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7564d655becc96ad/Documents/ALY 6050Enterprise Analytics/Assignment 6/"/>
    </mc:Choice>
  </mc:AlternateContent>
  <xr:revisionPtr revIDLastSave="51" documentId="8_{BAB0BCDC-AE74-4FEA-928F-EFD0C9517F3E}" xr6:coauthVersionLast="47" xr6:coauthVersionMax="47" xr10:uidLastSave="{56512C79-9F3C-417E-A362-C1135D99B639}"/>
  <bookViews>
    <workbookView xWindow="-108" yWindow="-108" windowWidth="23256" windowHeight="12456" activeTab="2" xr2:uid="{00000000-000D-0000-FFFF-FFFF00000000}"/>
  </bookViews>
  <sheets>
    <sheet name="Export Summary" sheetId="1" r:id="rId1"/>
    <sheet name="PART1" sheetId="2" r:id="rId2"/>
    <sheet name="PAR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H27" i="2" l="1"/>
  <c r="W26" i="2"/>
  <c r="CG24" i="2"/>
  <c r="CF24" i="2"/>
  <c r="CE24" i="2"/>
  <c r="CD24" i="2"/>
  <c r="CC24" i="2"/>
  <c r="CB24" i="2"/>
  <c r="CA24" i="2"/>
  <c r="BZ24" i="2"/>
  <c r="BY24" i="2"/>
  <c r="BX24" i="2"/>
  <c r="BW24" i="2"/>
  <c r="BV24" i="2"/>
  <c r="Y24" i="2"/>
  <c r="CH23" i="2"/>
  <c r="V23" i="2"/>
  <c r="U23" i="2"/>
  <c r="T23" i="2"/>
  <c r="CH22" i="2"/>
  <c r="AZ22" i="2"/>
  <c r="W22" i="2"/>
  <c r="CH21" i="2"/>
  <c r="W21" i="2"/>
  <c r="CH20" i="2"/>
  <c r="W20" i="2"/>
  <c r="CH19" i="2"/>
  <c r="W19" i="2"/>
  <c r="CI18" i="2"/>
  <c r="CH18" i="2"/>
  <c r="W18" i="2"/>
  <c r="CH17" i="2"/>
  <c r="W17" i="2"/>
  <c r="CH16" i="2"/>
  <c r="CH15" i="2"/>
  <c r="CH14" i="2"/>
  <c r="CH13" i="2"/>
  <c r="CH12" i="2"/>
  <c r="CH11" i="2"/>
  <c r="CH10" i="2"/>
  <c r="CH9" i="2"/>
  <c r="X7" i="2"/>
</calcChain>
</file>

<file path=xl/sharedStrings.xml><?xml version="1.0" encoding="utf-8"?>
<sst xmlns="http://schemas.openxmlformats.org/spreadsheetml/2006/main" count="379" uniqueCount="195">
  <si>
    <t>This document was exported from Numbers. Each table was converted to an Excel worksheet. All other objects on each Numbers sheet were placed on separate worksheets. Please be aware that formula calculations may differ in Excel.</t>
  </si>
  <si>
    <t>PART1</t>
  </si>
  <si>
    <t>Table 1</t>
  </si>
  <si>
    <t>Waste Proposal Site</t>
  </si>
  <si>
    <t>Plant:</t>
  </si>
  <si>
    <t>Orangeburg</t>
  </si>
  <si>
    <t>Florence</t>
  </si>
  <si>
    <t>Macon</t>
  </si>
  <si>
    <t>Waste per Week (bbl)</t>
  </si>
  <si>
    <t>Minimize z=cijXij</t>
  </si>
  <si>
    <t>MODEL</t>
  </si>
  <si>
    <t>OrangeBug</t>
  </si>
  <si>
    <t>Costs</t>
  </si>
  <si>
    <t>Destinations</t>
  </si>
  <si>
    <t xml:space="preserve">   </t>
  </si>
  <si>
    <t>Denver</t>
  </si>
  <si>
    <t>Morganton</t>
  </si>
  <si>
    <t>Morrisvelle</t>
  </si>
  <si>
    <t>PInnevelle</t>
  </si>
  <si>
    <t>Rockhill</t>
  </si>
  <si>
    <t>Statesville</t>
  </si>
  <si>
    <t>Subject to:</t>
  </si>
  <si>
    <r>
      <rPr>
        <sz val="12"/>
        <color indexed="8"/>
        <rFont val="Calibri"/>
        <family val="2"/>
      </rPr>
      <t>X</t>
    </r>
    <r>
      <rPr>
        <vertAlign val="subscript"/>
        <sz val="12"/>
        <color indexed="8"/>
        <rFont val="Calibri"/>
        <family val="2"/>
      </rPr>
      <t>DO</t>
    </r>
  </si>
  <si>
    <r>
      <rPr>
        <sz val="12"/>
        <color indexed="8"/>
        <rFont val="Calibri"/>
        <family val="2"/>
      </rPr>
      <t>X</t>
    </r>
    <r>
      <rPr>
        <vertAlign val="subscript"/>
        <sz val="12"/>
        <color indexed="8"/>
        <rFont val="Calibri"/>
        <family val="2"/>
      </rPr>
      <t>DF</t>
    </r>
  </si>
  <si>
    <r>
      <rPr>
        <sz val="12"/>
        <color indexed="8"/>
        <rFont val="Calibri"/>
        <family val="2"/>
      </rPr>
      <t>X</t>
    </r>
    <r>
      <rPr>
        <vertAlign val="subscript"/>
        <sz val="12"/>
        <color indexed="8"/>
        <rFont val="Calibri"/>
        <family val="2"/>
      </rPr>
      <t>DM</t>
    </r>
  </si>
  <si>
    <t>XDD</t>
  </si>
  <si>
    <t>XDG</t>
  </si>
  <si>
    <t>XDV</t>
  </si>
  <si>
    <t>XDP</t>
  </si>
  <si>
    <t>XDR</t>
  </si>
  <si>
    <t>XDS</t>
  </si>
  <si>
    <t>XDO</t>
  </si>
  <si>
    <t>XDF</t>
  </si>
  <si>
    <t>XDM</t>
  </si>
  <si>
    <t>TRANSPORTATION:</t>
  </si>
  <si>
    <t>Source Denver:</t>
  </si>
  <si>
    <r>
      <rPr>
        <sz val="12"/>
        <color indexed="8"/>
        <rFont val="Calibri"/>
        <family val="2"/>
      </rPr>
      <t>X</t>
    </r>
    <r>
      <rPr>
        <vertAlign val="subscript"/>
        <sz val="12"/>
        <color indexed="8"/>
        <rFont val="Calibri"/>
        <family val="2"/>
      </rPr>
      <t xml:space="preserve">DO </t>
    </r>
    <r>
      <rPr>
        <sz val="12"/>
        <color indexed="8"/>
        <rFont val="Calibri"/>
        <family val="2"/>
      </rPr>
      <t>+ X</t>
    </r>
    <r>
      <rPr>
        <vertAlign val="subscript"/>
        <sz val="12"/>
        <color indexed="8"/>
        <rFont val="Calibri"/>
        <family val="2"/>
      </rPr>
      <t>DF</t>
    </r>
    <r>
      <rPr>
        <sz val="12"/>
        <color indexed="8"/>
        <rFont val="Calibri"/>
        <family val="2"/>
      </rPr>
      <t>+X</t>
    </r>
    <r>
      <rPr>
        <vertAlign val="subscript"/>
        <sz val="12"/>
        <color indexed="8"/>
        <rFont val="Calibri"/>
        <family val="2"/>
      </rPr>
      <t>DM</t>
    </r>
    <r>
      <rPr>
        <sz val="12"/>
        <color indexed="8"/>
        <rFont val="Calibri"/>
        <family val="2"/>
      </rPr>
      <t>&lt;=45</t>
    </r>
  </si>
  <si>
    <r>
      <rPr>
        <sz val="12"/>
        <color indexed="8"/>
        <rFont val="Calibri"/>
        <family val="2"/>
      </rPr>
      <t>X</t>
    </r>
    <r>
      <rPr>
        <vertAlign val="subscript"/>
        <sz val="12"/>
        <color indexed="8"/>
        <rFont val="Calibri"/>
        <family val="2"/>
      </rPr>
      <t>GO</t>
    </r>
  </si>
  <si>
    <r>
      <rPr>
        <sz val="12"/>
        <color indexed="8"/>
        <rFont val="Calibri"/>
        <family val="2"/>
      </rPr>
      <t>X</t>
    </r>
    <r>
      <rPr>
        <vertAlign val="subscript"/>
        <sz val="12"/>
        <color indexed="8"/>
        <rFont val="Calibri"/>
        <family val="2"/>
      </rPr>
      <t>GF</t>
    </r>
  </si>
  <si>
    <r>
      <rPr>
        <sz val="12"/>
        <color indexed="8"/>
        <rFont val="Calibri"/>
        <family val="2"/>
      </rPr>
      <t>X</t>
    </r>
    <r>
      <rPr>
        <vertAlign val="subscript"/>
        <sz val="12"/>
        <color indexed="8"/>
        <rFont val="Calibri"/>
        <family val="2"/>
      </rPr>
      <t>GM</t>
    </r>
  </si>
  <si>
    <t>Total Cost Z</t>
  </si>
  <si>
    <t>INTERMEDIATE:</t>
  </si>
  <si>
    <r>
      <rPr>
        <sz val="12"/>
        <color indexed="8"/>
        <rFont val="Calibri"/>
        <family val="2"/>
      </rPr>
      <t>X</t>
    </r>
    <r>
      <rPr>
        <vertAlign val="subscript"/>
        <sz val="12"/>
        <color indexed="8"/>
        <rFont val="Calibri"/>
        <family val="2"/>
      </rPr>
      <t>DG</t>
    </r>
    <r>
      <rPr>
        <sz val="12"/>
        <color indexed="8"/>
        <rFont val="Calibri"/>
        <family val="2"/>
      </rPr>
      <t>+X</t>
    </r>
    <r>
      <rPr>
        <vertAlign val="subscript"/>
        <sz val="12"/>
        <color indexed="8"/>
        <rFont val="Calibri"/>
        <family val="2"/>
      </rPr>
      <t>DV</t>
    </r>
    <r>
      <rPr>
        <sz val="12"/>
        <color indexed="8"/>
        <rFont val="Calibri"/>
        <family val="2"/>
      </rPr>
      <t>+X</t>
    </r>
    <r>
      <rPr>
        <vertAlign val="subscript"/>
        <sz val="12"/>
        <color indexed="8"/>
        <rFont val="Calibri"/>
        <family val="2"/>
      </rPr>
      <t>DP</t>
    </r>
    <r>
      <rPr>
        <sz val="12"/>
        <color indexed="8"/>
        <rFont val="Calibri"/>
        <family val="2"/>
      </rPr>
      <t>+X</t>
    </r>
    <r>
      <rPr>
        <vertAlign val="subscript"/>
        <sz val="12"/>
        <color indexed="8"/>
        <rFont val="Calibri"/>
        <family val="2"/>
      </rPr>
      <t>DR</t>
    </r>
    <r>
      <rPr>
        <sz val="12"/>
        <color indexed="8"/>
        <rFont val="Calibri"/>
        <family val="2"/>
      </rPr>
      <t>+X</t>
    </r>
    <r>
      <rPr>
        <vertAlign val="subscript"/>
        <sz val="12"/>
        <color indexed="8"/>
        <rFont val="Calibri"/>
        <family val="2"/>
      </rPr>
      <t xml:space="preserve">DS </t>
    </r>
    <r>
      <rPr>
        <sz val="12"/>
        <color indexed="8"/>
        <rFont val="Calibri"/>
        <family val="2"/>
      </rPr>
      <t>&lt;=45</t>
    </r>
  </si>
  <si>
    <t>XGD</t>
  </si>
  <si>
    <t>XGG</t>
  </si>
  <si>
    <t>XGV</t>
  </si>
  <si>
    <t>XGP</t>
  </si>
  <si>
    <t>XGR</t>
  </si>
  <si>
    <t>XGS</t>
  </si>
  <si>
    <t>XGO</t>
  </si>
  <si>
    <t>XGF</t>
  </si>
  <si>
    <t>XGM</t>
  </si>
  <si>
    <t>Morrisville</t>
  </si>
  <si>
    <t>Source Morganton:</t>
  </si>
  <si>
    <r>
      <rPr>
        <sz val="12"/>
        <color indexed="8"/>
        <rFont val="Calibri"/>
        <family val="2"/>
      </rPr>
      <t>X</t>
    </r>
    <r>
      <rPr>
        <vertAlign val="subscript"/>
        <sz val="12"/>
        <color indexed="8"/>
        <rFont val="Calibri"/>
        <family val="2"/>
      </rPr>
      <t>GO</t>
    </r>
    <r>
      <rPr>
        <sz val="12"/>
        <color indexed="8"/>
        <rFont val="Calibri"/>
        <family val="2"/>
      </rPr>
      <t>+X</t>
    </r>
    <r>
      <rPr>
        <vertAlign val="subscript"/>
        <sz val="12"/>
        <color indexed="8"/>
        <rFont val="Calibri"/>
        <family val="2"/>
      </rPr>
      <t>GF</t>
    </r>
    <r>
      <rPr>
        <sz val="12"/>
        <color indexed="8"/>
        <rFont val="Calibri"/>
        <family val="2"/>
      </rPr>
      <t>+X</t>
    </r>
    <r>
      <rPr>
        <vertAlign val="subscript"/>
        <sz val="12"/>
        <color indexed="8"/>
        <rFont val="Calibri"/>
        <family val="2"/>
      </rPr>
      <t>GM</t>
    </r>
    <r>
      <rPr>
        <sz val="12"/>
        <color indexed="8"/>
        <rFont val="Calibri"/>
        <family val="2"/>
      </rPr>
      <t>&lt;=26</t>
    </r>
  </si>
  <si>
    <r>
      <rPr>
        <sz val="12"/>
        <color indexed="8"/>
        <rFont val="Calibri"/>
        <family val="2"/>
      </rPr>
      <t>X</t>
    </r>
    <r>
      <rPr>
        <vertAlign val="subscript"/>
        <sz val="12"/>
        <color indexed="8"/>
        <rFont val="Calibri"/>
        <family val="2"/>
      </rPr>
      <t>VO</t>
    </r>
  </si>
  <si>
    <r>
      <rPr>
        <sz val="12"/>
        <color indexed="8"/>
        <rFont val="Calibri"/>
        <family val="2"/>
      </rPr>
      <t>X</t>
    </r>
    <r>
      <rPr>
        <vertAlign val="subscript"/>
        <sz val="12"/>
        <color indexed="8"/>
        <rFont val="Calibri"/>
        <family val="2"/>
      </rPr>
      <t>VF</t>
    </r>
  </si>
  <si>
    <r>
      <rPr>
        <sz val="12"/>
        <color indexed="8"/>
        <rFont val="Calibri"/>
        <family val="2"/>
      </rPr>
      <t>X</t>
    </r>
    <r>
      <rPr>
        <vertAlign val="subscript"/>
        <sz val="12"/>
        <color indexed="8"/>
        <rFont val="Calibri"/>
        <family val="2"/>
      </rPr>
      <t>VM</t>
    </r>
  </si>
  <si>
    <r>
      <rPr>
        <sz val="12"/>
        <color indexed="8"/>
        <rFont val="Calibri"/>
        <family val="2"/>
      </rPr>
      <t>X</t>
    </r>
    <r>
      <rPr>
        <vertAlign val="subscript"/>
        <sz val="12"/>
        <color indexed="8"/>
        <rFont val="Calibri"/>
        <family val="2"/>
      </rPr>
      <t>GD</t>
    </r>
    <r>
      <rPr>
        <sz val="12"/>
        <color indexed="8"/>
        <rFont val="Calibri"/>
        <family val="2"/>
      </rPr>
      <t>+X</t>
    </r>
    <r>
      <rPr>
        <vertAlign val="subscript"/>
        <sz val="12"/>
        <color indexed="8"/>
        <rFont val="Calibri"/>
        <family val="2"/>
      </rPr>
      <t>GV</t>
    </r>
    <r>
      <rPr>
        <sz val="12"/>
        <color indexed="8"/>
        <rFont val="Calibri"/>
        <family val="2"/>
      </rPr>
      <t>+X</t>
    </r>
    <r>
      <rPr>
        <vertAlign val="subscript"/>
        <sz val="12"/>
        <color indexed="8"/>
        <rFont val="Calibri"/>
        <family val="2"/>
      </rPr>
      <t>GP</t>
    </r>
    <r>
      <rPr>
        <sz val="12"/>
        <color indexed="8"/>
        <rFont val="Calibri"/>
        <family val="2"/>
      </rPr>
      <t>+X</t>
    </r>
    <r>
      <rPr>
        <vertAlign val="subscript"/>
        <sz val="12"/>
        <color indexed="8"/>
        <rFont val="Calibri"/>
        <family val="2"/>
      </rPr>
      <t>GR</t>
    </r>
    <r>
      <rPr>
        <sz val="12"/>
        <color indexed="8"/>
        <rFont val="Calibri"/>
        <family val="2"/>
      </rPr>
      <t>+X</t>
    </r>
    <r>
      <rPr>
        <vertAlign val="subscript"/>
        <sz val="12"/>
        <color indexed="8"/>
        <rFont val="Calibri"/>
        <family val="2"/>
      </rPr>
      <t>GS</t>
    </r>
    <r>
      <rPr>
        <sz val="12"/>
        <color indexed="8"/>
        <rFont val="Calibri"/>
        <family val="2"/>
      </rPr>
      <t xml:space="preserve"> &lt;=26</t>
    </r>
  </si>
  <si>
    <t>XVD</t>
  </si>
  <si>
    <t>XVG</t>
  </si>
  <si>
    <t>XVV</t>
  </si>
  <si>
    <t>XVP</t>
  </si>
  <si>
    <t>XVR</t>
  </si>
  <si>
    <t>XVS</t>
  </si>
  <si>
    <t>XVO</t>
  </si>
  <si>
    <t>XVF</t>
  </si>
  <si>
    <t>XVM</t>
  </si>
  <si>
    <t>Destination</t>
  </si>
  <si>
    <t>Pineville</t>
  </si>
  <si>
    <t>Source Morrisvelle:</t>
  </si>
  <si>
    <r>
      <rPr>
        <sz val="12"/>
        <color indexed="8"/>
        <rFont val="Calibri"/>
        <family val="2"/>
      </rPr>
      <t>X</t>
    </r>
    <r>
      <rPr>
        <vertAlign val="subscript"/>
        <sz val="12"/>
        <color indexed="8"/>
        <rFont val="Calibri"/>
        <family val="2"/>
      </rPr>
      <t>VO</t>
    </r>
    <r>
      <rPr>
        <sz val="12"/>
        <color indexed="8"/>
        <rFont val="Calibri"/>
        <family val="2"/>
      </rPr>
      <t>+X</t>
    </r>
    <r>
      <rPr>
        <vertAlign val="subscript"/>
        <sz val="12"/>
        <color indexed="8"/>
        <rFont val="Calibri"/>
        <family val="2"/>
      </rPr>
      <t>VF</t>
    </r>
    <r>
      <rPr>
        <sz val="12"/>
        <color indexed="8"/>
        <rFont val="Calibri"/>
        <family val="2"/>
      </rPr>
      <t>+X</t>
    </r>
    <r>
      <rPr>
        <vertAlign val="subscript"/>
        <sz val="12"/>
        <color indexed="8"/>
        <rFont val="Calibri"/>
        <family val="2"/>
      </rPr>
      <t>VM</t>
    </r>
    <r>
      <rPr>
        <sz val="12"/>
        <color indexed="8"/>
        <rFont val="Calibri"/>
        <family val="2"/>
      </rPr>
      <t>&lt;=42</t>
    </r>
  </si>
  <si>
    <r>
      <rPr>
        <sz val="12"/>
        <color indexed="8"/>
        <rFont val="Calibri"/>
        <family val="2"/>
      </rPr>
      <t>X</t>
    </r>
    <r>
      <rPr>
        <vertAlign val="subscript"/>
        <sz val="12"/>
        <color indexed="8"/>
        <rFont val="Calibri"/>
        <family val="2"/>
      </rPr>
      <t>PO</t>
    </r>
  </si>
  <si>
    <r>
      <rPr>
        <sz val="12"/>
        <color indexed="8"/>
        <rFont val="Calibri"/>
        <family val="2"/>
      </rPr>
      <t>X</t>
    </r>
    <r>
      <rPr>
        <vertAlign val="subscript"/>
        <sz val="12"/>
        <color indexed="8"/>
        <rFont val="Calibri"/>
        <family val="2"/>
      </rPr>
      <t>PF</t>
    </r>
  </si>
  <si>
    <r>
      <rPr>
        <sz val="12"/>
        <color indexed="8"/>
        <rFont val="Calibri"/>
        <family val="2"/>
      </rPr>
      <t>X</t>
    </r>
    <r>
      <rPr>
        <vertAlign val="subscript"/>
        <sz val="12"/>
        <color indexed="8"/>
        <rFont val="Calibri"/>
        <family val="2"/>
      </rPr>
      <t>PM</t>
    </r>
  </si>
  <si>
    <r>
      <rPr>
        <sz val="12"/>
        <color indexed="8"/>
        <rFont val="Calibri"/>
        <family val="2"/>
      </rPr>
      <t>X</t>
    </r>
    <r>
      <rPr>
        <vertAlign val="subscript"/>
        <sz val="12"/>
        <color indexed="8"/>
        <rFont val="Calibri"/>
        <family val="2"/>
      </rPr>
      <t>VD</t>
    </r>
    <r>
      <rPr>
        <sz val="12"/>
        <color indexed="8"/>
        <rFont val="Calibri"/>
        <family val="2"/>
      </rPr>
      <t>+X</t>
    </r>
    <r>
      <rPr>
        <vertAlign val="subscript"/>
        <sz val="12"/>
        <color indexed="8"/>
        <rFont val="Calibri"/>
        <family val="2"/>
      </rPr>
      <t>RG</t>
    </r>
    <r>
      <rPr>
        <sz val="12"/>
        <color indexed="8"/>
        <rFont val="Calibri"/>
        <family val="2"/>
      </rPr>
      <t>+X</t>
    </r>
    <r>
      <rPr>
        <vertAlign val="subscript"/>
        <sz val="12"/>
        <color indexed="8"/>
        <rFont val="Calibri"/>
        <family val="2"/>
      </rPr>
      <t>RV</t>
    </r>
    <r>
      <rPr>
        <sz val="12"/>
        <color indexed="8"/>
        <rFont val="Calibri"/>
        <family val="2"/>
      </rPr>
      <t>+X</t>
    </r>
    <r>
      <rPr>
        <vertAlign val="subscript"/>
        <sz val="12"/>
        <color indexed="8"/>
        <rFont val="Calibri"/>
        <family val="2"/>
      </rPr>
      <t>RP</t>
    </r>
    <r>
      <rPr>
        <sz val="12"/>
        <color indexed="8"/>
        <rFont val="Calibri"/>
        <family val="2"/>
      </rPr>
      <t>+X</t>
    </r>
    <r>
      <rPr>
        <vertAlign val="subscript"/>
        <sz val="12"/>
        <color indexed="8"/>
        <rFont val="Calibri"/>
        <family val="2"/>
      </rPr>
      <t>RS</t>
    </r>
    <r>
      <rPr>
        <sz val="12"/>
        <color indexed="8"/>
        <rFont val="Calibri"/>
        <family val="2"/>
      </rPr>
      <t xml:space="preserve"> &lt;=42</t>
    </r>
  </si>
  <si>
    <t>Pinnevelle</t>
  </si>
  <si>
    <t>XPD</t>
  </si>
  <si>
    <t>XPG</t>
  </si>
  <si>
    <t>XPV</t>
  </si>
  <si>
    <t>XPP</t>
  </si>
  <si>
    <t>XPR</t>
  </si>
  <si>
    <t>XPS</t>
  </si>
  <si>
    <t>XPO</t>
  </si>
  <si>
    <t>XPF</t>
  </si>
  <si>
    <t>XPM</t>
  </si>
  <si>
    <t>source</t>
  </si>
  <si>
    <t>Units</t>
  </si>
  <si>
    <t>shipped from</t>
  </si>
  <si>
    <t>Source Pinevelle:</t>
  </si>
  <si>
    <r>
      <rPr>
        <sz val="12"/>
        <color indexed="8"/>
        <rFont val="Calibri"/>
        <family val="2"/>
      </rPr>
      <t>X</t>
    </r>
    <r>
      <rPr>
        <vertAlign val="subscript"/>
        <sz val="12"/>
        <color indexed="8"/>
        <rFont val="Calibri"/>
        <family val="2"/>
      </rPr>
      <t>PO</t>
    </r>
    <r>
      <rPr>
        <sz val="12"/>
        <color indexed="8"/>
        <rFont val="Calibri"/>
        <family val="2"/>
      </rPr>
      <t>+X</t>
    </r>
    <r>
      <rPr>
        <vertAlign val="subscript"/>
        <sz val="12"/>
        <color indexed="8"/>
        <rFont val="Calibri"/>
        <family val="2"/>
      </rPr>
      <t>PF</t>
    </r>
    <r>
      <rPr>
        <sz val="12"/>
        <color indexed="8"/>
        <rFont val="Calibri"/>
        <family val="2"/>
      </rPr>
      <t>+X</t>
    </r>
    <r>
      <rPr>
        <vertAlign val="subscript"/>
        <sz val="12"/>
        <color indexed="8"/>
        <rFont val="Calibri"/>
        <family val="2"/>
      </rPr>
      <t>PM</t>
    </r>
    <r>
      <rPr>
        <sz val="12"/>
        <color indexed="8"/>
        <rFont val="Calibri"/>
        <family val="2"/>
      </rPr>
      <t>&lt;=53</t>
    </r>
  </si>
  <si>
    <r>
      <rPr>
        <sz val="12"/>
        <color indexed="8"/>
        <rFont val="Calibri"/>
        <family val="2"/>
      </rPr>
      <t>X</t>
    </r>
    <r>
      <rPr>
        <vertAlign val="subscript"/>
        <sz val="12"/>
        <color indexed="8"/>
        <rFont val="Calibri"/>
        <family val="2"/>
      </rPr>
      <t>RO</t>
    </r>
  </si>
  <si>
    <r>
      <rPr>
        <sz val="12"/>
        <color indexed="8"/>
        <rFont val="Calibri"/>
        <family val="2"/>
      </rPr>
      <t>X</t>
    </r>
    <r>
      <rPr>
        <vertAlign val="subscript"/>
        <sz val="12"/>
        <color indexed="8"/>
        <rFont val="Calibri"/>
        <family val="2"/>
      </rPr>
      <t>RF</t>
    </r>
  </si>
  <si>
    <r>
      <rPr>
        <sz val="12"/>
        <color indexed="8"/>
        <rFont val="Calibri"/>
        <family val="2"/>
      </rPr>
      <t>X</t>
    </r>
    <r>
      <rPr>
        <vertAlign val="subscript"/>
        <sz val="12"/>
        <color indexed="8"/>
        <rFont val="Calibri"/>
        <family val="2"/>
      </rPr>
      <t>RM</t>
    </r>
  </si>
  <si>
    <r>
      <rPr>
        <sz val="12"/>
        <color indexed="8"/>
        <rFont val="Calibri"/>
        <family val="2"/>
      </rPr>
      <t>X</t>
    </r>
    <r>
      <rPr>
        <vertAlign val="subscript"/>
        <sz val="12"/>
        <color indexed="8"/>
        <rFont val="Calibri"/>
        <family val="2"/>
      </rPr>
      <t>RD</t>
    </r>
    <r>
      <rPr>
        <sz val="12"/>
        <color indexed="8"/>
        <rFont val="Calibri"/>
        <family val="2"/>
      </rPr>
      <t>+X</t>
    </r>
    <r>
      <rPr>
        <vertAlign val="subscript"/>
        <sz val="12"/>
        <color indexed="8"/>
        <rFont val="Calibri"/>
        <family val="2"/>
      </rPr>
      <t>RG</t>
    </r>
    <r>
      <rPr>
        <sz val="12"/>
        <color indexed="8"/>
        <rFont val="Calibri"/>
        <family val="2"/>
      </rPr>
      <t>+X</t>
    </r>
    <r>
      <rPr>
        <vertAlign val="subscript"/>
        <sz val="12"/>
        <color indexed="8"/>
        <rFont val="Calibri"/>
        <family val="2"/>
      </rPr>
      <t>RV</t>
    </r>
    <r>
      <rPr>
        <sz val="12"/>
        <color indexed="8"/>
        <rFont val="Calibri"/>
        <family val="2"/>
      </rPr>
      <t>+X</t>
    </r>
    <r>
      <rPr>
        <vertAlign val="subscript"/>
        <sz val="12"/>
        <color indexed="8"/>
        <rFont val="Calibri"/>
        <family val="2"/>
      </rPr>
      <t>RP</t>
    </r>
    <r>
      <rPr>
        <sz val="12"/>
        <color indexed="8"/>
        <rFont val="Calibri"/>
        <family val="2"/>
      </rPr>
      <t>+X</t>
    </r>
    <r>
      <rPr>
        <vertAlign val="subscript"/>
        <sz val="12"/>
        <color indexed="8"/>
        <rFont val="Calibri"/>
        <family val="2"/>
      </rPr>
      <t>RS</t>
    </r>
    <r>
      <rPr>
        <sz val="12"/>
        <color indexed="8"/>
        <rFont val="Calibri"/>
        <family val="2"/>
      </rPr>
      <t xml:space="preserve"> &lt;=29</t>
    </r>
  </si>
  <si>
    <t>XRD</t>
  </si>
  <si>
    <t>XRG</t>
  </si>
  <si>
    <t>XRV</t>
  </si>
  <si>
    <t>XRP</t>
  </si>
  <si>
    <t>XRR</t>
  </si>
  <si>
    <t>XRS</t>
  </si>
  <si>
    <t>XRO</t>
  </si>
  <si>
    <t>XRF</t>
  </si>
  <si>
    <t>XRM</t>
  </si>
  <si>
    <t>&gt;=</t>
  </si>
  <si>
    <t>Source Rockhill:</t>
  </si>
  <si>
    <r>
      <rPr>
        <sz val="12"/>
        <color indexed="8"/>
        <rFont val="Calibri"/>
        <family val="2"/>
      </rPr>
      <t>X</t>
    </r>
    <r>
      <rPr>
        <vertAlign val="subscript"/>
        <sz val="12"/>
        <color indexed="8"/>
        <rFont val="Calibri"/>
        <family val="2"/>
      </rPr>
      <t>RO</t>
    </r>
    <r>
      <rPr>
        <sz val="12"/>
        <color indexed="8"/>
        <rFont val="Calibri"/>
        <family val="2"/>
      </rPr>
      <t>+X</t>
    </r>
    <r>
      <rPr>
        <vertAlign val="subscript"/>
        <sz val="12"/>
        <color indexed="8"/>
        <rFont val="Calibri"/>
        <family val="2"/>
      </rPr>
      <t>RF</t>
    </r>
    <r>
      <rPr>
        <sz val="12"/>
        <color indexed="8"/>
        <rFont val="Calibri"/>
        <family val="2"/>
      </rPr>
      <t>+X</t>
    </r>
    <r>
      <rPr>
        <vertAlign val="subscript"/>
        <sz val="12"/>
        <color indexed="8"/>
        <rFont val="Calibri"/>
        <family val="2"/>
      </rPr>
      <t>RM</t>
    </r>
    <r>
      <rPr>
        <sz val="12"/>
        <color indexed="8"/>
        <rFont val="Calibri"/>
        <family val="2"/>
      </rPr>
      <t>&lt;=29</t>
    </r>
  </si>
  <si>
    <r>
      <rPr>
        <sz val="12"/>
        <color indexed="8"/>
        <rFont val="Calibri"/>
        <family val="2"/>
      </rPr>
      <t>X</t>
    </r>
    <r>
      <rPr>
        <vertAlign val="subscript"/>
        <sz val="12"/>
        <color indexed="8"/>
        <rFont val="Calibri"/>
        <family val="2"/>
      </rPr>
      <t>SO</t>
    </r>
  </si>
  <si>
    <r>
      <rPr>
        <sz val="12"/>
        <color indexed="8"/>
        <rFont val="Calibri"/>
        <family val="2"/>
      </rPr>
      <t>X</t>
    </r>
    <r>
      <rPr>
        <vertAlign val="subscript"/>
        <sz val="12"/>
        <color indexed="8"/>
        <rFont val="Calibri"/>
        <family val="2"/>
      </rPr>
      <t>SF</t>
    </r>
  </si>
  <si>
    <r>
      <rPr>
        <sz val="12"/>
        <color indexed="8"/>
        <rFont val="Calibri"/>
        <family val="2"/>
      </rPr>
      <t>X</t>
    </r>
    <r>
      <rPr>
        <vertAlign val="subscript"/>
        <sz val="12"/>
        <color indexed="8"/>
        <rFont val="Calibri"/>
        <family val="2"/>
      </rPr>
      <t>SM</t>
    </r>
  </si>
  <si>
    <r>
      <rPr>
        <sz val="12"/>
        <color indexed="8"/>
        <rFont val="Calibri"/>
        <family val="2"/>
      </rPr>
      <t>X</t>
    </r>
    <r>
      <rPr>
        <vertAlign val="subscript"/>
        <sz val="12"/>
        <color indexed="8"/>
        <rFont val="Calibri"/>
        <family val="2"/>
      </rPr>
      <t>PD</t>
    </r>
    <r>
      <rPr>
        <sz val="12"/>
        <color indexed="8"/>
        <rFont val="Calibri"/>
        <family val="2"/>
      </rPr>
      <t>+X</t>
    </r>
    <r>
      <rPr>
        <vertAlign val="subscript"/>
        <sz val="12"/>
        <color indexed="8"/>
        <rFont val="Calibri"/>
        <family val="2"/>
      </rPr>
      <t>PG</t>
    </r>
    <r>
      <rPr>
        <sz val="12"/>
        <color indexed="8"/>
        <rFont val="Calibri"/>
        <family val="2"/>
      </rPr>
      <t>+X</t>
    </r>
    <r>
      <rPr>
        <vertAlign val="subscript"/>
        <sz val="12"/>
        <color indexed="8"/>
        <rFont val="Calibri"/>
        <family val="2"/>
      </rPr>
      <t>PV</t>
    </r>
    <r>
      <rPr>
        <sz val="12"/>
        <color indexed="8"/>
        <rFont val="Calibri"/>
        <family val="2"/>
      </rPr>
      <t>+X</t>
    </r>
    <r>
      <rPr>
        <vertAlign val="subscript"/>
        <sz val="12"/>
        <color indexed="8"/>
        <rFont val="Calibri"/>
        <family val="2"/>
      </rPr>
      <t>PR</t>
    </r>
    <r>
      <rPr>
        <sz val="12"/>
        <color indexed="8"/>
        <rFont val="Calibri"/>
        <family val="2"/>
      </rPr>
      <t>+X</t>
    </r>
    <r>
      <rPr>
        <vertAlign val="subscript"/>
        <sz val="12"/>
        <color indexed="8"/>
        <rFont val="Calibri"/>
        <family val="2"/>
      </rPr>
      <t>PS</t>
    </r>
    <r>
      <rPr>
        <sz val="12"/>
        <color indexed="8"/>
        <rFont val="Calibri"/>
        <family val="2"/>
      </rPr>
      <t xml:space="preserve"> &lt;=53</t>
    </r>
  </si>
  <si>
    <t>XSD</t>
  </si>
  <si>
    <t>XSG</t>
  </si>
  <si>
    <t>XSV</t>
  </si>
  <si>
    <t>XSP</t>
  </si>
  <si>
    <t>XSR</t>
  </si>
  <si>
    <t>XSS</t>
  </si>
  <si>
    <t>XSO</t>
  </si>
  <si>
    <t>XSF</t>
  </si>
  <si>
    <t>XSM</t>
  </si>
  <si>
    <t>Table 1: Costs of transporting waste from six plant towards three waste disposal facilities, per barrel</t>
  </si>
  <si>
    <t>Source Statesville:</t>
  </si>
  <si>
    <r>
      <rPr>
        <sz val="12"/>
        <color indexed="8"/>
        <rFont val="Calibri"/>
        <family val="2"/>
      </rPr>
      <t>X</t>
    </r>
    <r>
      <rPr>
        <vertAlign val="subscript"/>
        <sz val="12"/>
        <color indexed="8"/>
        <rFont val="Calibri"/>
        <family val="2"/>
      </rPr>
      <t>SO</t>
    </r>
    <r>
      <rPr>
        <sz val="12"/>
        <color indexed="8"/>
        <rFont val="Calibri"/>
        <family val="2"/>
      </rPr>
      <t>+X</t>
    </r>
    <r>
      <rPr>
        <vertAlign val="subscript"/>
        <sz val="12"/>
        <color indexed="8"/>
        <rFont val="Calibri"/>
        <family val="2"/>
      </rPr>
      <t>SF</t>
    </r>
    <r>
      <rPr>
        <sz val="12"/>
        <color indexed="8"/>
        <rFont val="Calibri"/>
        <family val="2"/>
      </rPr>
      <t>+X</t>
    </r>
    <r>
      <rPr>
        <vertAlign val="subscript"/>
        <sz val="12"/>
        <color indexed="8"/>
        <rFont val="Calibri"/>
        <family val="2"/>
      </rPr>
      <t>SM</t>
    </r>
    <r>
      <rPr>
        <sz val="12"/>
        <color indexed="8"/>
        <rFont val="Calibri"/>
        <family val="2"/>
      </rPr>
      <t>&lt;=38</t>
    </r>
  </si>
  <si>
    <r>
      <rPr>
        <sz val="12"/>
        <color indexed="8"/>
        <rFont val="Calibri"/>
        <family val="2"/>
      </rPr>
      <t>X</t>
    </r>
    <r>
      <rPr>
        <vertAlign val="subscript"/>
        <sz val="12"/>
        <color indexed="8"/>
        <rFont val="Calibri"/>
        <family val="2"/>
      </rPr>
      <t>SD</t>
    </r>
    <r>
      <rPr>
        <sz val="12"/>
        <color indexed="8"/>
        <rFont val="Calibri"/>
        <family val="2"/>
      </rPr>
      <t>+X</t>
    </r>
    <r>
      <rPr>
        <vertAlign val="subscript"/>
        <sz val="12"/>
        <color indexed="8"/>
        <rFont val="Calibri"/>
        <family val="2"/>
      </rPr>
      <t>SG</t>
    </r>
    <r>
      <rPr>
        <sz val="12"/>
        <color indexed="8"/>
        <rFont val="Calibri"/>
        <family val="2"/>
      </rPr>
      <t>+X</t>
    </r>
    <r>
      <rPr>
        <vertAlign val="subscript"/>
        <sz val="12"/>
        <color indexed="8"/>
        <rFont val="Calibri"/>
        <family val="2"/>
      </rPr>
      <t>SV</t>
    </r>
    <r>
      <rPr>
        <sz val="12"/>
        <color indexed="8"/>
        <rFont val="Calibri"/>
        <family val="2"/>
      </rPr>
      <t>+X</t>
    </r>
    <r>
      <rPr>
        <vertAlign val="subscript"/>
        <sz val="12"/>
        <color indexed="8"/>
        <rFont val="Calibri"/>
        <family val="2"/>
      </rPr>
      <t>SP</t>
    </r>
    <r>
      <rPr>
        <sz val="12"/>
        <color indexed="8"/>
        <rFont val="Calibri"/>
        <family val="2"/>
      </rPr>
      <t>+X</t>
    </r>
    <r>
      <rPr>
        <vertAlign val="subscript"/>
        <sz val="12"/>
        <color indexed="8"/>
        <rFont val="Calibri"/>
        <family val="2"/>
      </rPr>
      <t>SR</t>
    </r>
    <r>
      <rPr>
        <sz val="12"/>
        <color indexed="8"/>
        <rFont val="Calibri"/>
        <family val="2"/>
      </rPr>
      <t xml:space="preserve"> &lt;= 38</t>
    </r>
  </si>
  <si>
    <t>Destination OrangeBug:</t>
  </si>
  <si>
    <r>
      <rPr>
        <sz val="12"/>
        <color indexed="8"/>
        <rFont val="Calibri"/>
        <family val="2"/>
      </rPr>
      <t>X</t>
    </r>
    <r>
      <rPr>
        <vertAlign val="subscript"/>
        <sz val="12"/>
        <color indexed="8"/>
        <rFont val="Calibri"/>
        <family val="2"/>
      </rPr>
      <t>DO</t>
    </r>
    <r>
      <rPr>
        <sz val="12"/>
        <color indexed="8"/>
        <rFont val="Calibri"/>
        <family val="2"/>
      </rPr>
      <t>+X</t>
    </r>
    <r>
      <rPr>
        <vertAlign val="subscript"/>
        <sz val="12"/>
        <color indexed="8"/>
        <rFont val="Calibri"/>
        <family val="2"/>
      </rPr>
      <t>GO</t>
    </r>
    <r>
      <rPr>
        <sz val="12"/>
        <color indexed="8"/>
        <rFont val="Calibri"/>
        <family val="2"/>
      </rPr>
      <t>+X</t>
    </r>
    <r>
      <rPr>
        <vertAlign val="subscript"/>
        <sz val="12"/>
        <color indexed="8"/>
        <rFont val="Calibri"/>
        <family val="2"/>
      </rPr>
      <t>VO</t>
    </r>
    <r>
      <rPr>
        <sz val="12"/>
        <color indexed="8"/>
        <rFont val="Calibri"/>
        <family val="2"/>
      </rPr>
      <t>+X</t>
    </r>
    <r>
      <rPr>
        <vertAlign val="subscript"/>
        <sz val="12"/>
        <color indexed="8"/>
        <rFont val="Calibri"/>
        <family val="2"/>
      </rPr>
      <t>PO</t>
    </r>
    <r>
      <rPr>
        <sz val="12"/>
        <color indexed="8"/>
        <rFont val="Calibri"/>
        <family val="2"/>
      </rPr>
      <t>+X</t>
    </r>
    <r>
      <rPr>
        <vertAlign val="subscript"/>
        <sz val="12"/>
        <color indexed="8"/>
        <rFont val="Calibri"/>
        <family val="2"/>
      </rPr>
      <t>RO</t>
    </r>
    <r>
      <rPr>
        <sz val="12"/>
        <color indexed="8"/>
        <rFont val="Calibri"/>
        <family val="2"/>
      </rPr>
      <t>+X</t>
    </r>
    <r>
      <rPr>
        <vertAlign val="subscript"/>
        <sz val="12"/>
        <color indexed="8"/>
        <rFont val="Calibri"/>
        <family val="2"/>
      </rPr>
      <t>SO</t>
    </r>
    <r>
      <rPr>
        <sz val="12"/>
        <color indexed="8"/>
        <rFont val="Calibri"/>
        <family val="2"/>
      </rPr>
      <t>&gt;=65</t>
    </r>
  </si>
  <si>
    <t>Destination Florence:</t>
  </si>
  <si>
    <r>
      <rPr>
        <sz val="12"/>
        <color indexed="8"/>
        <rFont val="Calibri"/>
        <family val="2"/>
      </rPr>
      <t>X</t>
    </r>
    <r>
      <rPr>
        <vertAlign val="subscript"/>
        <sz val="12"/>
        <color indexed="8"/>
        <rFont val="Calibri"/>
        <family val="2"/>
      </rPr>
      <t>DF</t>
    </r>
    <r>
      <rPr>
        <sz val="12"/>
        <color indexed="8"/>
        <rFont val="Calibri"/>
        <family val="2"/>
      </rPr>
      <t>+X</t>
    </r>
    <r>
      <rPr>
        <vertAlign val="subscript"/>
        <sz val="12"/>
        <color indexed="8"/>
        <rFont val="Calibri"/>
        <family val="2"/>
      </rPr>
      <t>GF</t>
    </r>
    <r>
      <rPr>
        <sz val="12"/>
        <color indexed="8"/>
        <rFont val="Calibri"/>
        <family val="2"/>
      </rPr>
      <t>+X</t>
    </r>
    <r>
      <rPr>
        <vertAlign val="subscript"/>
        <sz val="12"/>
        <color indexed="8"/>
        <rFont val="Calibri"/>
        <family val="2"/>
      </rPr>
      <t>VF</t>
    </r>
    <r>
      <rPr>
        <sz val="12"/>
        <color indexed="8"/>
        <rFont val="Calibri"/>
        <family val="2"/>
      </rPr>
      <t>+X</t>
    </r>
    <r>
      <rPr>
        <vertAlign val="subscript"/>
        <sz val="12"/>
        <color indexed="8"/>
        <rFont val="Calibri"/>
        <family val="2"/>
      </rPr>
      <t>PF</t>
    </r>
    <r>
      <rPr>
        <sz val="12"/>
        <color indexed="8"/>
        <rFont val="Calibri"/>
        <family val="2"/>
      </rPr>
      <t>+X</t>
    </r>
    <r>
      <rPr>
        <vertAlign val="subscript"/>
        <sz val="12"/>
        <color indexed="8"/>
        <rFont val="Calibri"/>
        <family val="2"/>
      </rPr>
      <t>RF</t>
    </r>
    <r>
      <rPr>
        <sz val="12"/>
        <color indexed="8"/>
        <rFont val="Calibri"/>
        <family val="2"/>
      </rPr>
      <t>+X</t>
    </r>
    <r>
      <rPr>
        <vertAlign val="subscript"/>
        <sz val="12"/>
        <color indexed="8"/>
        <rFont val="Calibri"/>
        <family val="2"/>
      </rPr>
      <t>SF</t>
    </r>
    <r>
      <rPr>
        <sz val="12"/>
        <color indexed="8"/>
        <rFont val="Calibri"/>
        <family val="2"/>
      </rPr>
      <t>&gt;=80</t>
    </r>
  </si>
  <si>
    <r>
      <rPr>
        <b/>
        <sz val="12"/>
        <color indexed="8"/>
        <rFont val="Calibri"/>
        <family val="2"/>
      </rPr>
      <t>Destination</t>
    </r>
    <r>
      <rPr>
        <sz val="12"/>
        <color indexed="8"/>
        <rFont val="Calibri"/>
        <family val="2"/>
      </rPr>
      <t>:</t>
    </r>
  </si>
  <si>
    <r>
      <rPr>
        <sz val="12"/>
        <color indexed="8"/>
        <rFont val="Calibri"/>
        <family val="2"/>
      </rPr>
      <t>X</t>
    </r>
    <r>
      <rPr>
        <vertAlign val="subscript"/>
        <sz val="12"/>
        <color indexed="8"/>
        <rFont val="Calibri"/>
        <family val="2"/>
      </rPr>
      <t xml:space="preserve">DO </t>
    </r>
    <r>
      <rPr>
        <sz val="12"/>
        <color indexed="8"/>
        <rFont val="Calibri"/>
        <family val="2"/>
      </rPr>
      <t>+ G</t>
    </r>
    <r>
      <rPr>
        <vertAlign val="subscript"/>
        <sz val="12"/>
        <color indexed="8"/>
        <rFont val="Calibri"/>
        <family val="2"/>
      </rPr>
      <t>OF</t>
    </r>
    <r>
      <rPr>
        <sz val="12"/>
        <color indexed="8"/>
        <rFont val="Calibri"/>
        <family val="2"/>
      </rPr>
      <t>+X</t>
    </r>
    <r>
      <rPr>
        <vertAlign val="subscript"/>
        <sz val="12"/>
        <color indexed="8"/>
        <rFont val="Calibri"/>
        <family val="2"/>
      </rPr>
      <t>VO</t>
    </r>
    <r>
      <rPr>
        <sz val="12"/>
        <color indexed="8"/>
        <rFont val="Calibri"/>
        <family val="2"/>
      </rPr>
      <t>+X</t>
    </r>
    <r>
      <rPr>
        <vertAlign val="subscript"/>
        <sz val="12"/>
        <color indexed="8"/>
        <rFont val="Calibri"/>
        <family val="2"/>
      </rPr>
      <t>PO</t>
    </r>
    <r>
      <rPr>
        <sz val="12"/>
        <color indexed="8"/>
        <rFont val="Calibri"/>
        <family val="2"/>
      </rPr>
      <t>+X</t>
    </r>
    <r>
      <rPr>
        <vertAlign val="subscript"/>
        <sz val="12"/>
        <color indexed="8"/>
        <rFont val="Calibri"/>
        <family val="2"/>
      </rPr>
      <t>RO</t>
    </r>
    <r>
      <rPr>
        <sz val="12"/>
        <color indexed="8"/>
        <rFont val="Calibri"/>
        <family val="2"/>
      </rPr>
      <t>+X</t>
    </r>
    <r>
      <rPr>
        <vertAlign val="subscript"/>
        <sz val="12"/>
        <color indexed="8"/>
        <rFont val="Calibri"/>
        <family val="2"/>
      </rPr>
      <t>S0</t>
    </r>
    <r>
      <rPr>
        <sz val="12"/>
        <color indexed="8"/>
        <rFont val="Calibri"/>
        <family val="2"/>
      </rPr>
      <t xml:space="preserve"> &gt;=65</t>
    </r>
  </si>
  <si>
    <t>Destination Macon:</t>
  </si>
  <si>
    <r>
      <rPr>
        <sz val="12"/>
        <color indexed="8"/>
        <rFont val="Calibri"/>
        <family val="2"/>
      </rPr>
      <t>X</t>
    </r>
    <r>
      <rPr>
        <vertAlign val="subscript"/>
        <sz val="12"/>
        <color indexed="8"/>
        <rFont val="Calibri"/>
        <family val="2"/>
      </rPr>
      <t>DM</t>
    </r>
    <r>
      <rPr>
        <sz val="12"/>
        <color indexed="8"/>
        <rFont val="Calibri"/>
        <family val="2"/>
      </rPr>
      <t>+X</t>
    </r>
    <r>
      <rPr>
        <vertAlign val="subscript"/>
        <sz val="12"/>
        <color indexed="8"/>
        <rFont val="Calibri"/>
        <family val="2"/>
      </rPr>
      <t>GM</t>
    </r>
    <r>
      <rPr>
        <sz val="12"/>
        <color indexed="8"/>
        <rFont val="Calibri"/>
        <family val="2"/>
      </rPr>
      <t>+X</t>
    </r>
    <r>
      <rPr>
        <vertAlign val="subscript"/>
        <sz val="12"/>
        <color indexed="8"/>
        <rFont val="Calibri"/>
        <family val="2"/>
      </rPr>
      <t>VM</t>
    </r>
    <r>
      <rPr>
        <sz val="12"/>
        <color indexed="8"/>
        <rFont val="Calibri"/>
        <family val="2"/>
      </rPr>
      <t>+X</t>
    </r>
    <r>
      <rPr>
        <vertAlign val="subscript"/>
        <sz val="12"/>
        <color indexed="8"/>
        <rFont val="Calibri"/>
        <family val="2"/>
      </rPr>
      <t>PM</t>
    </r>
    <r>
      <rPr>
        <sz val="12"/>
        <color indexed="8"/>
        <rFont val="Calibri"/>
        <family val="2"/>
      </rPr>
      <t>+X</t>
    </r>
    <r>
      <rPr>
        <vertAlign val="subscript"/>
        <sz val="12"/>
        <color indexed="8"/>
        <rFont val="Calibri"/>
        <family val="2"/>
      </rPr>
      <t>SM</t>
    </r>
    <r>
      <rPr>
        <sz val="12"/>
        <color indexed="8"/>
        <rFont val="Calibri"/>
        <family val="2"/>
      </rPr>
      <t>&gt;=105</t>
    </r>
  </si>
  <si>
    <t>Plant</t>
  </si>
  <si>
    <t>Decision Variables</t>
  </si>
  <si>
    <t>shipped from:</t>
  </si>
  <si>
    <t>supply:</t>
  </si>
  <si>
    <t>$---</t>
  </si>
  <si>
    <t>Node D:</t>
  </si>
  <si>
    <r>
      <rPr>
        <sz val="12"/>
        <color indexed="8"/>
        <rFont val="Calibri"/>
        <family val="2"/>
      </rPr>
      <t>X</t>
    </r>
    <r>
      <rPr>
        <vertAlign val="subscript"/>
        <sz val="12"/>
        <color indexed="8"/>
        <rFont val="Calibri"/>
        <family val="2"/>
      </rPr>
      <t>DD</t>
    </r>
    <r>
      <rPr>
        <sz val="12"/>
        <color indexed="8"/>
        <rFont val="Calibri"/>
        <family val="2"/>
      </rPr>
      <t>+X</t>
    </r>
    <r>
      <rPr>
        <vertAlign val="subscript"/>
        <sz val="12"/>
        <color indexed="8"/>
        <rFont val="Calibri"/>
        <family val="2"/>
      </rPr>
      <t>DG</t>
    </r>
    <r>
      <rPr>
        <sz val="12"/>
        <color indexed="8"/>
        <rFont val="Calibri"/>
        <family val="2"/>
      </rPr>
      <t>+X</t>
    </r>
    <r>
      <rPr>
        <vertAlign val="subscript"/>
        <sz val="12"/>
        <color indexed="8"/>
        <rFont val="Calibri"/>
        <family val="2"/>
      </rPr>
      <t>DV</t>
    </r>
    <r>
      <rPr>
        <sz val="12"/>
        <color indexed="8"/>
        <rFont val="Calibri"/>
        <family val="2"/>
      </rPr>
      <t>+X</t>
    </r>
    <r>
      <rPr>
        <vertAlign val="subscript"/>
        <sz val="12"/>
        <color indexed="8"/>
        <rFont val="Calibri"/>
        <family val="2"/>
      </rPr>
      <t>DP</t>
    </r>
    <r>
      <rPr>
        <sz val="12"/>
        <color indexed="8"/>
        <rFont val="Calibri"/>
        <family val="2"/>
      </rPr>
      <t>+X</t>
    </r>
    <r>
      <rPr>
        <vertAlign val="subscript"/>
        <sz val="12"/>
        <color indexed="8"/>
        <rFont val="Calibri"/>
        <family val="2"/>
      </rPr>
      <t>DR</t>
    </r>
    <r>
      <rPr>
        <sz val="12"/>
        <color indexed="8"/>
        <rFont val="Calibri"/>
        <family val="2"/>
      </rPr>
      <t>+X</t>
    </r>
    <r>
      <rPr>
        <vertAlign val="subscript"/>
        <sz val="12"/>
        <color indexed="8"/>
        <rFont val="Calibri"/>
        <family val="2"/>
      </rPr>
      <t>DR</t>
    </r>
    <r>
      <rPr>
        <sz val="12"/>
        <color indexed="8"/>
        <rFont val="Calibri"/>
        <family val="2"/>
      </rPr>
      <t xml:space="preserve"> = X</t>
    </r>
    <r>
      <rPr>
        <vertAlign val="subscript"/>
        <sz val="12"/>
        <color indexed="8"/>
        <rFont val="Calibri"/>
        <family val="2"/>
      </rPr>
      <t>DO</t>
    </r>
    <r>
      <rPr>
        <sz val="12"/>
        <color indexed="8"/>
        <rFont val="Calibri"/>
        <family val="2"/>
      </rPr>
      <t>+X</t>
    </r>
    <r>
      <rPr>
        <vertAlign val="subscript"/>
        <sz val="12"/>
        <color indexed="8"/>
        <rFont val="Calibri"/>
        <family val="2"/>
      </rPr>
      <t>DF</t>
    </r>
    <r>
      <rPr>
        <sz val="12"/>
        <color indexed="8"/>
        <rFont val="Calibri"/>
        <family val="2"/>
      </rPr>
      <t>+X</t>
    </r>
    <r>
      <rPr>
        <vertAlign val="subscript"/>
        <sz val="12"/>
        <color indexed="8"/>
        <rFont val="Calibri"/>
        <family val="2"/>
      </rPr>
      <t>DM</t>
    </r>
  </si>
  <si>
    <t>COSTS:</t>
  </si>
  <si>
    <t>Total Supply:</t>
  </si>
  <si>
    <t>---</t>
  </si>
  <si>
    <t xml:space="preserve"> </t>
  </si>
  <si>
    <t>NODE G:</t>
  </si>
  <si>
    <r>
      <rPr>
        <sz val="12"/>
        <color indexed="8"/>
        <rFont val="Calibri"/>
        <family val="2"/>
      </rPr>
      <t>X</t>
    </r>
    <r>
      <rPr>
        <vertAlign val="subscript"/>
        <sz val="12"/>
        <color indexed="8"/>
        <rFont val="Calibri"/>
        <family val="2"/>
      </rPr>
      <t>GD</t>
    </r>
    <r>
      <rPr>
        <sz val="12"/>
        <color indexed="8"/>
        <rFont val="Calibri"/>
        <family val="2"/>
      </rPr>
      <t>+X</t>
    </r>
    <r>
      <rPr>
        <vertAlign val="subscript"/>
        <sz val="12"/>
        <color indexed="8"/>
        <rFont val="Calibri"/>
        <family val="2"/>
      </rPr>
      <t>GG</t>
    </r>
    <r>
      <rPr>
        <sz val="12"/>
        <color indexed="8"/>
        <rFont val="Calibri"/>
        <family val="2"/>
      </rPr>
      <t>+X</t>
    </r>
    <r>
      <rPr>
        <vertAlign val="subscript"/>
        <sz val="12"/>
        <color indexed="8"/>
        <rFont val="Calibri"/>
        <family val="2"/>
      </rPr>
      <t>GV</t>
    </r>
    <r>
      <rPr>
        <sz val="12"/>
        <color indexed="8"/>
        <rFont val="Calibri"/>
        <family val="2"/>
      </rPr>
      <t>+X</t>
    </r>
    <r>
      <rPr>
        <vertAlign val="subscript"/>
        <sz val="12"/>
        <color indexed="8"/>
        <rFont val="Calibri"/>
        <family val="2"/>
      </rPr>
      <t>GP</t>
    </r>
    <r>
      <rPr>
        <sz val="12"/>
        <color indexed="8"/>
        <rFont val="Calibri"/>
        <family val="2"/>
      </rPr>
      <t>+X</t>
    </r>
    <r>
      <rPr>
        <vertAlign val="subscript"/>
        <sz val="12"/>
        <color indexed="8"/>
        <rFont val="Calibri"/>
        <family val="2"/>
      </rPr>
      <t>GR</t>
    </r>
    <r>
      <rPr>
        <sz val="12"/>
        <color indexed="8"/>
        <rFont val="Calibri"/>
        <family val="2"/>
      </rPr>
      <t>+X</t>
    </r>
    <r>
      <rPr>
        <vertAlign val="subscript"/>
        <sz val="12"/>
        <color indexed="8"/>
        <rFont val="Calibri"/>
        <family val="2"/>
      </rPr>
      <t>GS</t>
    </r>
    <r>
      <rPr>
        <sz val="12"/>
        <color indexed="8"/>
        <rFont val="Calibri"/>
        <family val="2"/>
      </rPr>
      <t>=X</t>
    </r>
    <r>
      <rPr>
        <vertAlign val="subscript"/>
        <sz val="12"/>
        <color indexed="8"/>
        <rFont val="Calibri"/>
        <family val="2"/>
      </rPr>
      <t>GO</t>
    </r>
    <r>
      <rPr>
        <sz val="12"/>
        <color indexed="8"/>
        <rFont val="Calibri"/>
        <family val="2"/>
      </rPr>
      <t>+X</t>
    </r>
    <r>
      <rPr>
        <vertAlign val="subscript"/>
        <sz val="12"/>
        <color indexed="8"/>
        <rFont val="Calibri"/>
        <family val="2"/>
      </rPr>
      <t>GF</t>
    </r>
    <r>
      <rPr>
        <sz val="12"/>
        <color indexed="8"/>
        <rFont val="Calibri"/>
        <family val="2"/>
      </rPr>
      <t>+X</t>
    </r>
    <r>
      <rPr>
        <vertAlign val="subscript"/>
        <sz val="12"/>
        <color indexed="8"/>
        <rFont val="Calibri"/>
        <family val="2"/>
      </rPr>
      <t>GM</t>
    </r>
  </si>
  <si>
    <t>NODE V:</t>
  </si>
  <si>
    <r>
      <rPr>
        <sz val="12"/>
        <color indexed="8"/>
        <rFont val="Calibri"/>
        <family val="2"/>
      </rPr>
      <t>X</t>
    </r>
    <r>
      <rPr>
        <vertAlign val="subscript"/>
        <sz val="12"/>
        <color indexed="8"/>
        <rFont val="Calibri"/>
        <family val="2"/>
      </rPr>
      <t>VD</t>
    </r>
    <r>
      <rPr>
        <sz val="12"/>
        <color indexed="8"/>
        <rFont val="Calibri"/>
        <family val="2"/>
      </rPr>
      <t>+X</t>
    </r>
    <r>
      <rPr>
        <vertAlign val="subscript"/>
        <sz val="12"/>
        <color indexed="8"/>
        <rFont val="Calibri"/>
        <family val="2"/>
      </rPr>
      <t>VG</t>
    </r>
    <r>
      <rPr>
        <sz val="12"/>
        <color indexed="8"/>
        <rFont val="Calibri"/>
        <family val="2"/>
      </rPr>
      <t>+X</t>
    </r>
    <r>
      <rPr>
        <vertAlign val="subscript"/>
        <sz val="12"/>
        <color indexed="8"/>
        <rFont val="Calibri"/>
        <family val="2"/>
      </rPr>
      <t>VV</t>
    </r>
    <r>
      <rPr>
        <sz val="12"/>
        <color indexed="8"/>
        <rFont val="Calibri"/>
        <family val="2"/>
      </rPr>
      <t>+X</t>
    </r>
    <r>
      <rPr>
        <vertAlign val="subscript"/>
        <sz val="12"/>
        <color indexed="8"/>
        <rFont val="Calibri"/>
        <family val="2"/>
      </rPr>
      <t>VP</t>
    </r>
    <r>
      <rPr>
        <sz val="12"/>
        <color indexed="8"/>
        <rFont val="Calibri"/>
        <family val="2"/>
      </rPr>
      <t>+X</t>
    </r>
    <r>
      <rPr>
        <vertAlign val="subscript"/>
        <sz val="12"/>
        <color indexed="8"/>
        <rFont val="Calibri"/>
        <family val="2"/>
      </rPr>
      <t>VR</t>
    </r>
    <r>
      <rPr>
        <sz val="12"/>
        <color indexed="8"/>
        <rFont val="Calibri"/>
        <family val="2"/>
      </rPr>
      <t>+X</t>
    </r>
    <r>
      <rPr>
        <vertAlign val="subscript"/>
        <sz val="12"/>
        <color indexed="8"/>
        <rFont val="Calibri"/>
        <family val="2"/>
      </rPr>
      <t>VS</t>
    </r>
    <r>
      <rPr>
        <sz val="12"/>
        <color indexed="8"/>
        <rFont val="Calibri"/>
        <family val="2"/>
      </rPr>
      <t>=X</t>
    </r>
    <r>
      <rPr>
        <vertAlign val="subscript"/>
        <sz val="12"/>
        <color indexed="8"/>
        <rFont val="Calibri"/>
        <family val="2"/>
      </rPr>
      <t>VO</t>
    </r>
    <r>
      <rPr>
        <sz val="12"/>
        <color indexed="8"/>
        <rFont val="Calibri"/>
        <family val="2"/>
      </rPr>
      <t>+X</t>
    </r>
    <r>
      <rPr>
        <vertAlign val="subscript"/>
        <sz val="12"/>
        <color indexed="8"/>
        <rFont val="Calibri"/>
        <family val="2"/>
      </rPr>
      <t>VF</t>
    </r>
    <r>
      <rPr>
        <sz val="12"/>
        <color indexed="8"/>
        <rFont val="Calibri"/>
        <family val="2"/>
      </rPr>
      <t>+X</t>
    </r>
    <r>
      <rPr>
        <vertAlign val="subscript"/>
        <sz val="12"/>
        <color indexed="8"/>
        <rFont val="Calibri"/>
        <family val="2"/>
      </rPr>
      <t>VM</t>
    </r>
  </si>
  <si>
    <t xml:space="preserve">Cost </t>
  </si>
  <si>
    <t>NODE P:</t>
  </si>
  <si>
    <r>
      <rPr>
        <sz val="12"/>
        <color indexed="8"/>
        <rFont val="Calibri"/>
        <family val="2"/>
      </rPr>
      <t>X</t>
    </r>
    <r>
      <rPr>
        <vertAlign val="subscript"/>
        <sz val="12"/>
        <color indexed="8"/>
        <rFont val="Calibri"/>
        <family val="2"/>
      </rPr>
      <t>PD</t>
    </r>
    <r>
      <rPr>
        <sz val="12"/>
        <color indexed="8"/>
        <rFont val="Calibri"/>
        <family val="2"/>
      </rPr>
      <t>+X</t>
    </r>
    <r>
      <rPr>
        <vertAlign val="subscript"/>
        <sz val="12"/>
        <color indexed="8"/>
        <rFont val="Calibri"/>
        <family val="2"/>
      </rPr>
      <t>PG</t>
    </r>
    <r>
      <rPr>
        <sz val="12"/>
        <color indexed="8"/>
        <rFont val="Calibri"/>
        <family val="2"/>
      </rPr>
      <t>+X</t>
    </r>
    <r>
      <rPr>
        <vertAlign val="subscript"/>
        <sz val="12"/>
        <color indexed="8"/>
        <rFont val="Calibri"/>
        <family val="2"/>
      </rPr>
      <t>PV</t>
    </r>
    <r>
      <rPr>
        <sz val="12"/>
        <color indexed="8"/>
        <rFont val="Calibri"/>
        <family val="2"/>
      </rPr>
      <t>+X</t>
    </r>
    <r>
      <rPr>
        <vertAlign val="subscript"/>
        <sz val="12"/>
        <color indexed="8"/>
        <rFont val="Calibri"/>
        <family val="2"/>
      </rPr>
      <t>PP</t>
    </r>
    <r>
      <rPr>
        <sz val="12"/>
        <color indexed="8"/>
        <rFont val="Calibri"/>
        <family val="2"/>
      </rPr>
      <t>+X</t>
    </r>
    <r>
      <rPr>
        <vertAlign val="subscript"/>
        <sz val="12"/>
        <color indexed="8"/>
        <rFont val="Calibri"/>
        <family val="2"/>
      </rPr>
      <t>PR</t>
    </r>
    <r>
      <rPr>
        <sz val="12"/>
        <color indexed="8"/>
        <rFont val="Calibri"/>
        <family val="2"/>
      </rPr>
      <t>+X</t>
    </r>
    <r>
      <rPr>
        <vertAlign val="subscript"/>
        <sz val="12"/>
        <color indexed="8"/>
        <rFont val="Calibri"/>
        <family val="2"/>
      </rPr>
      <t>PS</t>
    </r>
    <r>
      <rPr>
        <sz val="12"/>
        <color indexed="8"/>
        <rFont val="Calibri"/>
        <family val="2"/>
      </rPr>
      <t>=X</t>
    </r>
    <r>
      <rPr>
        <vertAlign val="subscript"/>
        <sz val="12"/>
        <color indexed="8"/>
        <rFont val="Calibri"/>
        <family val="2"/>
      </rPr>
      <t>PO</t>
    </r>
    <r>
      <rPr>
        <sz val="12"/>
        <color indexed="8"/>
        <rFont val="Calibri"/>
        <family val="2"/>
      </rPr>
      <t>+X</t>
    </r>
    <r>
      <rPr>
        <vertAlign val="subscript"/>
        <sz val="12"/>
        <color indexed="8"/>
        <rFont val="Calibri"/>
        <family val="2"/>
      </rPr>
      <t>PF</t>
    </r>
    <r>
      <rPr>
        <sz val="12"/>
        <color indexed="8"/>
        <rFont val="Calibri"/>
        <family val="2"/>
      </rPr>
      <t>+X</t>
    </r>
    <r>
      <rPr>
        <vertAlign val="subscript"/>
        <sz val="12"/>
        <color indexed="8"/>
        <rFont val="Calibri"/>
        <family val="2"/>
      </rPr>
      <t>PM</t>
    </r>
  </si>
  <si>
    <t>NODE R:</t>
  </si>
  <si>
    <r>
      <rPr>
        <sz val="12"/>
        <color indexed="8"/>
        <rFont val="Calibri"/>
        <family val="2"/>
      </rPr>
      <t>X</t>
    </r>
    <r>
      <rPr>
        <vertAlign val="subscript"/>
        <sz val="12"/>
        <color indexed="8"/>
        <rFont val="Calibri"/>
        <family val="2"/>
      </rPr>
      <t>RD</t>
    </r>
    <r>
      <rPr>
        <sz val="12"/>
        <color indexed="8"/>
        <rFont val="Calibri"/>
        <family val="2"/>
      </rPr>
      <t>+X</t>
    </r>
    <r>
      <rPr>
        <vertAlign val="subscript"/>
        <sz val="12"/>
        <color indexed="8"/>
        <rFont val="Calibri"/>
        <family val="2"/>
      </rPr>
      <t>RG</t>
    </r>
    <r>
      <rPr>
        <sz val="12"/>
        <color indexed="8"/>
        <rFont val="Calibri"/>
        <family val="2"/>
      </rPr>
      <t>+X</t>
    </r>
    <r>
      <rPr>
        <vertAlign val="subscript"/>
        <sz val="12"/>
        <color indexed="8"/>
        <rFont val="Calibri"/>
        <family val="2"/>
      </rPr>
      <t>RV</t>
    </r>
    <r>
      <rPr>
        <sz val="12"/>
        <color indexed="8"/>
        <rFont val="Calibri"/>
        <family val="2"/>
      </rPr>
      <t>+X</t>
    </r>
    <r>
      <rPr>
        <vertAlign val="subscript"/>
        <sz val="12"/>
        <color indexed="8"/>
        <rFont val="Calibri"/>
        <family val="2"/>
      </rPr>
      <t>RP</t>
    </r>
    <r>
      <rPr>
        <sz val="12"/>
        <color indexed="8"/>
        <rFont val="Calibri"/>
        <family val="2"/>
      </rPr>
      <t>+X</t>
    </r>
    <r>
      <rPr>
        <vertAlign val="subscript"/>
        <sz val="12"/>
        <color indexed="8"/>
        <rFont val="Calibri"/>
        <family val="2"/>
      </rPr>
      <t>RR</t>
    </r>
    <r>
      <rPr>
        <sz val="12"/>
        <color indexed="8"/>
        <rFont val="Calibri"/>
        <family val="2"/>
      </rPr>
      <t>+X</t>
    </r>
    <r>
      <rPr>
        <vertAlign val="subscript"/>
        <sz val="12"/>
        <color indexed="8"/>
        <rFont val="Calibri"/>
        <family val="2"/>
      </rPr>
      <t>RS</t>
    </r>
    <r>
      <rPr>
        <sz val="12"/>
        <color indexed="8"/>
        <rFont val="Calibri"/>
        <family val="2"/>
      </rPr>
      <t>=X</t>
    </r>
    <r>
      <rPr>
        <vertAlign val="subscript"/>
        <sz val="12"/>
        <color indexed="8"/>
        <rFont val="Calibri"/>
        <family val="2"/>
      </rPr>
      <t>RO</t>
    </r>
    <r>
      <rPr>
        <sz val="12"/>
        <color indexed="8"/>
        <rFont val="Calibri"/>
        <family val="2"/>
      </rPr>
      <t>+X</t>
    </r>
    <r>
      <rPr>
        <vertAlign val="subscript"/>
        <sz val="12"/>
        <color indexed="8"/>
        <rFont val="Calibri"/>
        <family val="2"/>
      </rPr>
      <t>RF</t>
    </r>
    <r>
      <rPr>
        <sz val="12"/>
        <color indexed="8"/>
        <rFont val="Calibri"/>
        <family val="2"/>
      </rPr>
      <t>+X</t>
    </r>
    <r>
      <rPr>
        <vertAlign val="subscript"/>
        <sz val="12"/>
        <color indexed="8"/>
        <rFont val="Calibri"/>
        <family val="2"/>
      </rPr>
      <t>RM</t>
    </r>
  </si>
  <si>
    <t>Total Cost:</t>
  </si>
  <si>
    <t>NODE S:</t>
  </si>
  <si>
    <r>
      <rPr>
        <sz val="12"/>
        <color indexed="8"/>
        <rFont val="Calibri"/>
        <family val="2"/>
      </rPr>
      <t>X</t>
    </r>
    <r>
      <rPr>
        <vertAlign val="subscript"/>
        <sz val="12"/>
        <color indexed="8"/>
        <rFont val="Calibri"/>
        <family val="2"/>
      </rPr>
      <t>SD</t>
    </r>
    <r>
      <rPr>
        <sz val="12"/>
        <color indexed="8"/>
        <rFont val="Calibri"/>
        <family val="2"/>
      </rPr>
      <t>+X</t>
    </r>
    <r>
      <rPr>
        <vertAlign val="subscript"/>
        <sz val="12"/>
        <color indexed="8"/>
        <rFont val="Calibri"/>
        <family val="2"/>
      </rPr>
      <t>SG</t>
    </r>
    <r>
      <rPr>
        <sz val="12"/>
        <color indexed="8"/>
        <rFont val="Calibri"/>
        <family val="2"/>
      </rPr>
      <t>+X</t>
    </r>
    <r>
      <rPr>
        <vertAlign val="subscript"/>
        <sz val="12"/>
        <color indexed="8"/>
        <rFont val="Calibri"/>
        <family val="2"/>
      </rPr>
      <t>SV</t>
    </r>
    <r>
      <rPr>
        <sz val="12"/>
        <color indexed="8"/>
        <rFont val="Calibri"/>
        <family val="2"/>
      </rPr>
      <t>+X</t>
    </r>
    <r>
      <rPr>
        <vertAlign val="subscript"/>
        <sz val="12"/>
        <color indexed="8"/>
        <rFont val="Calibri"/>
        <family val="2"/>
      </rPr>
      <t>SP</t>
    </r>
    <r>
      <rPr>
        <sz val="12"/>
        <color indexed="8"/>
        <rFont val="Calibri"/>
        <family val="2"/>
      </rPr>
      <t>+X</t>
    </r>
    <r>
      <rPr>
        <vertAlign val="subscript"/>
        <sz val="12"/>
        <color indexed="8"/>
        <rFont val="Calibri"/>
        <family val="2"/>
      </rPr>
      <t>SR</t>
    </r>
    <r>
      <rPr>
        <sz val="12"/>
        <color indexed="8"/>
        <rFont val="Calibri"/>
        <family val="2"/>
      </rPr>
      <t>+X</t>
    </r>
    <r>
      <rPr>
        <vertAlign val="subscript"/>
        <sz val="12"/>
        <color indexed="8"/>
        <rFont val="Calibri"/>
        <family val="2"/>
      </rPr>
      <t>SS</t>
    </r>
    <r>
      <rPr>
        <sz val="12"/>
        <color indexed="8"/>
        <rFont val="Calibri"/>
        <family val="2"/>
      </rPr>
      <t>=X</t>
    </r>
    <r>
      <rPr>
        <vertAlign val="subscript"/>
        <sz val="12"/>
        <color indexed="8"/>
        <rFont val="Calibri"/>
        <family val="2"/>
      </rPr>
      <t>SO</t>
    </r>
    <r>
      <rPr>
        <sz val="12"/>
        <color indexed="8"/>
        <rFont val="Calibri"/>
        <family val="2"/>
      </rPr>
      <t>+X</t>
    </r>
    <r>
      <rPr>
        <vertAlign val="subscript"/>
        <sz val="12"/>
        <color indexed="8"/>
        <rFont val="Calibri"/>
        <family val="2"/>
      </rPr>
      <t>SF</t>
    </r>
    <r>
      <rPr>
        <sz val="12"/>
        <color indexed="8"/>
        <rFont val="Calibri"/>
        <family val="2"/>
      </rPr>
      <t>+X</t>
    </r>
    <r>
      <rPr>
        <vertAlign val="subscript"/>
        <sz val="12"/>
        <color indexed="8"/>
        <rFont val="Calibri"/>
        <family val="2"/>
      </rPr>
      <t>SM</t>
    </r>
  </si>
  <si>
    <t>Table 2: Costs of transportation per barrel of garbage from one facility to another</t>
  </si>
  <si>
    <t>shipped to:</t>
  </si>
  <si>
    <t>Total Supply</t>
  </si>
  <si>
    <t>&lt;=</t>
  </si>
  <si>
    <t>shippedto</t>
  </si>
  <si>
    <t>Demand</t>
  </si>
  <si>
    <t>Total Demand</t>
  </si>
  <si>
    <t>Total Demand:</t>
  </si>
  <si>
    <t>Waste Disposal Site:</t>
  </si>
  <si>
    <t>Table 3: Shipping costs between the three trash disposal facilities, per barrel of garbage</t>
  </si>
  <si>
    <t>PART2</t>
  </si>
  <si>
    <t>risk</t>
  </si>
  <si>
    <t>Bonds</t>
  </si>
  <si>
    <t>High tech stocks</t>
  </si>
  <si>
    <t>Foreign stocks</t>
  </si>
  <si>
    <t>Call options</t>
  </si>
  <si>
    <t>Put options</t>
  </si>
  <si>
    <t>Gold</t>
  </si>
  <si>
    <t>Risk Sigma 2</t>
  </si>
  <si>
    <t>Expected Returns</t>
  </si>
  <si>
    <t>Covariance of assets’ returns represented as a matrix</t>
  </si>
  <si>
    <t>Asset type</t>
  </si>
  <si>
    <t>X</t>
  </si>
  <si>
    <t>Decision Variable</t>
  </si>
  <si>
    <t>Expected Return</t>
  </si>
  <si>
    <t>Decision Vaiable</t>
  </si>
  <si>
    <t>Investment Amount(in $)</t>
  </si>
  <si>
    <t>x1</t>
  </si>
  <si>
    <t>High Tech stocks</t>
  </si>
  <si>
    <t>x2</t>
  </si>
  <si>
    <t>x3</t>
  </si>
  <si>
    <t>call options</t>
  </si>
  <si>
    <t>x4</t>
  </si>
  <si>
    <t>put options</t>
  </si>
  <si>
    <t>x5</t>
  </si>
  <si>
    <t>x6</t>
  </si>
  <si>
    <t>Sheets</t>
  </si>
  <si>
    <t>Tables</t>
  </si>
  <si>
    <t>Worksheets</t>
  </si>
  <si>
    <t>Waste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</si>
</sst>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quot; &quot;;\([$$-409]#,##0\)"/>
    <numFmt numFmtId="165" formatCode="#,##0;#,##0"/>
  </numFmts>
  <fonts count="17" x14ac:knownFonts="1">
    <font>
      <sz val="12"/>
      <color indexed="8"/>
      <name val="Calibri"/>
    </font>
    <font>
      <sz val="14"/>
      <color indexed="8"/>
      <name val="Calibri"/>
      <family val="2"/>
    </font>
    <font>
      <u/>
      <sz val="12"/>
      <color indexed="11"/>
      <name val="Calibri"/>
      <family val="2"/>
    </font>
    <font>
      <b/>
      <sz val="12"/>
      <color indexed="8"/>
      <name val="Palatino Linotype"/>
      <family val="1"/>
    </font>
    <font>
      <b/>
      <i/>
      <u/>
      <sz val="12"/>
      <color indexed="8"/>
      <name val="Palatino Linotype"/>
      <family val="1"/>
    </font>
    <font>
      <b/>
      <sz val="12"/>
      <color indexed="8"/>
      <name val="Calibri"/>
      <family val="2"/>
    </font>
    <font>
      <b/>
      <u/>
      <sz val="12"/>
      <color indexed="8"/>
      <name val="Palatino Linotype"/>
      <family val="1"/>
    </font>
    <font>
      <b/>
      <i/>
      <sz val="12"/>
      <color indexed="8"/>
      <name val="Palatino Linotype"/>
      <family val="1"/>
    </font>
    <font>
      <sz val="12"/>
      <color indexed="8"/>
      <name val="Palatino Linotype"/>
      <family val="1"/>
    </font>
    <font>
      <vertAlign val="subscript"/>
      <sz val="12"/>
      <color indexed="8"/>
      <name val="Calibri"/>
      <family val="2"/>
    </font>
    <font>
      <b/>
      <sz val="9"/>
      <color indexed="8"/>
      <name val="Calibri"/>
      <family val="2"/>
    </font>
    <font>
      <sz val="9"/>
      <color indexed="8"/>
      <name val="Calibri"/>
      <family val="2"/>
    </font>
    <font>
      <sz val="9"/>
      <color indexed="8"/>
      <name val="Palatino Linotype"/>
      <family val="1"/>
    </font>
    <font>
      <sz val="9"/>
      <color indexed="14"/>
      <name val="Palatino Linotype"/>
      <family val="1"/>
    </font>
    <font>
      <sz val="11"/>
      <color indexed="8"/>
      <name val="Gill Sans MT"/>
      <family val="2"/>
    </font>
    <font>
      <sz val="10"/>
      <color indexed="8"/>
      <name val="Palatino Linotype"/>
      <family val="1"/>
    </font>
    <font>
      <sz val="12"/>
      <color indexed="8"/>
      <name val="Calibri"/>
      <family val="2"/>
    </font>
  </fonts>
  <fills count="22">
    <fill>
      <patternFill patternType="none"/>
    </fill>
    <fill>
      <patternFill patternType="gray125"/>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3"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7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13"/>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5"/>
      </bottom>
      <diagonal/>
    </border>
    <border>
      <left style="medium">
        <color indexed="13"/>
      </left>
      <right style="thin">
        <color indexed="12"/>
      </right>
      <top style="medium">
        <color indexed="13"/>
      </top>
      <bottom style="thick">
        <color indexed="15"/>
      </bottom>
      <diagonal/>
    </border>
    <border>
      <left style="thin">
        <color indexed="12"/>
      </left>
      <right style="thin">
        <color indexed="12"/>
      </right>
      <top style="medium">
        <color indexed="13"/>
      </top>
      <bottom style="thick">
        <color indexed="15"/>
      </bottom>
      <diagonal/>
    </border>
    <border>
      <left style="thin">
        <color indexed="12"/>
      </left>
      <right style="medium">
        <color indexed="13"/>
      </right>
      <top style="medium">
        <color indexed="13"/>
      </top>
      <bottom style="thick">
        <color indexed="15"/>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diagonal/>
    </border>
    <border>
      <left style="medium">
        <color indexed="13"/>
      </left>
      <right style="medium">
        <color indexed="13"/>
      </right>
      <top style="thick">
        <color indexed="15"/>
      </top>
      <bottom style="medium">
        <color indexed="13"/>
      </bottom>
      <diagonal/>
    </border>
    <border>
      <left style="medium">
        <color indexed="13"/>
      </left>
      <right style="medium">
        <color indexed="8"/>
      </right>
      <top style="thin">
        <color indexed="12"/>
      </top>
      <bottom style="thin">
        <color indexed="12"/>
      </bottom>
      <diagonal/>
    </border>
    <border>
      <left style="medium">
        <color indexed="8"/>
      </left>
      <right style="medium">
        <color indexed="13"/>
      </right>
      <top style="medium">
        <color indexed="8"/>
      </top>
      <bottom style="medium">
        <color indexed="13"/>
      </bottom>
      <diagonal/>
    </border>
    <border>
      <left style="medium">
        <color indexed="13"/>
      </left>
      <right style="medium">
        <color indexed="8"/>
      </right>
      <top style="medium">
        <color indexed="8"/>
      </top>
      <bottom style="thick">
        <color indexed="15"/>
      </bottom>
      <diagonal/>
    </border>
    <border>
      <left style="medium">
        <color indexed="8"/>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top/>
      <bottom style="thin">
        <color indexed="12"/>
      </bottom>
      <diagonal/>
    </border>
    <border>
      <left/>
      <right style="thin">
        <color indexed="12"/>
      </right>
      <top style="thin">
        <color indexed="12"/>
      </top>
      <bottom style="thin">
        <color indexed="12"/>
      </bottom>
      <diagonal/>
    </border>
    <border>
      <left style="medium">
        <color indexed="13"/>
      </left>
      <right style="medium">
        <color indexed="13"/>
      </right>
      <top style="medium">
        <color indexed="13"/>
      </top>
      <bottom style="medium">
        <color indexed="13"/>
      </bottom>
      <diagonal/>
    </border>
    <border>
      <left style="medium">
        <color indexed="8"/>
      </left>
      <right style="medium">
        <color indexed="13"/>
      </right>
      <top style="medium">
        <color indexed="13"/>
      </top>
      <bottom style="medium">
        <color indexed="13"/>
      </bottom>
      <diagonal/>
    </border>
    <border>
      <left style="medium">
        <color indexed="13"/>
      </left>
      <right style="medium">
        <color indexed="8"/>
      </right>
      <top style="thick">
        <color indexed="15"/>
      </top>
      <bottom style="medium">
        <color indexed="13"/>
      </bottom>
      <diagonal/>
    </border>
    <border>
      <left style="medium">
        <color indexed="13"/>
      </left>
      <right style="medium">
        <color indexed="8"/>
      </right>
      <top style="medium">
        <color indexed="13"/>
      </top>
      <bottom style="medium">
        <color indexed="13"/>
      </bottom>
      <diagonal/>
    </border>
    <border>
      <left/>
      <right style="medium">
        <color indexed="13"/>
      </right>
      <top/>
      <bottom style="medium">
        <color indexed="13"/>
      </bottom>
      <diagonal/>
    </border>
    <border>
      <left style="medium">
        <color indexed="13"/>
      </left>
      <right style="medium">
        <color indexed="13"/>
      </right>
      <top/>
      <bottom style="medium">
        <color indexed="13"/>
      </bottom>
      <diagonal/>
    </border>
    <border>
      <left style="medium">
        <color indexed="13"/>
      </left>
      <right/>
      <top style="thin">
        <color indexed="12"/>
      </top>
      <bottom style="thin">
        <color indexed="12"/>
      </bottom>
      <diagonal/>
    </border>
    <border>
      <left/>
      <right/>
      <top/>
      <bottom style="thin">
        <color indexed="8"/>
      </bottom>
      <diagonal/>
    </border>
    <border>
      <left/>
      <right style="medium">
        <color indexed="13"/>
      </right>
      <top style="medium">
        <color indexed="13"/>
      </top>
      <bottom style="medium">
        <color indexed="13"/>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12"/>
      </left>
      <right style="thin">
        <color indexed="12"/>
      </right>
      <top/>
      <bottom style="thin">
        <color indexed="12"/>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medium">
        <color indexed="8"/>
      </left>
      <right style="medium">
        <color indexed="13"/>
      </right>
      <top style="medium">
        <color indexed="13"/>
      </top>
      <bottom style="medium">
        <color indexed="8"/>
      </bottom>
      <diagonal/>
    </border>
    <border>
      <left style="medium">
        <color indexed="13"/>
      </left>
      <right style="medium">
        <color indexed="8"/>
      </right>
      <top style="medium">
        <color indexed="13"/>
      </top>
      <bottom style="medium">
        <color indexed="8"/>
      </bottom>
      <diagonal/>
    </border>
    <border>
      <left style="thin">
        <color indexed="12"/>
      </left>
      <right style="thin">
        <color indexed="12"/>
      </right>
      <top style="medium">
        <color indexed="13"/>
      </top>
      <bottom style="thin">
        <color indexed="12"/>
      </bottom>
      <diagonal/>
    </border>
    <border>
      <left style="thin">
        <color indexed="12"/>
      </left>
      <right style="thin">
        <color indexed="12"/>
      </right>
      <top style="medium">
        <color indexed="8"/>
      </top>
      <bottom style="thin">
        <color indexed="12"/>
      </bottom>
      <diagonal/>
    </border>
    <border>
      <left/>
      <right style="thin">
        <color indexed="12"/>
      </right>
      <top/>
      <bottom style="thin">
        <color indexed="12"/>
      </bottom>
      <diagonal/>
    </border>
    <border>
      <left/>
      <right style="thin">
        <color indexed="12"/>
      </right>
      <top style="thin">
        <color indexed="12"/>
      </top>
      <bottom/>
      <diagonal/>
    </border>
    <border>
      <left style="thin">
        <color indexed="12"/>
      </left>
      <right/>
      <top style="thin">
        <color indexed="12"/>
      </top>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8"/>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12"/>
      </top>
      <bottom style="thin">
        <color indexed="12"/>
      </bottom>
      <diagonal/>
    </border>
    <border>
      <left/>
      <right style="thin">
        <color indexed="8"/>
      </right>
      <top style="thin">
        <color indexed="8"/>
      </top>
      <bottom/>
      <diagonal/>
    </border>
    <border>
      <left/>
      <right/>
      <top style="thin">
        <color indexed="8"/>
      </top>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right/>
      <top/>
      <bottom style="thin">
        <color indexed="12"/>
      </bottom>
      <diagonal/>
    </border>
    <border>
      <left style="thin">
        <color indexed="12"/>
      </left>
      <right style="medium">
        <color indexed="8"/>
      </right>
      <top style="thin">
        <color indexed="12"/>
      </top>
      <bottom style="thin">
        <color indexed="8"/>
      </bottom>
      <diagonal/>
    </border>
    <border>
      <left style="medium">
        <color indexed="8"/>
      </left>
      <right style="thin">
        <color indexed="12"/>
      </right>
      <top style="thin">
        <color indexed="12"/>
      </top>
      <bottom style="thin">
        <color indexed="8"/>
      </bottom>
      <diagonal/>
    </border>
    <border>
      <left style="thin">
        <color indexed="12"/>
      </left>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thin">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diagonal/>
    </border>
    <border>
      <left style="medium">
        <color indexed="8"/>
      </left>
      <right/>
      <top/>
      <bottom/>
      <diagonal/>
    </border>
  </borders>
  <cellStyleXfs count="1">
    <xf numFmtId="0" fontId="0" fillId="0" borderId="0" applyNumberFormat="0" applyFill="0" applyBorder="0" applyProtection="0"/>
  </cellStyleXfs>
  <cellXfs count="247">
    <xf numFmtId="0" fontId="0" fillId="0" borderId="0" xfId="0" applyFont="1" applyAlignment="1"/>
    <xf numFmtId="0" fontId="0" fillId="2"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8" xfId="0" applyFont="1" applyBorder="1" applyAlignment="1"/>
    <xf numFmtId="0" fontId="0" fillId="0" borderId="10" xfId="0" applyFont="1" applyBorder="1" applyAlignment="1"/>
    <xf numFmtId="0" fontId="0" fillId="0" borderId="11" xfId="0" applyFont="1" applyBorder="1" applyAlignment="1"/>
    <xf numFmtId="0" fontId="5" fillId="0" borderId="1" xfId="0" applyFont="1" applyBorder="1" applyAlignment="1"/>
    <xf numFmtId="0" fontId="0" fillId="0" borderId="13" xfId="0" applyFont="1" applyBorder="1" applyAlignment="1"/>
    <xf numFmtId="0" fontId="0" fillId="0" borderId="16" xfId="0" applyFont="1" applyBorder="1" applyAlignment="1"/>
    <xf numFmtId="49" fontId="5" fillId="4" borderId="17" xfId="0" applyNumberFormat="1" applyFont="1" applyFill="1" applyBorder="1" applyAlignment="1"/>
    <xf numFmtId="0" fontId="0" fillId="4" borderId="17" xfId="0" applyFont="1" applyFill="1" applyBorder="1" applyAlignment="1"/>
    <xf numFmtId="0" fontId="0" fillId="0" borderId="18" xfId="0" applyFont="1" applyBorder="1" applyAlignment="1"/>
    <xf numFmtId="0" fontId="0" fillId="0" borderId="19" xfId="0" applyFont="1" applyBorder="1" applyAlignment="1"/>
    <xf numFmtId="49" fontId="0" fillId="0" borderId="1" xfId="0" applyNumberFormat="1" applyFont="1" applyBorder="1" applyAlignment="1"/>
    <xf numFmtId="0" fontId="0" fillId="0" borderId="20"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5" fillId="0" borderId="24" xfId="0" applyFont="1" applyBorder="1" applyAlignment="1"/>
    <xf numFmtId="0" fontId="0" fillId="0" borderId="25" xfId="0" applyFont="1" applyBorder="1" applyAlignment="1"/>
    <xf numFmtId="49" fontId="0" fillId="4" borderId="17" xfId="0" applyNumberFormat="1" applyFont="1" applyFill="1" applyBorder="1" applyAlignment="1"/>
    <xf numFmtId="0" fontId="0" fillId="0" borderId="21" xfId="0" applyFont="1" applyBorder="1" applyAlignment="1"/>
    <xf numFmtId="16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164" fontId="8" fillId="3" borderId="3" xfId="0" applyNumberFormat="1" applyFont="1" applyFill="1" applyBorder="1" applyAlignment="1">
      <alignment horizontal="center" vertical="center" wrapText="1"/>
    </xf>
    <xf numFmtId="164" fontId="8" fillId="3" borderId="8" xfId="0" applyNumberFormat="1" applyFont="1" applyFill="1" applyBorder="1" applyAlignment="1">
      <alignment horizontal="center" vertical="center" wrapText="1"/>
    </xf>
    <xf numFmtId="9" fontId="0" fillId="0" borderId="1" xfId="0" applyNumberFormat="1" applyFont="1" applyBorder="1" applyAlignment="1"/>
    <xf numFmtId="49" fontId="5" fillId="0" borderId="1" xfId="0" applyNumberFormat="1" applyFont="1" applyBorder="1" applyAlignment="1"/>
    <xf numFmtId="0" fontId="0" fillId="0" borderId="32" xfId="0" applyFont="1" applyBorder="1" applyAlignment="1"/>
    <xf numFmtId="0" fontId="11" fillId="0" borderId="19" xfId="0" applyFont="1" applyBorder="1" applyAlignment="1"/>
    <xf numFmtId="0" fontId="0" fillId="7" borderId="17" xfId="0" applyNumberFormat="1" applyFont="1" applyFill="1" applyBorder="1" applyAlignment="1"/>
    <xf numFmtId="0" fontId="8" fillId="3" borderId="21" xfId="0" applyFont="1" applyFill="1" applyBorder="1" applyAlignment="1">
      <alignment horizontal="center" vertical="center" wrapText="1"/>
    </xf>
    <xf numFmtId="0" fontId="0" fillId="0" borderId="38" xfId="0" applyFont="1" applyBorder="1" applyAlignment="1"/>
    <xf numFmtId="0" fontId="8" fillId="3" borderId="25" xfId="0" applyFont="1" applyFill="1" applyBorder="1" applyAlignment="1">
      <alignment horizontal="center" vertical="center" wrapText="1"/>
    </xf>
    <xf numFmtId="0" fontId="0" fillId="0" borderId="45" xfId="0" applyFont="1" applyBorder="1" applyAlignment="1"/>
    <xf numFmtId="0" fontId="0" fillId="0" borderId="46" xfId="0" applyFont="1" applyBorder="1" applyAlignment="1"/>
    <xf numFmtId="0" fontId="0" fillId="0" borderId="44" xfId="0" applyFont="1" applyBorder="1" applyAlignment="1"/>
    <xf numFmtId="0" fontId="0" fillId="0" borderId="47" xfId="0" applyFont="1" applyBorder="1" applyAlignment="1"/>
    <xf numFmtId="0" fontId="0" fillId="0" borderId="48" xfId="0" applyFont="1" applyBorder="1" applyAlignment="1"/>
    <xf numFmtId="0" fontId="0" fillId="0" borderId="23" xfId="0" applyFont="1" applyBorder="1" applyAlignment="1"/>
    <xf numFmtId="0" fontId="0" fillId="0" borderId="49" xfId="0" applyFont="1" applyBorder="1" applyAlignment="1"/>
    <xf numFmtId="0" fontId="5" fillId="0" borderId="49" xfId="0" applyFont="1" applyBorder="1" applyAlignment="1"/>
    <xf numFmtId="49" fontId="0" fillId="5" borderId="17" xfId="0" applyNumberFormat="1" applyFont="1" applyFill="1" applyBorder="1" applyAlignment="1"/>
    <xf numFmtId="0" fontId="0" fillId="5" borderId="17" xfId="0" applyFont="1" applyFill="1" applyBorder="1" applyAlignment="1"/>
    <xf numFmtId="0" fontId="0" fillId="0" borderId="50" xfId="0" applyFont="1" applyBorder="1" applyAlignment="1"/>
    <xf numFmtId="0" fontId="10" fillId="0" borderId="36" xfId="0" applyFont="1" applyBorder="1" applyAlignment="1">
      <alignment horizontal="center"/>
    </xf>
    <xf numFmtId="0" fontId="11" fillId="0" borderId="54" xfId="0" applyFont="1" applyBorder="1" applyAlignment="1"/>
    <xf numFmtId="0" fontId="11" fillId="0" borderId="1" xfId="0" applyFont="1" applyBorder="1" applyAlignment="1"/>
    <xf numFmtId="0" fontId="8" fillId="3" borderId="38" xfId="0" applyFont="1" applyFill="1" applyBorder="1" applyAlignment="1">
      <alignment horizontal="center" vertical="center" wrapText="1"/>
    </xf>
    <xf numFmtId="0" fontId="0" fillId="0" borderId="55" xfId="0" applyFont="1" applyBorder="1" applyAlignment="1"/>
    <xf numFmtId="0" fontId="10" fillId="3" borderId="36" xfId="0" applyFont="1" applyFill="1" applyBorder="1" applyAlignment="1">
      <alignment horizontal="center" vertical="center"/>
    </xf>
    <xf numFmtId="0" fontId="5" fillId="0" borderId="20" xfId="0" applyFont="1" applyBorder="1" applyAlignment="1"/>
    <xf numFmtId="0" fontId="0" fillId="8" borderId="17" xfId="0" applyNumberFormat="1" applyFont="1" applyFill="1" applyBorder="1" applyAlignment="1"/>
    <xf numFmtId="49" fontId="0" fillId="4" borderId="17" xfId="0" applyNumberFormat="1" applyFont="1" applyFill="1" applyBorder="1" applyAlignment="1">
      <alignment horizontal="center"/>
    </xf>
    <xf numFmtId="0" fontId="0" fillId="4" borderId="17" xfId="0" applyNumberFormat="1" applyFont="1" applyFill="1" applyBorder="1" applyAlignment="1"/>
    <xf numFmtId="49" fontId="5" fillId="0" borderId="20" xfId="0" applyNumberFormat="1" applyFont="1" applyBorder="1" applyAlignment="1"/>
    <xf numFmtId="0" fontId="5" fillId="0" borderId="55" xfId="0" applyFont="1" applyBorder="1" applyAlignment="1"/>
    <xf numFmtId="1" fontId="12" fillId="3" borderId="36" xfId="0" applyNumberFormat="1" applyFont="1" applyFill="1" applyBorder="1" applyAlignment="1">
      <alignment horizontal="center" vertical="center" wrapText="1"/>
    </xf>
    <xf numFmtId="165" fontId="12" fillId="3" borderId="36" xfId="0" applyNumberFormat="1" applyFont="1" applyFill="1" applyBorder="1" applyAlignment="1">
      <alignment horizontal="center" vertical="center" wrapText="1"/>
    </xf>
    <xf numFmtId="0" fontId="5" fillId="0" borderId="50" xfId="0" applyFont="1" applyBorder="1" applyAlignment="1"/>
    <xf numFmtId="0" fontId="12" fillId="3" borderId="36" xfId="0" applyFont="1" applyFill="1" applyBorder="1" applyAlignment="1">
      <alignment horizontal="center" vertical="center" wrapText="1"/>
    </xf>
    <xf numFmtId="0" fontId="5" fillId="0" borderId="10" xfId="0" applyFont="1" applyBorder="1" applyAlignment="1"/>
    <xf numFmtId="0" fontId="11" fillId="0" borderId="1" xfId="0" applyFont="1" applyBorder="1" applyAlignment="1">
      <alignment horizontal="center"/>
    </xf>
    <xf numFmtId="0" fontId="11" fillId="0" borderId="18" xfId="0" applyFont="1" applyBorder="1" applyAlignment="1"/>
    <xf numFmtId="49" fontId="10" fillId="6" borderId="17" xfId="0" applyNumberFormat="1" applyFont="1" applyFill="1" applyBorder="1" applyAlignment="1"/>
    <xf numFmtId="0" fontId="5" fillId="0" borderId="60" xfId="0" applyFont="1" applyBorder="1" applyAlignment="1"/>
    <xf numFmtId="1" fontId="10" fillId="6" borderId="17" xfId="0" applyNumberFormat="1" applyFont="1" applyFill="1" applyBorder="1" applyAlignment="1"/>
    <xf numFmtId="1" fontId="11" fillId="0" borderId="36" xfId="0" applyNumberFormat="1" applyFont="1" applyBorder="1" applyAlignment="1">
      <alignment horizontal="center"/>
    </xf>
    <xf numFmtId="0" fontId="11" fillId="0" borderId="38" xfId="0" applyFont="1" applyBorder="1" applyAlignment="1">
      <alignment horizontal="center"/>
    </xf>
    <xf numFmtId="49" fontId="0" fillId="7" borderId="17" xfId="0" applyNumberFormat="1" applyFont="1" applyFill="1" applyBorder="1" applyAlignment="1">
      <alignment horizontal="center"/>
    </xf>
    <xf numFmtId="0" fontId="5" fillId="0" borderId="63" xfId="0" applyFont="1" applyBorder="1" applyAlignment="1"/>
    <xf numFmtId="0" fontId="5" fillId="3" borderId="36" xfId="0" applyFont="1" applyFill="1" applyBorder="1" applyAlignment="1">
      <alignment horizontal="center" vertical="center"/>
    </xf>
    <xf numFmtId="0" fontId="0" fillId="0" borderId="64" xfId="0" applyFont="1" applyBorder="1" applyAlignment="1"/>
    <xf numFmtId="0" fontId="0" fillId="0" borderId="0" xfId="0" applyNumberFormat="1" applyFont="1" applyAlignment="1"/>
    <xf numFmtId="0" fontId="0" fillId="0" borderId="1" xfId="0" applyFont="1" applyBorder="1" applyAlignment="1">
      <alignment horizontal="center"/>
    </xf>
    <xf numFmtId="10" fontId="0" fillId="0" borderId="1" xfId="0" applyNumberFormat="1" applyFont="1" applyBorder="1" applyAlignment="1"/>
    <xf numFmtId="0" fontId="0" fillId="0" borderId="69" xfId="0" applyFont="1" applyBorder="1" applyAlignment="1"/>
    <xf numFmtId="0" fontId="0" fillId="0" borderId="71" xfId="0" applyFont="1" applyBorder="1" applyAlignment="1"/>
    <xf numFmtId="0" fontId="1" fillId="9" borderId="0" xfId="0" applyFont="1" applyFill="1" applyAlignment="1">
      <alignment horizontal="left"/>
    </xf>
    <xf numFmtId="0" fontId="0" fillId="9" borderId="0" xfId="0" applyFont="1" applyFill="1" applyAlignment="1"/>
    <xf numFmtId="0" fontId="0" fillId="10" borderId="0" xfId="0" applyFont="1" applyFill="1" applyAlignment="1">
      <alignment horizontal="left"/>
    </xf>
    <xf numFmtId="0" fontId="0" fillId="10" borderId="0" xfId="0" applyFont="1" applyFill="1" applyAlignment="1"/>
    <xf numFmtId="0" fontId="2" fillId="10" borderId="0" xfId="0" applyFont="1" applyFill="1" applyAlignment="1">
      <alignment horizontal="left"/>
    </xf>
    <xf numFmtId="0" fontId="0" fillId="11" borderId="0" xfId="0" applyFont="1" applyFill="1" applyAlignment="1">
      <alignment horizontal="left"/>
    </xf>
    <xf numFmtId="0" fontId="2" fillId="11" borderId="0" xfId="0" applyFont="1" applyFill="1" applyAlignment="1">
      <alignment horizontal="left"/>
    </xf>
    <xf numFmtId="0" fontId="0" fillId="11" borderId="0" xfId="0" applyFont="1" applyFill="1" applyAlignment="1"/>
    <xf numFmtId="0" fontId="0" fillId="10" borderId="1" xfId="0" applyFont="1" applyFill="1" applyBorder="1" applyAlignment="1"/>
    <xf numFmtId="0" fontId="0" fillId="10" borderId="20" xfId="0" applyFont="1" applyFill="1" applyBorder="1" applyAlignment="1"/>
    <xf numFmtId="49" fontId="5" fillId="10" borderId="17" xfId="0" applyNumberFormat="1" applyFont="1" applyFill="1" applyBorder="1" applyAlignment="1"/>
    <xf numFmtId="0" fontId="0" fillId="10" borderId="19" xfId="0" applyFont="1" applyFill="1" applyBorder="1" applyAlignment="1"/>
    <xf numFmtId="0" fontId="14" fillId="10" borderId="1" xfId="0" applyFont="1" applyFill="1" applyBorder="1" applyAlignment="1"/>
    <xf numFmtId="0" fontId="14" fillId="10" borderId="1" xfId="0" applyFont="1" applyFill="1" applyBorder="1" applyAlignment="1">
      <alignment vertical="center"/>
    </xf>
    <xf numFmtId="49" fontId="5" fillId="10" borderId="69" xfId="0" applyNumberFormat="1" applyFont="1" applyFill="1" applyBorder="1" applyAlignment="1">
      <alignment horizontal="right" vertical="center"/>
    </xf>
    <xf numFmtId="0" fontId="5" fillId="10" borderId="72" xfId="0" applyNumberFormat="1" applyFont="1" applyFill="1" applyBorder="1" applyAlignment="1">
      <alignment horizontal="center" vertical="center"/>
    </xf>
    <xf numFmtId="0" fontId="5" fillId="10" borderId="73" xfId="0" applyNumberFormat="1" applyFont="1" applyFill="1" applyBorder="1" applyAlignment="1">
      <alignment horizontal="center" vertical="center"/>
    </xf>
    <xf numFmtId="0" fontId="0" fillId="10" borderId="71" xfId="0" applyFont="1" applyFill="1" applyBorder="1" applyAlignment="1"/>
    <xf numFmtId="0" fontId="0" fillId="10" borderId="74" xfId="0" applyFont="1" applyFill="1" applyBorder="1" applyAlignment="1"/>
    <xf numFmtId="49" fontId="0" fillId="10" borderId="19" xfId="0" applyNumberFormat="1" applyFont="1" applyFill="1" applyBorder="1" applyAlignment="1"/>
    <xf numFmtId="0" fontId="8" fillId="10" borderId="1" xfId="0" applyFont="1" applyFill="1" applyBorder="1" applyAlignment="1">
      <alignment vertical="center"/>
    </xf>
    <xf numFmtId="0" fontId="0" fillId="10" borderId="38" xfId="0" applyFont="1" applyFill="1" applyBorder="1" applyAlignment="1"/>
    <xf numFmtId="49" fontId="5" fillId="12" borderId="17" xfId="0" applyNumberFormat="1" applyFont="1" applyFill="1" applyBorder="1" applyAlignment="1"/>
    <xf numFmtId="0" fontId="0" fillId="12" borderId="17" xfId="0" applyFont="1" applyFill="1" applyBorder="1" applyAlignment="1"/>
    <xf numFmtId="49" fontId="0" fillId="12" borderId="17" xfId="0" applyNumberFormat="1" applyFont="1" applyFill="1" applyBorder="1" applyAlignment="1"/>
    <xf numFmtId="9" fontId="0" fillId="12" borderId="17" xfId="0" applyNumberFormat="1" applyFont="1" applyFill="1" applyBorder="1" applyAlignment="1"/>
    <xf numFmtId="0" fontId="0" fillId="12" borderId="17" xfId="0" applyNumberFormat="1" applyFont="1" applyFill="1" applyBorder="1" applyAlignment="1"/>
    <xf numFmtId="0" fontId="5" fillId="13" borderId="66" xfId="0" applyFont="1" applyFill="1" applyBorder="1" applyAlignment="1">
      <alignment vertical="center"/>
    </xf>
    <xf numFmtId="49" fontId="5" fillId="13" borderId="67" xfId="0" applyNumberFormat="1" applyFont="1" applyFill="1" applyBorder="1" applyAlignment="1">
      <alignment horizontal="center" vertical="center"/>
    </xf>
    <xf numFmtId="49" fontId="5" fillId="13" borderId="70" xfId="0" applyNumberFormat="1" applyFont="1" applyFill="1" applyBorder="1" applyAlignment="1">
      <alignment vertical="center"/>
    </xf>
    <xf numFmtId="9" fontId="5" fillId="13" borderId="70" xfId="0" applyNumberFormat="1" applyFont="1" applyFill="1" applyBorder="1" applyAlignment="1">
      <alignment horizontal="center" vertical="center"/>
    </xf>
    <xf numFmtId="49" fontId="5" fillId="13" borderId="72" xfId="0" applyNumberFormat="1" applyFont="1" applyFill="1" applyBorder="1" applyAlignment="1">
      <alignment vertical="center"/>
    </xf>
    <xf numFmtId="9" fontId="5" fillId="13" borderId="72" xfId="0" applyNumberFormat="1" applyFont="1" applyFill="1" applyBorder="1" applyAlignment="1">
      <alignment horizontal="center" vertical="center"/>
    </xf>
    <xf numFmtId="49" fontId="5" fillId="14" borderId="17" xfId="0" applyNumberFormat="1" applyFont="1" applyFill="1" applyBorder="1" applyAlignment="1"/>
    <xf numFmtId="49" fontId="0" fillId="14" borderId="17" xfId="0" applyNumberFormat="1" applyFont="1" applyFill="1" applyBorder="1" applyAlignment="1"/>
    <xf numFmtId="9" fontId="0" fillId="14" borderId="17" xfId="0" applyNumberFormat="1" applyFont="1" applyFill="1" applyBorder="1" applyAlignment="1"/>
    <xf numFmtId="0" fontId="0" fillId="15" borderId="17" xfId="0" applyFont="1" applyFill="1" applyBorder="1" applyAlignment="1"/>
    <xf numFmtId="0" fontId="10" fillId="15" borderId="33" xfId="0" applyFont="1" applyFill="1" applyBorder="1" applyAlignment="1">
      <alignment vertical="center"/>
    </xf>
    <xf numFmtId="0" fontId="11" fillId="15" borderId="33" xfId="0" applyFont="1" applyFill="1" applyBorder="1" applyAlignment="1">
      <alignment horizontal="center"/>
    </xf>
    <xf numFmtId="1" fontId="12" fillId="15" borderId="33" xfId="0" applyNumberFormat="1" applyFont="1" applyFill="1" applyBorder="1" applyAlignment="1">
      <alignment horizontal="center" vertical="center" wrapText="1"/>
    </xf>
    <xf numFmtId="0" fontId="11" fillId="15" borderId="17" xfId="0" applyFont="1" applyFill="1" applyBorder="1" applyAlignment="1"/>
    <xf numFmtId="0" fontId="0" fillId="15" borderId="35" xfId="0" applyFont="1" applyFill="1" applyBorder="1" applyAlignment="1"/>
    <xf numFmtId="0" fontId="10" fillId="15" borderId="36" xfId="0" applyFont="1" applyFill="1" applyBorder="1" applyAlignment="1">
      <alignment horizontal="center"/>
    </xf>
    <xf numFmtId="0" fontId="11" fillId="15" borderId="37" xfId="0" applyFont="1" applyFill="1" applyBorder="1" applyAlignment="1"/>
    <xf numFmtId="49" fontId="10" fillId="15" borderId="36" xfId="0" applyNumberFormat="1" applyFont="1" applyFill="1" applyBorder="1" applyAlignment="1">
      <alignment horizontal="center"/>
    </xf>
    <xf numFmtId="49" fontId="10" fillId="15" borderId="36" xfId="0" applyNumberFormat="1" applyFont="1" applyFill="1" applyBorder="1" applyAlignment="1">
      <alignment horizontal="center" vertical="center"/>
    </xf>
    <xf numFmtId="49" fontId="11" fillId="15" borderId="36" xfId="0" applyNumberFormat="1" applyFont="1" applyFill="1" applyBorder="1" applyAlignment="1">
      <alignment horizontal="center"/>
    </xf>
    <xf numFmtId="0" fontId="11" fillId="15" borderId="40" xfId="0" applyFont="1" applyFill="1" applyBorder="1" applyAlignment="1"/>
    <xf numFmtId="49" fontId="5" fillId="15" borderId="39" xfId="0" applyNumberFormat="1" applyFont="1" applyFill="1" applyBorder="1" applyAlignment="1"/>
    <xf numFmtId="1" fontId="12" fillId="15" borderId="36" xfId="0" applyNumberFormat="1" applyFont="1" applyFill="1" applyBorder="1" applyAlignment="1">
      <alignment horizontal="center" vertical="center" wrapText="1"/>
    </xf>
    <xf numFmtId="1" fontId="11" fillId="15" borderId="36" xfId="0" applyNumberFormat="1" applyFont="1" applyFill="1" applyBorder="1" applyAlignment="1">
      <alignment horizontal="center"/>
    </xf>
    <xf numFmtId="49" fontId="11" fillId="15" borderId="40" xfId="0" applyNumberFormat="1" applyFont="1" applyFill="1" applyBorder="1" applyAlignment="1">
      <alignment horizontal="center"/>
    </xf>
    <xf numFmtId="1" fontId="12" fillId="15" borderId="17" xfId="0" applyNumberFormat="1" applyFont="1" applyFill="1" applyBorder="1" applyAlignment="1">
      <alignment horizontal="center" vertical="center" wrapText="1"/>
    </xf>
    <xf numFmtId="49" fontId="5" fillId="15" borderId="41" xfId="0" applyNumberFormat="1" applyFont="1" applyFill="1" applyBorder="1" applyAlignment="1"/>
    <xf numFmtId="0" fontId="11" fillId="15" borderId="40" xfId="0" applyFont="1" applyFill="1" applyBorder="1" applyAlignment="1">
      <alignment horizontal="center"/>
    </xf>
    <xf numFmtId="0" fontId="12" fillId="15" borderId="17" xfId="0" applyFont="1" applyFill="1" applyBorder="1" applyAlignment="1">
      <alignment horizontal="center" vertical="center" wrapText="1"/>
    </xf>
    <xf numFmtId="1" fontId="11" fillId="15" borderId="40" xfId="0" applyNumberFormat="1" applyFont="1" applyFill="1" applyBorder="1" applyAlignment="1"/>
    <xf numFmtId="49" fontId="5" fillId="15" borderId="59" xfId="0" applyNumberFormat="1" applyFont="1" applyFill="1" applyBorder="1" applyAlignment="1"/>
    <xf numFmtId="49" fontId="5" fillId="15" borderId="36" xfId="0" applyNumberFormat="1" applyFont="1" applyFill="1" applyBorder="1" applyAlignment="1">
      <alignment horizontal="center" vertical="center"/>
    </xf>
    <xf numFmtId="0" fontId="10" fillId="15" borderId="61" xfId="0" applyFont="1" applyFill="1" applyBorder="1" applyAlignment="1">
      <alignment vertical="center"/>
    </xf>
    <xf numFmtId="0" fontId="10" fillId="15" borderId="17" xfId="0" applyFont="1" applyFill="1" applyBorder="1" applyAlignment="1">
      <alignment vertical="center"/>
    </xf>
    <xf numFmtId="0" fontId="11" fillId="15" borderId="62" xfId="0" applyFont="1" applyFill="1" applyBorder="1" applyAlignment="1"/>
    <xf numFmtId="0" fontId="11" fillId="15" borderId="62" xfId="0" applyFont="1" applyFill="1" applyBorder="1" applyAlignment="1">
      <alignment horizontal="center"/>
    </xf>
    <xf numFmtId="49" fontId="11" fillId="15" borderId="62" xfId="0" applyNumberFormat="1" applyFont="1" applyFill="1" applyBorder="1" applyAlignment="1">
      <alignment horizontal="center"/>
    </xf>
    <xf numFmtId="0" fontId="11" fillId="15" borderId="17" xfId="0" applyFont="1" applyFill="1" applyBorder="1" applyAlignment="1">
      <alignment horizontal="center"/>
    </xf>
    <xf numFmtId="1" fontId="11" fillId="15" borderId="17" xfId="0" applyNumberFormat="1" applyFont="1" applyFill="1" applyBorder="1" applyAlignment="1">
      <alignment horizontal="center"/>
    </xf>
    <xf numFmtId="49" fontId="11" fillId="15" borderId="17" xfId="0" applyNumberFormat="1" applyFont="1" applyFill="1" applyBorder="1" applyAlignment="1"/>
    <xf numFmtId="1" fontId="11" fillId="15" borderId="17" xfId="0" applyNumberFormat="1" applyFont="1" applyFill="1" applyBorder="1" applyAlignment="1"/>
    <xf numFmtId="0" fontId="0" fillId="16" borderId="33" xfId="0" applyFont="1" applyFill="1" applyBorder="1" applyAlignment="1"/>
    <xf numFmtId="0" fontId="5" fillId="16" borderId="33" xfId="0" applyFont="1" applyFill="1" applyBorder="1" applyAlignment="1"/>
    <xf numFmtId="0" fontId="0" fillId="16" borderId="17" xfId="0" applyFont="1" applyFill="1" applyBorder="1" applyAlignment="1"/>
    <xf numFmtId="0" fontId="10" fillId="16" borderId="36" xfId="0" applyFont="1" applyFill="1" applyBorder="1" applyAlignment="1">
      <alignment horizontal="center"/>
    </xf>
    <xf numFmtId="0" fontId="11" fillId="16" borderId="40" xfId="0" applyFont="1" applyFill="1" applyBorder="1" applyAlignment="1"/>
    <xf numFmtId="49" fontId="10" fillId="16" borderId="39" xfId="0" applyNumberFormat="1" applyFont="1" applyFill="1" applyBorder="1" applyAlignment="1">
      <alignment horizontal="center" vertical="center"/>
    </xf>
    <xf numFmtId="49" fontId="10" fillId="16" borderId="36" xfId="0" applyNumberFormat="1" applyFont="1" applyFill="1" applyBorder="1" applyAlignment="1">
      <alignment horizontal="center"/>
    </xf>
    <xf numFmtId="49" fontId="10" fillId="16" borderId="36" xfId="0" applyNumberFormat="1" applyFont="1" applyFill="1" applyBorder="1" applyAlignment="1">
      <alignment horizontal="center" vertical="center"/>
    </xf>
    <xf numFmtId="0" fontId="10" fillId="16" borderId="41" xfId="0" applyFont="1" applyFill="1" applyBorder="1" applyAlignment="1">
      <alignment horizontal="center" vertical="center"/>
    </xf>
    <xf numFmtId="49" fontId="5" fillId="16" borderId="39" xfId="0" applyNumberFormat="1" applyFont="1" applyFill="1" applyBorder="1" applyAlignment="1"/>
    <xf numFmtId="1" fontId="12" fillId="16" borderId="36" xfId="0" applyNumberFormat="1" applyFont="1" applyFill="1" applyBorder="1" applyAlignment="1">
      <alignment horizontal="center" vertical="center" wrapText="1"/>
    </xf>
    <xf numFmtId="165" fontId="12" fillId="16" borderId="36" xfId="0" applyNumberFormat="1" applyFont="1" applyFill="1" applyBorder="1" applyAlignment="1">
      <alignment horizontal="center" vertical="center" wrapText="1"/>
    </xf>
    <xf numFmtId="49" fontId="5" fillId="16" borderId="41" xfId="0" applyNumberFormat="1" applyFont="1" applyFill="1" applyBorder="1" applyAlignment="1"/>
    <xf numFmtId="0" fontId="12" fillId="16" borderId="36" xfId="0" applyNumberFormat="1" applyFont="1" applyFill="1" applyBorder="1" applyAlignment="1">
      <alignment horizontal="center" vertical="center" wrapText="1"/>
    </xf>
    <xf numFmtId="1" fontId="11" fillId="16" borderId="36" xfId="0" applyNumberFormat="1" applyFont="1" applyFill="1" applyBorder="1" applyAlignment="1">
      <alignment horizontal="center"/>
    </xf>
    <xf numFmtId="49" fontId="5" fillId="16" borderId="59" xfId="0" applyNumberFormat="1" applyFont="1" applyFill="1" applyBorder="1" applyAlignment="1"/>
    <xf numFmtId="49" fontId="5" fillId="16" borderId="36" xfId="0" applyNumberFormat="1" applyFont="1" applyFill="1" applyBorder="1" applyAlignment="1">
      <alignment horizontal="center" vertical="center"/>
    </xf>
    <xf numFmtId="0" fontId="10" fillId="16" borderId="59" xfId="0" applyFont="1" applyFill="1" applyBorder="1" applyAlignment="1">
      <alignment horizontal="center" vertical="center"/>
    </xf>
    <xf numFmtId="0" fontId="0" fillId="16" borderId="62" xfId="0" applyFont="1" applyFill="1" applyBorder="1" applyAlignment="1"/>
    <xf numFmtId="0" fontId="0" fillId="16" borderId="65" xfId="0" applyFont="1" applyFill="1" applyBorder="1" applyAlignment="1"/>
    <xf numFmtId="49" fontId="5" fillId="17" borderId="1" xfId="0" applyNumberFormat="1" applyFont="1" applyFill="1" applyBorder="1" applyAlignment="1"/>
    <xf numFmtId="49" fontId="0" fillId="17" borderId="1" xfId="0" applyNumberFormat="1" applyFont="1" applyFill="1" applyBorder="1" applyAlignment="1"/>
    <xf numFmtId="0" fontId="0" fillId="17" borderId="1" xfId="0" applyFont="1" applyFill="1" applyBorder="1" applyAlignment="1"/>
    <xf numFmtId="49" fontId="5" fillId="18" borderId="17" xfId="0" applyNumberFormat="1" applyFont="1" applyFill="1" applyBorder="1" applyAlignment="1"/>
    <xf numFmtId="49" fontId="0" fillId="18" borderId="17" xfId="0" applyNumberFormat="1" applyFont="1" applyFill="1" applyBorder="1" applyAlignment="1"/>
    <xf numFmtId="164" fontId="8" fillId="12" borderId="30" xfId="0" applyNumberFormat="1" applyFont="1" applyFill="1" applyBorder="1" applyAlignment="1">
      <alignment horizontal="center" vertical="center" wrapText="1"/>
    </xf>
    <xf numFmtId="164" fontId="8" fillId="12" borderId="31" xfId="0" applyNumberFormat="1" applyFont="1" applyFill="1" applyBorder="1" applyAlignment="1">
      <alignment horizontal="center" vertical="center" wrapText="1"/>
    </xf>
    <xf numFmtId="0" fontId="8" fillId="12" borderId="34" xfId="0" applyNumberFormat="1" applyFont="1" applyFill="1" applyBorder="1" applyAlignment="1">
      <alignment horizontal="center" vertical="center" wrapText="1"/>
    </xf>
    <xf numFmtId="0" fontId="8" fillId="12" borderId="26" xfId="0" applyNumberFormat="1" applyFont="1" applyFill="1" applyBorder="1" applyAlignment="1">
      <alignment horizontal="center" vertical="center" wrapText="1"/>
    </xf>
    <xf numFmtId="49" fontId="5" fillId="19" borderId="17" xfId="0" applyNumberFormat="1" applyFont="1" applyFill="1" applyBorder="1" applyAlignment="1"/>
    <xf numFmtId="0" fontId="0" fillId="19" borderId="17" xfId="0" applyFont="1" applyFill="1" applyBorder="1" applyAlignment="1"/>
    <xf numFmtId="49" fontId="0" fillId="19" borderId="17" xfId="0" applyNumberFormat="1" applyFont="1" applyFill="1" applyBorder="1" applyAlignment="1"/>
    <xf numFmtId="0" fontId="5" fillId="19" borderId="17" xfId="0" applyFont="1" applyFill="1" applyBorder="1" applyAlignment="1"/>
    <xf numFmtId="0" fontId="3" fillId="20" borderId="4" xfId="0" applyFont="1" applyFill="1" applyBorder="1" applyAlignment="1">
      <alignment horizontal="center" vertical="center" wrapText="1"/>
    </xf>
    <xf numFmtId="49" fontId="6" fillId="20" borderId="12" xfId="0" applyNumberFormat="1" applyFont="1" applyFill="1" applyBorder="1" applyAlignment="1">
      <alignment horizontal="center" vertical="center" wrapText="1"/>
    </xf>
    <xf numFmtId="49" fontId="7" fillId="20" borderId="12" xfId="0" applyNumberFormat="1" applyFont="1" applyFill="1" applyBorder="1" applyAlignment="1">
      <alignment horizontal="center" vertical="center" wrapText="1"/>
    </xf>
    <xf numFmtId="49" fontId="3" fillId="20" borderId="26" xfId="0" applyNumberFormat="1" applyFont="1" applyFill="1" applyBorder="1" applyAlignment="1">
      <alignment horizontal="center" vertical="center" wrapText="1"/>
    </xf>
    <xf numFmtId="164" fontId="8" fillId="20" borderId="26" xfId="0" applyNumberFormat="1" applyFont="1" applyFill="1" applyBorder="1" applyAlignment="1">
      <alignment horizontal="center" vertical="center" wrapText="1"/>
    </xf>
    <xf numFmtId="0" fontId="8" fillId="20" borderId="26" xfId="0" applyNumberFormat="1" applyFont="1" applyFill="1" applyBorder="1" applyAlignment="1">
      <alignment horizontal="center" vertical="center" wrapText="1"/>
    </xf>
    <xf numFmtId="0" fontId="0" fillId="21" borderId="9" xfId="0" applyFont="1" applyFill="1" applyBorder="1" applyAlignment="1"/>
    <xf numFmtId="49" fontId="6" fillId="21" borderId="14" xfId="0" applyNumberFormat="1" applyFont="1" applyFill="1" applyBorder="1" applyAlignment="1">
      <alignment horizontal="center" vertical="center" wrapText="1"/>
    </xf>
    <xf numFmtId="49" fontId="4" fillId="21" borderId="15" xfId="0" applyNumberFormat="1" applyFont="1" applyFill="1" applyBorder="1" applyAlignment="1">
      <alignment horizontal="center" vertical="center" wrapText="1"/>
    </xf>
    <xf numFmtId="49" fontId="3" fillId="21" borderId="27" xfId="0" applyNumberFormat="1" applyFont="1" applyFill="1" applyBorder="1" applyAlignment="1">
      <alignment horizontal="center" vertical="center" wrapText="1"/>
    </xf>
    <xf numFmtId="0" fontId="8" fillId="21" borderId="28" xfId="0" applyNumberFormat="1" applyFont="1" applyFill="1" applyBorder="1" applyAlignment="1">
      <alignment horizontal="center" vertical="center" wrapText="1"/>
    </xf>
    <xf numFmtId="0" fontId="8" fillId="21" borderId="29" xfId="0" applyNumberFormat="1" applyFont="1" applyFill="1" applyBorder="1" applyAlignment="1">
      <alignment horizontal="center" vertical="center" wrapText="1"/>
    </xf>
    <xf numFmtId="49" fontId="3" fillId="21" borderId="42" xfId="0" applyNumberFormat="1" applyFont="1" applyFill="1" applyBorder="1" applyAlignment="1">
      <alignment horizontal="center" vertical="center" wrapText="1"/>
    </xf>
    <xf numFmtId="0" fontId="8" fillId="21" borderId="43" xfId="0" applyNumberFormat="1" applyFont="1" applyFill="1" applyBorder="1" applyAlignment="1">
      <alignment horizontal="center" vertical="center" wrapText="1"/>
    </xf>
    <xf numFmtId="0" fontId="3" fillId="12" borderId="4" xfId="0" applyFont="1" applyFill="1" applyBorder="1" applyAlignment="1">
      <alignment horizontal="center" vertical="center" wrapText="1"/>
    </xf>
    <xf numFmtId="49" fontId="6" fillId="12" borderId="12" xfId="0" applyNumberFormat="1" applyFont="1" applyFill="1" applyBorder="1" applyAlignment="1">
      <alignment horizontal="center" vertical="center" wrapText="1"/>
    </xf>
    <xf numFmtId="49" fontId="3" fillId="12" borderId="12" xfId="0" applyNumberFormat="1" applyFont="1" applyFill="1" applyBorder="1" applyAlignment="1">
      <alignment horizontal="center" vertical="center" wrapText="1"/>
    </xf>
    <xf numFmtId="49" fontId="3" fillId="12" borderId="26" xfId="0" applyNumberFormat="1" applyFont="1" applyFill="1" applyBorder="1" applyAlignment="1">
      <alignment horizontal="center" vertical="center" wrapText="1"/>
    </xf>
    <xf numFmtId="49" fontId="8" fillId="12" borderId="26" xfId="0" applyNumberFormat="1" applyFont="1" applyFill="1" applyBorder="1" applyAlignment="1">
      <alignment horizontal="center" vertical="center" wrapText="1"/>
    </xf>
    <xf numFmtId="164" fontId="8" fillId="12" borderId="26" xfId="0" applyNumberFormat="1" applyFont="1" applyFill="1" applyBorder="1" applyAlignment="1">
      <alignment horizontal="center" vertical="center" wrapText="1"/>
    </xf>
    <xf numFmtId="0" fontId="3" fillId="14" borderId="4" xfId="0" applyFont="1" applyFill="1" applyBorder="1" applyAlignment="1">
      <alignment horizontal="center" vertical="center" wrapText="1"/>
    </xf>
    <xf numFmtId="49" fontId="6" fillId="14" borderId="12" xfId="0" applyNumberFormat="1" applyFont="1" applyFill="1" applyBorder="1" applyAlignment="1">
      <alignment horizontal="center" vertical="center" wrapText="1"/>
    </xf>
    <xf numFmtId="49" fontId="3" fillId="14" borderId="12" xfId="0" applyNumberFormat="1" applyFont="1" applyFill="1" applyBorder="1" applyAlignment="1">
      <alignment horizontal="center" vertical="center" wrapText="1"/>
    </xf>
    <xf numFmtId="49" fontId="3" fillId="14" borderId="26" xfId="0" applyNumberFormat="1" applyFont="1" applyFill="1" applyBorder="1" applyAlignment="1">
      <alignment horizontal="center" vertical="center" wrapText="1"/>
    </xf>
    <xf numFmtId="49" fontId="8" fillId="14" borderId="26" xfId="0" applyNumberFormat="1" applyFont="1" applyFill="1" applyBorder="1" applyAlignment="1">
      <alignment horizontal="center" vertical="center" wrapText="1"/>
    </xf>
    <xf numFmtId="164" fontId="8" fillId="14" borderId="26" xfId="0" applyNumberFormat="1" applyFont="1" applyFill="1" applyBorder="1" applyAlignment="1">
      <alignment horizontal="center" vertical="center" wrapText="1"/>
    </xf>
    <xf numFmtId="0" fontId="8" fillId="14" borderId="26" xfId="0" applyNumberFormat="1" applyFont="1" applyFill="1" applyBorder="1" applyAlignment="1">
      <alignment horizontal="center" vertical="center" wrapText="1"/>
    </xf>
    <xf numFmtId="0" fontId="0" fillId="0" borderId="0" xfId="0" applyFont="1" applyAlignment="1">
      <alignment horizontal="left" wrapText="1"/>
    </xf>
    <xf numFmtId="0" fontId="0" fillId="0" borderId="0" xfId="0" applyFont="1" applyAlignment="1"/>
    <xf numFmtId="49" fontId="4" fillId="20" borderId="5" xfId="0" applyNumberFormat="1" applyFont="1" applyFill="1" applyBorder="1" applyAlignment="1">
      <alignment horizontal="center" vertical="center" wrapText="1"/>
    </xf>
    <xf numFmtId="0" fontId="4" fillId="20" borderId="6" xfId="0" applyFont="1" applyFill="1" applyBorder="1" applyAlignment="1">
      <alignment horizontal="center" vertical="center" wrapText="1"/>
    </xf>
    <xf numFmtId="0" fontId="4" fillId="20" borderId="7" xfId="0" applyFont="1" applyFill="1" applyBorder="1" applyAlignment="1">
      <alignment horizontal="center" vertical="center" wrapText="1"/>
    </xf>
    <xf numFmtId="49" fontId="12" fillId="20" borderId="44" xfId="0" applyNumberFormat="1" applyFont="1" applyFill="1" applyBorder="1" applyAlignment="1">
      <alignment horizontal="center" vertical="center"/>
    </xf>
    <xf numFmtId="0" fontId="12" fillId="20" borderId="44" xfId="0" applyFont="1" applyFill="1" applyBorder="1" applyAlignment="1">
      <alignment horizontal="center" vertical="center"/>
    </xf>
    <xf numFmtId="49" fontId="6" fillId="12" borderId="5"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7" xfId="0" applyFont="1" applyFill="1" applyBorder="1" applyAlignment="1">
      <alignment horizontal="center" vertical="center" wrapText="1"/>
    </xf>
    <xf numFmtId="49" fontId="0" fillId="12" borderId="44" xfId="0" applyNumberFormat="1" applyFont="1" applyFill="1" applyBorder="1" applyAlignment="1">
      <alignment horizontal="center" vertical="center" wrapText="1"/>
    </xf>
    <xf numFmtId="0" fontId="13" fillId="12" borderId="44" xfId="0" applyFont="1" applyFill="1" applyBorder="1" applyAlignment="1">
      <alignment horizontal="center" vertical="center" wrapText="1"/>
    </xf>
    <xf numFmtId="49" fontId="6" fillId="14" borderId="5" xfId="0" applyNumberFormat="1" applyFont="1" applyFill="1" applyBorder="1" applyAlignment="1">
      <alignment horizontal="center" vertical="center" wrapText="1"/>
    </xf>
    <xf numFmtId="0" fontId="6" fillId="14" borderId="6" xfId="0" applyFont="1" applyFill="1" applyBorder="1" applyAlignment="1">
      <alignment horizontal="center" vertical="center" wrapText="1"/>
    </xf>
    <xf numFmtId="0" fontId="6" fillId="14" borderId="7" xfId="0" applyFont="1" applyFill="1" applyBorder="1" applyAlignment="1">
      <alignment horizontal="center" vertical="center" wrapText="1"/>
    </xf>
    <xf numFmtId="0" fontId="10" fillId="0" borderId="51" xfId="0" applyFont="1" applyBorder="1" applyAlignment="1">
      <alignment horizontal="center"/>
    </xf>
    <xf numFmtId="0" fontId="10" fillId="0" borderId="52" xfId="0" applyFont="1" applyBorder="1" applyAlignment="1">
      <alignment horizontal="center"/>
    </xf>
    <xf numFmtId="0" fontId="10" fillId="0" borderId="53" xfId="0" applyFont="1" applyBorder="1" applyAlignment="1">
      <alignment horizontal="center"/>
    </xf>
    <xf numFmtId="49" fontId="10" fillId="15" borderId="36" xfId="0" applyNumberFormat="1" applyFont="1" applyFill="1" applyBorder="1" applyAlignment="1">
      <alignment horizontal="center"/>
    </xf>
    <xf numFmtId="0" fontId="10" fillId="15" borderId="36" xfId="0" applyFont="1" applyFill="1" applyBorder="1" applyAlignment="1">
      <alignment horizontal="center"/>
    </xf>
    <xf numFmtId="49" fontId="10" fillId="15" borderId="39" xfId="0" applyNumberFormat="1" applyFont="1" applyFill="1" applyBorder="1" applyAlignment="1">
      <alignment horizontal="center" vertical="center"/>
    </xf>
    <xf numFmtId="0" fontId="10" fillId="15" borderId="41" xfId="0" applyFont="1" applyFill="1" applyBorder="1" applyAlignment="1">
      <alignment horizontal="center" vertical="center"/>
    </xf>
    <xf numFmtId="0" fontId="10" fillId="15" borderId="59" xfId="0" applyFont="1" applyFill="1" applyBorder="1" applyAlignment="1">
      <alignment horizontal="center" vertical="center"/>
    </xf>
    <xf numFmtId="49" fontId="10" fillId="16" borderId="56" xfId="0" applyNumberFormat="1" applyFont="1" applyFill="1" applyBorder="1" applyAlignment="1">
      <alignment horizontal="center"/>
    </xf>
    <xf numFmtId="0" fontId="10" fillId="16" borderId="57" xfId="0" applyFont="1" applyFill="1" applyBorder="1" applyAlignment="1">
      <alignment horizontal="center"/>
    </xf>
    <xf numFmtId="0" fontId="10" fillId="16" borderId="58" xfId="0" applyFont="1" applyFill="1" applyBorder="1" applyAlignment="1">
      <alignment horizontal="center"/>
    </xf>
    <xf numFmtId="49" fontId="12" fillId="14" borderId="44" xfId="0" applyNumberFormat="1" applyFont="1" applyFill="1" applyBorder="1" applyAlignment="1">
      <alignment horizontal="center" vertical="center"/>
    </xf>
    <xf numFmtId="0" fontId="12" fillId="14" borderId="44" xfId="0" applyFont="1" applyFill="1" applyBorder="1" applyAlignment="1">
      <alignment horizontal="center" vertical="center"/>
    </xf>
    <xf numFmtId="49" fontId="5" fillId="10" borderId="17" xfId="0" applyNumberFormat="1" applyFont="1" applyFill="1" applyBorder="1" applyAlignment="1">
      <alignment vertical="center"/>
    </xf>
    <xf numFmtId="0" fontId="5" fillId="10" borderId="17" xfId="0" applyFont="1" applyFill="1" applyBorder="1" applyAlignment="1">
      <alignment vertical="center"/>
    </xf>
    <xf numFmtId="49" fontId="15" fillId="10" borderId="45" xfId="0" applyNumberFormat="1" applyFont="1" applyFill="1" applyBorder="1" applyAlignment="1">
      <alignment horizontal="center" vertical="center"/>
    </xf>
    <xf numFmtId="0" fontId="15" fillId="10" borderId="45" xfId="0" applyFont="1" applyFill="1" applyBorder="1" applyAlignment="1">
      <alignment horizontal="center" vertical="center"/>
    </xf>
    <xf numFmtId="49" fontId="5" fillId="10" borderId="1" xfId="0" applyNumberFormat="1" applyFont="1" applyFill="1" applyBorder="1" applyAlignment="1">
      <alignment horizontal="center" vertical="center"/>
    </xf>
    <xf numFmtId="0" fontId="5" fillId="10" borderId="9"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0" fontId="5" fillId="10" borderId="9" xfId="0" applyFont="1" applyFill="1" applyBorder="1" applyAlignment="1">
      <alignment horizontal="center" vertical="center" wrapText="1"/>
    </xf>
    <xf numFmtId="49" fontId="5" fillId="10" borderId="20" xfId="0" applyNumberFormat="1" applyFont="1" applyFill="1" applyBorder="1" applyAlignment="1">
      <alignment horizontal="center" vertical="center" wrapText="1"/>
    </xf>
    <xf numFmtId="0" fontId="5" fillId="10" borderId="68" xfId="0" applyFont="1" applyFill="1" applyBorder="1" applyAlignment="1">
      <alignment horizontal="center" vertical="center"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999999"/>
      <rgbColor rgb="FFFFFFFF"/>
      <rgbColor rgb="FF666666"/>
      <rgbColor rgb="FFB4C6E7"/>
      <rgbColor rgb="FFFF0000"/>
      <rgbColor rgb="FFF7CAAC"/>
      <rgbColor rgb="FF8EAADB"/>
      <rgbColor rgb="FFFFFF00"/>
      <rgbColor rgb="FF548135"/>
      <rgbColor rgb="FFD8D8D8"/>
      <rgbColor rgb="FF4472C4"/>
      <rgbColor rgb="FF595959"/>
      <rgbColor rgb="FF878787"/>
      <rgbColor rgb="00000000"/>
      <rgbColor rgb="FF3F6EC2"/>
      <rgbColor rgb="FFEC792B"/>
      <rgbColor rgb="FFED7D31"/>
      <rgbColor rgb="FFE0E4EB"/>
      <rgbColor rgb="FF44546A"/>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000000"/>
                </a:solidFill>
                <a:latin typeface="Calibri"/>
              </a:defRPr>
            </a:pPr>
            <a:r>
              <a:rPr lang="en-US" sz="1400" b="0" i="0" u="none" strike="noStrike">
                <a:solidFill>
                  <a:srgbClr val="000000"/>
                </a:solidFill>
                <a:latin typeface="Calibri"/>
              </a:rPr>
              <a:t>Investmemt Amount</a:t>
            </a:r>
          </a:p>
        </c:rich>
      </c:tx>
      <c:layout>
        <c:manualLayout>
          <c:xMode val="edge"/>
          <c:yMode val="edge"/>
          <c:x val="0.32951696433388727"/>
          <c:y val="5.6376767267382576E-3"/>
          <c:w val="0.34096599999999999"/>
          <c:h val="0.141011"/>
        </c:manualLayout>
      </c:layout>
      <c:overlay val="1"/>
      <c:spPr>
        <a:noFill/>
        <a:effectLst/>
      </c:spPr>
    </c:title>
    <c:autoTitleDeleted val="0"/>
    <c:plotArea>
      <c:layout>
        <c:manualLayout>
          <c:layoutTarget val="inner"/>
          <c:xMode val="edge"/>
          <c:yMode val="edge"/>
          <c:x val="2.8995699999999999E-2"/>
          <c:y val="0.141011"/>
          <c:w val="0.96600399999999997"/>
          <c:h val="0.67634499999999997"/>
        </c:manualLayout>
      </c:layout>
      <c:lineChart>
        <c:grouping val="standard"/>
        <c:varyColors val="0"/>
        <c:ser>
          <c:idx val="0"/>
          <c:order val="0"/>
          <c:tx>
            <c:v>Series1</c:v>
          </c:tx>
          <c:spPr>
            <a:ln w="19050" cap="rnd">
              <a:solidFill>
                <a:srgbClr val="3F6EC3"/>
              </a:solidFill>
              <a:prstDash val="solid"/>
              <a:round/>
            </a:ln>
            <a:effectLst/>
          </c:spPr>
          <c:marker>
            <c:symbol val="circle"/>
            <c:size val="16"/>
            <c:spPr>
              <a:solidFill>
                <a:srgbClr val="FFFFFF"/>
              </a:solidFill>
              <a:ln w="12700" cap="flat">
                <a:noFill/>
                <a:miter lim="400000"/>
              </a:ln>
              <a:effectLst/>
            </c:spPr>
          </c:marker>
          <c:dLbls>
            <c:numFmt formatCode="0%" sourceLinked="0"/>
            <c:spPr>
              <a:noFill/>
              <a:ln>
                <a:noFill/>
              </a:ln>
              <a:effectLst/>
            </c:spPr>
            <c:txPr>
              <a:bodyPr/>
              <a:lstStyle/>
              <a:p>
                <a:pPr>
                  <a:defRPr sz="900" b="1" i="0" u="none" strike="noStrike">
                    <a:solidFill>
                      <a:srgbClr val="4472C4"/>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PART2!$I$17:$I$22</c:f>
              <c:numCache>
                <c:formatCode>0%</c:formatCode>
                <c:ptCount val="6"/>
                <c:pt idx="0">
                  <c:v>0.19</c:v>
                </c:pt>
                <c:pt idx="1">
                  <c:v>0.11</c:v>
                </c:pt>
                <c:pt idx="2">
                  <c:v>0.27</c:v>
                </c:pt>
                <c:pt idx="3">
                  <c:v>0.05</c:v>
                </c:pt>
                <c:pt idx="4">
                  <c:v>0.25</c:v>
                </c:pt>
                <c:pt idx="5">
                  <c:v>0.13</c:v>
                </c:pt>
              </c:numCache>
            </c:numRef>
          </c:val>
          <c:smooth val="0"/>
          <c:extLst>
            <c:ext xmlns:c16="http://schemas.microsoft.com/office/drawing/2014/chart" uri="{C3380CC4-5D6E-409C-BE32-E72D297353CC}">
              <c16:uniqueId val="{00000000-617E-469B-8C9F-8251168FADC7}"/>
            </c:ext>
          </c:extLst>
        </c:ser>
        <c:ser>
          <c:idx val="1"/>
          <c:order val="1"/>
          <c:tx>
            <c:v>Series2</c:v>
          </c:tx>
          <c:spPr>
            <a:ln w="19050" cap="rnd">
              <a:solidFill>
                <a:srgbClr val="EC792B"/>
              </a:solidFill>
              <a:prstDash val="solid"/>
              <a:round/>
            </a:ln>
            <a:effectLst/>
          </c:spPr>
          <c:marker>
            <c:symbol val="circle"/>
            <c:size val="16"/>
            <c:spPr>
              <a:solidFill>
                <a:srgbClr val="FFFFFF"/>
              </a:solidFill>
              <a:ln w="12700" cap="flat">
                <a:noFill/>
                <a:miter lim="400000"/>
              </a:ln>
              <a:effectLst/>
            </c:spPr>
          </c:marker>
          <c:dLbls>
            <c:spPr>
              <a:noFill/>
              <a:ln>
                <a:noFill/>
              </a:ln>
              <a:effectLst/>
            </c:spPr>
            <c:txPr>
              <a:bodyPr/>
              <a:lstStyle/>
              <a:p>
                <a:pPr>
                  <a:defRPr sz="900" b="1" i="0" u="none" strike="noStrike">
                    <a:solidFill>
                      <a:srgbClr val="ED7D31"/>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PART2!$J$17:$J$22</c:f>
              <c:numCache>
                <c:formatCode>General</c:formatCode>
                <c:ptCount val="6"/>
                <c:pt idx="0">
                  <c:v>1898</c:v>
                </c:pt>
                <c:pt idx="1">
                  <c:v>1086</c:v>
                </c:pt>
                <c:pt idx="2">
                  <c:v>2708</c:v>
                </c:pt>
                <c:pt idx="3">
                  <c:v>479</c:v>
                </c:pt>
                <c:pt idx="4">
                  <c:v>2545</c:v>
                </c:pt>
                <c:pt idx="5">
                  <c:v>1283</c:v>
                </c:pt>
              </c:numCache>
            </c:numRef>
          </c:val>
          <c:smooth val="0"/>
          <c:extLst>
            <c:ext xmlns:c16="http://schemas.microsoft.com/office/drawing/2014/chart" uri="{C3380CC4-5D6E-409C-BE32-E72D297353CC}">
              <c16:uniqueId val="{00000001-617E-469B-8C9F-8251168FADC7}"/>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0%" sourceLinked="1"/>
        <c:majorTickMark val="none"/>
        <c:minorTickMark val="none"/>
        <c:tickLblPos val="none"/>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0"/>
        <c:minorUnit val="375"/>
      </c:valAx>
      <c:spPr>
        <a:solidFill>
          <a:schemeClr val="accent6">
            <a:lumMod val="60000"/>
            <a:lumOff val="40000"/>
          </a:schemeClr>
        </a:solidFill>
        <a:ln w="12700" cap="flat">
          <a:noFill/>
          <a:miter lim="400000"/>
        </a:ln>
        <a:effectLst/>
      </c:spPr>
    </c:plotArea>
    <c:legend>
      <c:legendPos val="b"/>
      <c:layout>
        <c:manualLayout>
          <c:xMode val="edge"/>
          <c:yMode val="edge"/>
          <c:x val="0.34296100000000002"/>
          <c:y val="0.93805000000000005"/>
          <c:w val="0.34046399999999999"/>
          <c:h val="6.19501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000000"/>
                </a:solidFill>
                <a:latin typeface="Calibri"/>
              </a:defRPr>
            </a:pPr>
            <a:r>
              <a:rPr lang="en-US" sz="1400" b="0" i="0" u="none" strike="noStrike">
                <a:solidFill>
                  <a:srgbClr val="000000"/>
                </a:solidFill>
                <a:latin typeface="Calibri"/>
              </a:rPr>
              <a:t>Expected returns</a:t>
            </a:r>
          </a:p>
        </c:rich>
      </c:tx>
      <c:layout>
        <c:manualLayout>
          <c:xMode val="edge"/>
          <c:yMode val="edge"/>
          <c:x val="0.359539"/>
          <c:y val="0"/>
          <c:w val="0.28092099999999998"/>
          <c:h val="0.14200699999999999"/>
        </c:manualLayout>
      </c:layout>
      <c:overlay val="1"/>
      <c:spPr>
        <a:noFill/>
        <a:effectLst/>
      </c:spPr>
    </c:title>
    <c:autoTitleDeleted val="0"/>
    <c:plotArea>
      <c:layout>
        <c:manualLayout>
          <c:layoutTarget val="inner"/>
          <c:xMode val="edge"/>
          <c:yMode val="edge"/>
          <c:x val="2.8984900000000001E-2"/>
          <c:y val="0.14200699999999999"/>
          <c:w val="0.96601499999999996"/>
          <c:h val="0.67414499999999999"/>
        </c:manualLayout>
      </c:layout>
      <c:lineChart>
        <c:grouping val="standard"/>
        <c:varyColors val="0"/>
        <c:ser>
          <c:idx val="0"/>
          <c:order val="0"/>
          <c:tx>
            <c:v>Series1</c:v>
          </c:tx>
          <c:spPr>
            <a:ln w="19050" cap="rnd">
              <a:solidFill>
                <a:srgbClr val="3F6EC3"/>
              </a:solidFill>
              <a:prstDash val="solid"/>
              <a:round/>
            </a:ln>
            <a:effectLst/>
          </c:spPr>
          <c:marker>
            <c:symbol val="circle"/>
            <c:size val="16"/>
            <c:spPr>
              <a:solidFill>
                <a:srgbClr val="FFFFFF"/>
              </a:solidFill>
              <a:ln w="12700" cap="flat">
                <a:noFill/>
                <a:miter lim="400000"/>
              </a:ln>
              <a:effectLst/>
            </c:spPr>
          </c:marker>
          <c:dLbls>
            <c:numFmt formatCode="0%" sourceLinked="0"/>
            <c:spPr>
              <a:noFill/>
              <a:ln>
                <a:noFill/>
              </a:ln>
              <a:effectLst/>
            </c:spPr>
            <c:txPr>
              <a:bodyPr/>
              <a:lstStyle/>
              <a:p>
                <a:pPr>
                  <a:defRPr sz="900" b="1" i="0" u="none" strike="noStrike">
                    <a:solidFill>
                      <a:srgbClr val="4472C4"/>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PART2!$D$17:$D$22</c:f>
              <c:numCache>
                <c:formatCode>0%</c:formatCode>
                <c:ptCount val="6"/>
                <c:pt idx="0">
                  <c:v>0</c:v>
                </c:pt>
                <c:pt idx="1">
                  <c:v>0.1</c:v>
                </c:pt>
                <c:pt idx="2">
                  <c:v>0.1</c:v>
                </c:pt>
                <c:pt idx="3">
                  <c:v>0.36</c:v>
                </c:pt>
                <c:pt idx="4">
                  <c:v>0.44</c:v>
                </c:pt>
                <c:pt idx="5">
                  <c:v>0</c:v>
                </c:pt>
              </c:numCache>
            </c:numRef>
          </c:val>
          <c:smooth val="0"/>
          <c:extLst>
            <c:ext xmlns:c16="http://schemas.microsoft.com/office/drawing/2014/chart" uri="{C3380CC4-5D6E-409C-BE32-E72D297353CC}">
              <c16:uniqueId val="{00000000-7235-4CFB-B09D-85864D4E57CE}"/>
            </c:ext>
          </c:extLst>
        </c:ser>
        <c:ser>
          <c:idx val="1"/>
          <c:order val="1"/>
          <c:tx>
            <c:v>Series2</c:v>
          </c:tx>
          <c:spPr>
            <a:ln w="19050" cap="rnd">
              <a:solidFill>
                <a:srgbClr val="EC792B"/>
              </a:solidFill>
              <a:prstDash val="solid"/>
              <a:round/>
            </a:ln>
            <a:effectLst/>
          </c:spPr>
          <c:marker>
            <c:symbol val="circle"/>
            <c:size val="16"/>
            <c:spPr>
              <a:solidFill>
                <a:srgbClr val="FFFFFF"/>
              </a:solidFill>
              <a:ln w="12700" cap="flat">
                <a:noFill/>
                <a:miter lim="400000"/>
              </a:ln>
              <a:effectLst/>
            </c:spPr>
          </c:marker>
          <c:dLbls>
            <c:numFmt formatCode="0%" sourceLinked="0"/>
            <c:spPr>
              <a:noFill/>
              <a:ln>
                <a:noFill/>
              </a:ln>
              <a:effectLst/>
            </c:spPr>
            <c:txPr>
              <a:bodyPr/>
              <a:lstStyle/>
              <a:p>
                <a:pPr>
                  <a:defRPr sz="900" b="1" i="0" u="none" strike="noStrike">
                    <a:solidFill>
                      <a:srgbClr val="ED7D31"/>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PART2!$E$17:$E$22</c:f>
              <c:numCache>
                <c:formatCode>0%</c:formatCode>
                <c:ptCount val="6"/>
                <c:pt idx="0">
                  <c:v>7.0000000000000007E-2</c:v>
                </c:pt>
                <c:pt idx="1">
                  <c:v>0.12</c:v>
                </c:pt>
                <c:pt idx="2">
                  <c:v>0.11</c:v>
                </c:pt>
                <c:pt idx="3">
                  <c:v>0.14000000000000001</c:v>
                </c:pt>
                <c:pt idx="4">
                  <c:v>0.14000000000000001</c:v>
                </c:pt>
                <c:pt idx="5">
                  <c:v>0.09</c:v>
                </c:pt>
              </c:numCache>
            </c:numRef>
          </c:val>
          <c:smooth val="0"/>
          <c:extLst>
            <c:ext xmlns:c16="http://schemas.microsoft.com/office/drawing/2014/chart" uri="{C3380CC4-5D6E-409C-BE32-E72D297353CC}">
              <c16:uniqueId val="{00000001-7235-4CFB-B09D-85864D4E57CE}"/>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0%" sourceLinked="1"/>
        <c:majorTickMark val="none"/>
        <c:minorTickMark val="none"/>
        <c:tickLblPos val="none"/>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0.125"/>
        <c:minorUnit val="6.25E-2"/>
      </c:valAx>
      <c:spPr>
        <a:solidFill>
          <a:schemeClr val="tx2"/>
        </a:solidFill>
        <a:ln w="12700" cap="flat">
          <a:noFill/>
          <a:miter lim="400000"/>
        </a:ln>
        <a:effectLst/>
      </c:spPr>
    </c:plotArea>
    <c:legend>
      <c:legendPos val="b"/>
      <c:layout>
        <c:manualLayout>
          <c:xMode val="edge"/>
          <c:yMode val="edge"/>
          <c:x val="0.34301999999999999"/>
          <c:y val="0.93769999999999998"/>
          <c:w val="0.34033600000000003"/>
          <c:h val="6.22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44546A"/>
                </a:solidFill>
                <a:latin typeface="Calibri"/>
              </a:defRPr>
            </a:pPr>
            <a:r>
              <a:rPr lang="en-US" sz="1600" b="1" i="0" u="none" strike="noStrike">
                <a:solidFill>
                  <a:srgbClr val="44546A"/>
                </a:solidFill>
                <a:latin typeface="Calibri"/>
              </a:rPr>
              <a:t>Expected Returns VS Investement Amount</a:t>
            </a:r>
          </a:p>
        </c:rich>
      </c:tx>
      <c:layout>
        <c:manualLayout>
          <c:xMode val="edge"/>
          <c:yMode val="edge"/>
          <c:x val="0.103086"/>
          <c:y val="0"/>
          <c:w val="0.79382699999999995"/>
          <c:h val="0.14282500000000001"/>
        </c:manualLayout>
      </c:layout>
      <c:overlay val="1"/>
      <c:spPr>
        <a:noFill/>
        <a:effectLst/>
      </c:spPr>
    </c:title>
    <c:autoTitleDeleted val="0"/>
    <c:plotArea>
      <c:layout>
        <c:manualLayout>
          <c:layoutTarget val="inner"/>
          <c:xMode val="edge"/>
          <c:yMode val="edge"/>
          <c:x val="0.13056999999999999"/>
          <c:y val="0.14282500000000001"/>
          <c:w val="0.86443000000000003"/>
          <c:h val="0.68429899999999999"/>
        </c:manualLayout>
      </c:layout>
      <c:lineChart>
        <c:grouping val="standard"/>
        <c:varyColors val="0"/>
        <c:ser>
          <c:idx val="0"/>
          <c:order val="0"/>
          <c:tx>
            <c:v>Series1</c:v>
          </c:tx>
          <c:spPr>
            <a:ln w="31750" cap="rnd">
              <a:solidFill>
                <a:schemeClr val="accent1"/>
              </a:solidFill>
              <a:prstDash val="solid"/>
              <a:round/>
            </a:ln>
            <a:effectLst/>
          </c:spPr>
          <c:marker>
            <c:symbol val="none"/>
          </c:marker>
          <c:dLbls>
            <c:numFmt formatCode="0%" sourceLinked="0"/>
            <c:spPr>
              <a:noFill/>
              <a:ln>
                <a:noFill/>
              </a:ln>
              <a:effectLst/>
            </c:spPr>
            <c:txPr>
              <a:bodyPr/>
              <a:lstStyle/>
              <a:p>
                <a:pPr>
                  <a:defRPr sz="900" b="0" i="0" u="none" strike="noStrike">
                    <a:solidFill>
                      <a:srgbClr val="44546A"/>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PART2!$E$17:$E$22</c:f>
              <c:numCache>
                <c:formatCode>0%</c:formatCode>
                <c:ptCount val="6"/>
                <c:pt idx="0">
                  <c:v>7.0000000000000007E-2</c:v>
                </c:pt>
                <c:pt idx="1">
                  <c:v>0.12</c:v>
                </c:pt>
                <c:pt idx="2">
                  <c:v>0.11</c:v>
                </c:pt>
                <c:pt idx="3">
                  <c:v>0.14000000000000001</c:v>
                </c:pt>
                <c:pt idx="4">
                  <c:v>0.14000000000000001</c:v>
                </c:pt>
                <c:pt idx="5">
                  <c:v>0.09</c:v>
                </c:pt>
              </c:numCache>
            </c:numRef>
          </c:val>
          <c:smooth val="0"/>
          <c:extLst>
            <c:ext xmlns:c16="http://schemas.microsoft.com/office/drawing/2014/chart" uri="{C3380CC4-5D6E-409C-BE32-E72D297353CC}">
              <c16:uniqueId val="{00000000-6EAB-4997-99F8-13449E4A2EF4}"/>
            </c:ext>
          </c:extLst>
        </c:ser>
        <c:ser>
          <c:idx val="1"/>
          <c:order val="1"/>
          <c:tx>
            <c:v>Series2</c:v>
          </c:tx>
          <c:spPr>
            <a:ln w="31750" cap="rnd">
              <a:solidFill>
                <a:schemeClr val="accent2"/>
              </a:solidFill>
              <a:prstDash val="solid"/>
              <a:round/>
            </a:ln>
            <a:effectLst/>
          </c:spPr>
          <c:marker>
            <c:symbol val="none"/>
          </c:marker>
          <c:dLbls>
            <c:spPr>
              <a:noFill/>
              <a:ln>
                <a:noFill/>
              </a:ln>
              <a:effectLst/>
            </c:spPr>
            <c:txPr>
              <a:bodyPr/>
              <a:lstStyle/>
              <a:p>
                <a:pPr>
                  <a:defRPr sz="900" b="0" i="0" u="none" strike="noStrike">
                    <a:solidFill>
                      <a:srgbClr val="44546A"/>
                    </a:solidFill>
                    <a:latin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1</c:v>
              </c:pt>
              <c:pt idx="1">
                <c:v>2</c:v>
              </c:pt>
              <c:pt idx="2">
                <c:v>3</c:v>
              </c:pt>
              <c:pt idx="3">
                <c:v>4</c:v>
              </c:pt>
              <c:pt idx="4">
                <c:v>5</c:v>
              </c:pt>
              <c:pt idx="5">
                <c:v>6</c:v>
              </c:pt>
            </c:strLit>
          </c:cat>
          <c:val>
            <c:numRef>
              <c:f>PART2!$J$17:$J$22</c:f>
              <c:numCache>
                <c:formatCode>General</c:formatCode>
                <c:ptCount val="6"/>
                <c:pt idx="0">
                  <c:v>1898</c:v>
                </c:pt>
                <c:pt idx="1">
                  <c:v>1086</c:v>
                </c:pt>
                <c:pt idx="2">
                  <c:v>2708</c:v>
                </c:pt>
                <c:pt idx="3">
                  <c:v>479</c:v>
                </c:pt>
                <c:pt idx="4">
                  <c:v>2545</c:v>
                </c:pt>
                <c:pt idx="5">
                  <c:v>1283</c:v>
                </c:pt>
              </c:numCache>
            </c:numRef>
          </c:val>
          <c:smooth val="0"/>
          <c:extLst>
            <c:ext xmlns:c16="http://schemas.microsoft.com/office/drawing/2014/chart" uri="{C3380CC4-5D6E-409C-BE32-E72D297353CC}">
              <c16:uniqueId val="{00000001-6EAB-4997-99F8-13449E4A2EF4}"/>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E0E5EB"/>
            </a:solidFill>
            <a:prstDash val="solid"/>
            <a:round/>
          </a:ln>
        </c:spPr>
        <c:txPr>
          <a:bodyPr rot="0"/>
          <a:lstStyle/>
          <a:p>
            <a:pPr>
              <a:defRPr sz="900" b="0" i="0" u="none" strike="noStrike">
                <a:solidFill>
                  <a:srgbClr val="44546A"/>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E0E5EB"/>
              </a:solidFill>
              <a:prstDash val="solid"/>
              <a:round/>
            </a:ln>
          </c:spPr>
        </c:majorGridlines>
        <c:numFmt formatCode="0%" sourceLinked="1"/>
        <c:majorTickMark val="none"/>
        <c:minorTickMark val="none"/>
        <c:tickLblPos val="nextTo"/>
        <c:spPr>
          <a:ln w="12700" cap="flat">
            <a:noFill/>
            <a:prstDash val="solid"/>
            <a:round/>
          </a:ln>
        </c:spPr>
        <c:txPr>
          <a:bodyPr rot="0"/>
          <a:lstStyle/>
          <a:p>
            <a:pPr>
              <a:defRPr sz="900" b="0" i="0" u="none" strike="noStrike">
                <a:solidFill>
                  <a:srgbClr val="44546A"/>
                </a:solidFill>
                <a:latin typeface="Calibri"/>
              </a:defRPr>
            </a:pPr>
            <a:endParaRPr lang="en-US"/>
          </a:p>
        </c:txPr>
        <c:crossAx val="2094734552"/>
        <c:crosses val="autoZero"/>
        <c:crossBetween val="between"/>
        <c:majorUnit val="750"/>
        <c:minorUnit val="375"/>
      </c:valAx>
      <c:spPr>
        <a:solidFill>
          <a:schemeClr val="bg2"/>
        </a:solidFill>
        <a:ln w="12700" cap="flat">
          <a:noFill/>
          <a:miter lim="400000"/>
        </a:ln>
        <a:effectLst/>
      </c:spPr>
    </c:plotArea>
    <c:legend>
      <c:legendPos val="b"/>
      <c:layout>
        <c:manualLayout>
          <c:xMode val="edge"/>
          <c:yMode val="edge"/>
          <c:x val="0.35958800000000002"/>
          <c:y val="0.93698000000000004"/>
          <c:w val="0.33086199999999999"/>
          <c:h val="6.3020400000000004E-2"/>
        </c:manualLayout>
      </c:layout>
      <c:overlay val="1"/>
      <c:spPr>
        <a:noFill/>
        <a:ln w="12700" cap="flat">
          <a:noFill/>
          <a:miter lim="400000"/>
        </a:ln>
        <a:effectLst/>
      </c:spPr>
      <c:txPr>
        <a:bodyPr rot="0"/>
        <a:lstStyle/>
        <a:p>
          <a:pPr>
            <a:defRPr sz="900" b="0" i="0" u="none" strike="noStrike">
              <a:solidFill>
                <a:srgbClr val="44546A"/>
              </a:solidFill>
              <a:latin typeface="Calibri"/>
            </a:defRPr>
          </a:pPr>
          <a:endParaRPr lang="en-US"/>
        </a:p>
      </c:txPr>
    </c:legend>
    <c:plotVisOnly val="1"/>
    <c:dispBlanksAs val="gap"/>
    <c:showDLblsOverMax val="1"/>
  </c:chart>
  <c:spPr>
    <a:solidFill>
      <a:srgbClr val="FFFFFF"/>
    </a:solidFill>
    <a:ln w="12700" cap="flat">
      <a:solidFill>
        <a:srgbClr val="E0E5EB"/>
      </a:solidFill>
      <a:prstDash val="solid"/>
      <a:round/>
    </a:ln>
    <a:effectLst/>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3175</xdr:colOff>
      <xdr:row>0</xdr:row>
      <xdr:rowOff>3175</xdr:rowOff>
    </xdr:from>
    <xdr:ext cx="63500" cy="102590"/>
    <xdr:sp macro="" textlink="">
      <xdr:nvSpPr>
        <xdr:cNvPr id="2" name="TextBox 1">
          <a:extLst>
            <a:ext uri="{FF2B5EF4-FFF2-40B4-BE49-F238E27FC236}">
              <a16:creationId xmlns:a16="http://schemas.microsoft.com/office/drawing/2014/main" id="{D390FD46-2B8A-9DDC-9508-3AE53A905ABD}"/>
            </a:ext>
          </a:extLst>
        </xdr:cNvPr>
        <xdr:cNvSpPr txBox="1"/>
      </xdr:nvSpPr>
      <xdr:spPr>
        <a:xfrm>
          <a:off x="3175" y="3175"/>
          <a:ext cx="63500" cy="10259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sz="100" b="0" i="0" u="none" strike="noStrike" cap="none" spc="0" normalizeH="0" baseline="0">
              <a:ln>
                <a:noFill/>
              </a:ln>
              <a:solidFill>
                <a:srgbClr val="000000"/>
              </a:solidFill>
              <a:effectLst/>
              <a:uFillTx/>
              <a:latin typeface="ZWAdobeF" pitchFamily="2" charset="0"/>
              <a:ea typeface="Calibri"/>
              <a:cs typeface="Calibri"/>
              <a:sym typeface="Calibri"/>
            </a:rPr>
            <a:t>X1A0T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368157</xdr:colOff>
      <xdr:row>22</xdr:row>
      <xdr:rowOff>63453</xdr:rowOff>
    </xdr:from>
    <xdr:to>
      <xdr:col>10</xdr:col>
      <xdr:colOff>1057494</xdr:colOff>
      <xdr:row>34</xdr:row>
      <xdr:rowOff>30154</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144700</xdr:colOff>
      <xdr:row>1</xdr:row>
      <xdr:rowOff>183264</xdr:rowOff>
    </xdr:from>
    <xdr:to>
      <xdr:col>18</xdr:col>
      <xdr:colOff>462294</xdr:colOff>
      <xdr:row>13</xdr:row>
      <xdr:rowOff>11796</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525784</xdr:colOff>
      <xdr:row>16</xdr:row>
      <xdr:rowOff>13004</xdr:rowOff>
    </xdr:from>
    <xdr:to>
      <xdr:col>18</xdr:col>
      <xdr:colOff>153506</xdr:colOff>
      <xdr:row>27</xdr:row>
      <xdr:rowOff>107194</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3175</xdr:colOff>
      <xdr:row>0</xdr:row>
      <xdr:rowOff>3175</xdr:rowOff>
    </xdr:from>
    <xdr:ext cx="63500" cy="102590"/>
    <xdr:sp macro="" textlink="">
      <xdr:nvSpPr>
        <xdr:cNvPr id="5" name="TextBox 4">
          <a:extLst>
            <a:ext uri="{FF2B5EF4-FFF2-40B4-BE49-F238E27FC236}">
              <a16:creationId xmlns:a16="http://schemas.microsoft.com/office/drawing/2014/main" id="{2F85EC7D-9DD0-323B-5256-4A7A47B2FFE0}"/>
            </a:ext>
          </a:extLst>
        </xdr:cNvPr>
        <xdr:cNvSpPr txBox="1"/>
      </xdr:nvSpPr>
      <xdr:spPr>
        <a:xfrm>
          <a:off x="3175" y="3175"/>
          <a:ext cx="63500" cy="10259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sz="100" b="0" i="0" u="none" strike="noStrike" cap="none" spc="0" normalizeH="0" baseline="0">
              <a:ln>
                <a:noFill/>
              </a:ln>
              <a:solidFill>
                <a:srgbClr val="000000"/>
              </a:solidFill>
              <a:effectLst/>
              <a:uFillTx/>
              <a:latin typeface="ZWAdobeF" pitchFamily="2" charset="0"/>
              <a:ea typeface="Calibri"/>
              <a:cs typeface="Calibri"/>
              <a:sym typeface="Calibri"/>
            </a:rPr>
            <a:t>X2A0T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0l1];/" TargetMode="External"/><Relationship Id="rId1" Type="http://schemas.openxmlformats.org/officeDocument/2006/relationships/hyperlink" Target="http://[s0l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B3:D12"/>
  <sheetViews>
    <sheetView showGridLines="0" workbookViewId="0">
      <selection activeCell="C18" sqref="C18"/>
    </sheetView>
  </sheetViews>
  <sheetFormatPr defaultColWidth="10" defaultRowHeight="13.05" customHeight="1" x14ac:dyDescent="0.3"/>
  <cols>
    <col min="1" max="1" width="2" customWidth="1"/>
    <col min="2" max="4" width="28" customWidth="1"/>
  </cols>
  <sheetData>
    <row r="3" spans="2:4" ht="0" hidden="1" customHeight="1" x14ac:dyDescent="0.3">
      <c r="B3" s="209" t="s">
        <v>0</v>
      </c>
      <c r="C3" s="210"/>
      <c r="D3" s="210"/>
    </row>
    <row r="7" spans="2:4" s="82" customFormat="1" ht="18" x14ac:dyDescent="0.35">
      <c r="B7" s="81" t="s">
        <v>191</v>
      </c>
      <c r="C7" s="81" t="s">
        <v>192</v>
      </c>
      <c r="D7" s="81" t="s">
        <v>193</v>
      </c>
    </row>
    <row r="9" spans="2:4" s="84" customFormat="1" ht="15.6" x14ac:dyDescent="0.3">
      <c r="B9" s="83" t="s">
        <v>1</v>
      </c>
      <c r="C9" s="83" t="s">
        <v>2</v>
      </c>
      <c r="D9" s="85" t="s">
        <v>1</v>
      </c>
    </row>
    <row r="10" spans="2:4" ht="15.6" x14ac:dyDescent="0.3">
      <c r="B10" s="1"/>
    </row>
    <row r="11" spans="2:4" s="88" customFormat="1" ht="15.6" x14ac:dyDescent="0.3">
      <c r="B11" s="86" t="s">
        <v>165</v>
      </c>
      <c r="C11" s="86" t="s">
        <v>2</v>
      </c>
      <c r="D11" s="87" t="s">
        <v>165</v>
      </c>
    </row>
    <row r="12" spans="2:4" ht="15.6" x14ac:dyDescent="0.3">
      <c r="B12" s="1"/>
    </row>
  </sheetData>
  <mergeCells count="1">
    <mergeCell ref="B3:D3"/>
  </mergeCells>
  <hyperlinks>
    <hyperlink ref="D9" r:id="rId1" location="'PART1'!R1C1" xr:uid="{00000000-0004-0000-0000-000000000000}"/>
    <hyperlink ref="D11" r:id="rId2" location="'PART2'!R1C1"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K36"/>
  <sheetViews>
    <sheetView showGridLines="0" topLeftCell="AT52" workbookViewId="0">
      <selection activeCell="C26" sqref="C26:F31"/>
    </sheetView>
  </sheetViews>
  <sheetFormatPr defaultColWidth="10.69921875" defaultRowHeight="15.45" customHeight="1" x14ac:dyDescent="0.3"/>
  <cols>
    <col min="1" max="2" width="10.69921875" style="2" customWidth="1"/>
    <col min="3" max="3" width="18.296875" style="2" customWidth="1"/>
    <col min="4" max="9" width="16.296875" style="2" customWidth="1"/>
    <col min="10" max="10" width="18" style="2" customWidth="1"/>
    <col min="11" max="11" width="22.296875" style="2" customWidth="1"/>
    <col min="12" max="12" width="31.69921875" style="2" customWidth="1"/>
    <col min="13" max="16" width="15.796875" style="2" customWidth="1"/>
    <col min="17" max="17" width="10.69921875" style="2" customWidth="1"/>
    <col min="18" max="18" width="16.19921875" style="2" customWidth="1"/>
    <col min="19" max="22" width="10.69921875" style="2" customWidth="1"/>
    <col min="23" max="23" width="12" style="2" customWidth="1"/>
    <col min="24" max="29" width="10.69921875" style="2" customWidth="1"/>
    <col min="30" max="30" width="15.19921875" style="2" customWidth="1"/>
    <col min="31" max="31" width="40.296875" style="2" customWidth="1"/>
    <col min="32" max="34" width="10.69921875" style="2" customWidth="1"/>
    <col min="35" max="35" width="13.5" style="2" customWidth="1"/>
    <col min="36" max="44" width="10.69921875" style="2" customWidth="1"/>
    <col min="45" max="45" width="12.796875" style="2" customWidth="1"/>
    <col min="46" max="46" width="12.296875" style="2" customWidth="1"/>
    <col min="47" max="62" width="10.69921875" style="2" customWidth="1"/>
    <col min="63" max="63" width="18.296875" style="2" customWidth="1"/>
    <col min="64" max="64" width="10.69921875" style="2" customWidth="1"/>
    <col min="65" max="65" width="15.69921875" style="2" customWidth="1"/>
    <col min="66" max="66" width="15.296875" style="2" customWidth="1"/>
    <col min="67" max="90" width="10.69921875" style="2" customWidth="1"/>
    <col min="91" max="16384" width="10.69921875" style="2"/>
  </cols>
  <sheetData>
    <row r="1" spans="1:89" ht="15.45"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row>
    <row r="2" spans="1:89" ht="16.05" customHeight="1" x14ac:dyDescent="0.3">
      <c r="A2" s="3"/>
      <c r="B2" s="3"/>
      <c r="C2" s="4"/>
      <c r="D2" s="4"/>
      <c r="E2" s="4"/>
      <c r="F2" s="4"/>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row>
    <row r="3" spans="1:89" ht="17.55" customHeight="1" x14ac:dyDescent="0.3">
      <c r="A3" s="3"/>
      <c r="B3" s="5"/>
      <c r="C3" s="182"/>
      <c r="D3" s="211" t="s">
        <v>194</v>
      </c>
      <c r="E3" s="212"/>
      <c r="F3" s="213"/>
      <c r="G3" s="6"/>
      <c r="H3" s="188"/>
      <c r="I3" s="188"/>
      <c r="J3" s="3"/>
      <c r="K3" s="7"/>
      <c r="L3" s="7"/>
      <c r="M3" s="7"/>
      <c r="N3" s="7"/>
      <c r="O3" s="7"/>
      <c r="P3" s="7"/>
      <c r="Q3" s="3"/>
      <c r="R3" s="7"/>
      <c r="S3" s="7"/>
      <c r="T3" s="7"/>
      <c r="U3" s="7"/>
      <c r="V3" s="7"/>
      <c r="W3" s="3"/>
      <c r="X3" s="3"/>
      <c r="Y3" s="3"/>
      <c r="Z3" s="3"/>
      <c r="AA3" s="3"/>
      <c r="AB3" s="3"/>
      <c r="AC3" s="3"/>
      <c r="AD3" s="3"/>
      <c r="AE3" s="3"/>
      <c r="AF3" s="3"/>
      <c r="AG3" s="3"/>
      <c r="AH3" s="3"/>
      <c r="AI3" s="7"/>
      <c r="AJ3" s="7"/>
      <c r="AK3" s="7"/>
      <c r="AL3" s="7"/>
      <c r="AM3" s="7"/>
      <c r="AN3" s="7"/>
      <c r="AO3" s="7"/>
      <c r="AP3" s="7"/>
      <c r="AQ3" s="7"/>
      <c r="AR3" s="7"/>
      <c r="AS3" s="3"/>
      <c r="AT3" s="3"/>
      <c r="AU3" s="3"/>
      <c r="AV3" s="3"/>
      <c r="AW3" s="8"/>
      <c r="AX3" s="8"/>
      <c r="AY3" s="8"/>
      <c r="AZ3" s="8"/>
      <c r="BA3" s="8"/>
      <c r="BB3" s="8"/>
      <c r="BC3" s="8"/>
      <c r="BD3" s="8"/>
      <c r="BE3" s="3"/>
      <c r="BF3" s="3"/>
      <c r="BG3" s="3"/>
      <c r="BH3" s="3"/>
      <c r="BI3" s="9"/>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row>
    <row r="4" spans="1:89" ht="34.950000000000003" customHeight="1" x14ac:dyDescent="0.3">
      <c r="A4" s="3"/>
      <c r="B4" s="5"/>
      <c r="C4" s="183" t="s">
        <v>4</v>
      </c>
      <c r="D4" s="184" t="s">
        <v>5</v>
      </c>
      <c r="E4" s="184" t="s">
        <v>6</v>
      </c>
      <c r="F4" s="184" t="s">
        <v>7</v>
      </c>
      <c r="G4" s="10"/>
      <c r="H4" s="189" t="s">
        <v>4</v>
      </c>
      <c r="I4" s="190" t="s">
        <v>8</v>
      </c>
      <c r="J4" s="11"/>
      <c r="K4" s="178" t="s">
        <v>9</v>
      </c>
      <c r="L4" s="179"/>
      <c r="M4" s="178" t="s">
        <v>10</v>
      </c>
      <c r="N4" s="178" t="s">
        <v>11</v>
      </c>
      <c r="O4" s="178" t="s">
        <v>6</v>
      </c>
      <c r="P4" s="178" t="s">
        <v>7</v>
      </c>
      <c r="Q4" s="14"/>
      <c r="R4" s="103" t="s">
        <v>12</v>
      </c>
      <c r="S4" s="104"/>
      <c r="T4" s="103" t="s">
        <v>13</v>
      </c>
      <c r="U4" s="104"/>
      <c r="V4" s="104"/>
      <c r="W4" s="15"/>
      <c r="X4" s="3"/>
      <c r="Y4" s="3"/>
      <c r="Z4" s="3"/>
      <c r="AA4" s="16" t="s">
        <v>14</v>
      </c>
      <c r="AB4" s="9"/>
      <c r="AC4" s="3"/>
      <c r="AD4" s="3"/>
      <c r="AE4" s="3"/>
      <c r="AF4" s="3"/>
      <c r="AG4" s="3"/>
      <c r="AH4" s="17"/>
      <c r="AI4" s="172" t="s">
        <v>10</v>
      </c>
      <c r="AJ4" s="172" t="s">
        <v>15</v>
      </c>
      <c r="AK4" s="172" t="s">
        <v>16</v>
      </c>
      <c r="AL4" s="172" t="s">
        <v>17</v>
      </c>
      <c r="AM4" s="172" t="s">
        <v>18</v>
      </c>
      <c r="AN4" s="172" t="s">
        <v>19</v>
      </c>
      <c r="AO4" s="172" t="s">
        <v>20</v>
      </c>
      <c r="AP4" s="172" t="s">
        <v>11</v>
      </c>
      <c r="AQ4" s="172" t="s">
        <v>6</v>
      </c>
      <c r="AR4" s="172" t="s">
        <v>7</v>
      </c>
      <c r="AS4" s="15"/>
      <c r="AT4" s="3"/>
      <c r="AU4" s="9"/>
      <c r="AV4" s="18"/>
      <c r="AW4" s="19"/>
      <c r="AX4" s="20"/>
      <c r="AY4" s="20"/>
      <c r="AZ4" s="20"/>
      <c r="BA4" s="20"/>
      <c r="BB4" s="20"/>
      <c r="BC4" s="20"/>
      <c r="BD4" s="21"/>
      <c r="BE4" s="22"/>
      <c r="BF4" s="3"/>
      <c r="BG4" s="3"/>
      <c r="BH4" s="3"/>
      <c r="BI4" s="3"/>
      <c r="BJ4" s="3"/>
      <c r="BK4" s="9"/>
      <c r="BL4" s="9"/>
      <c r="BM4" s="3"/>
      <c r="BN4" s="9"/>
      <c r="BO4" s="3"/>
      <c r="BP4" s="3"/>
      <c r="BQ4" s="3"/>
      <c r="BR4" s="3"/>
      <c r="BS4" s="3"/>
      <c r="BT4" s="3"/>
      <c r="BU4" s="3"/>
      <c r="BV4" s="3"/>
      <c r="BW4" s="3"/>
      <c r="BX4" s="3"/>
      <c r="BY4" s="3"/>
      <c r="BZ4" s="3"/>
      <c r="CA4" s="3"/>
      <c r="CB4" s="3"/>
      <c r="CC4" s="3"/>
      <c r="CD4" s="3"/>
      <c r="CE4" s="3"/>
      <c r="CF4" s="3"/>
      <c r="CG4" s="3"/>
      <c r="CH4" s="3"/>
      <c r="CI4" s="3"/>
      <c r="CJ4" s="3"/>
      <c r="CK4" s="3"/>
    </row>
    <row r="5" spans="1:89" ht="18" customHeight="1" x14ac:dyDescent="0.4">
      <c r="A5" s="3"/>
      <c r="B5" s="5"/>
      <c r="C5" s="185" t="s">
        <v>15</v>
      </c>
      <c r="D5" s="186">
        <v>12</v>
      </c>
      <c r="E5" s="186">
        <v>15</v>
      </c>
      <c r="F5" s="186">
        <v>17</v>
      </c>
      <c r="G5" s="10"/>
      <c r="H5" s="191" t="s">
        <v>15</v>
      </c>
      <c r="I5" s="192">
        <v>45</v>
      </c>
      <c r="J5" s="11"/>
      <c r="K5" s="178" t="s">
        <v>21</v>
      </c>
      <c r="L5" s="179"/>
      <c r="M5" s="178" t="s">
        <v>15</v>
      </c>
      <c r="N5" s="180" t="s">
        <v>22</v>
      </c>
      <c r="O5" s="180" t="s">
        <v>23</v>
      </c>
      <c r="P5" s="180" t="s">
        <v>24</v>
      </c>
      <c r="Q5" s="14"/>
      <c r="R5" s="104"/>
      <c r="S5" s="104"/>
      <c r="T5" s="103" t="s">
        <v>11</v>
      </c>
      <c r="U5" s="103" t="s">
        <v>6</v>
      </c>
      <c r="V5" s="103" t="s">
        <v>7</v>
      </c>
      <c r="W5" s="15"/>
      <c r="X5" s="7"/>
      <c r="Y5" s="3"/>
      <c r="Z5" s="3"/>
      <c r="AA5" s="3"/>
      <c r="AB5" s="3"/>
      <c r="AC5" s="3"/>
      <c r="AD5" s="3"/>
      <c r="AE5" s="3"/>
      <c r="AF5" s="3"/>
      <c r="AG5" s="3"/>
      <c r="AH5" s="17"/>
      <c r="AI5" s="172" t="s">
        <v>15</v>
      </c>
      <c r="AJ5" s="173" t="s">
        <v>25</v>
      </c>
      <c r="AK5" s="173" t="s">
        <v>26</v>
      </c>
      <c r="AL5" s="173" t="s">
        <v>27</v>
      </c>
      <c r="AM5" s="173" t="s">
        <v>28</v>
      </c>
      <c r="AN5" s="173" t="s">
        <v>29</v>
      </c>
      <c r="AO5" s="173" t="s">
        <v>30</v>
      </c>
      <c r="AP5" s="173" t="s">
        <v>31</v>
      </c>
      <c r="AQ5" s="173" t="s">
        <v>32</v>
      </c>
      <c r="AR5" s="173" t="s">
        <v>33</v>
      </c>
      <c r="AS5" s="15"/>
      <c r="AT5" s="3"/>
      <c r="AU5" s="9"/>
      <c r="AV5" s="24"/>
      <c r="AW5" s="22"/>
      <c r="AX5" s="3"/>
      <c r="AY5" s="3"/>
      <c r="AZ5" s="3"/>
      <c r="BA5" s="25"/>
      <c r="BB5" s="26"/>
      <c r="BC5" s="27"/>
      <c r="BD5" s="28"/>
      <c r="BE5" s="3"/>
      <c r="BF5" s="3"/>
      <c r="BG5" s="3"/>
      <c r="BH5" s="3"/>
      <c r="BI5" s="3"/>
      <c r="BJ5" s="3"/>
      <c r="BK5" s="9"/>
      <c r="BL5" s="3"/>
      <c r="BM5" s="29"/>
      <c r="BN5" s="29"/>
      <c r="BO5" s="3"/>
      <c r="BP5" s="3"/>
      <c r="BQ5" s="3"/>
      <c r="BR5" s="30" t="s">
        <v>34</v>
      </c>
      <c r="BS5" s="7"/>
      <c r="BT5" s="7"/>
      <c r="BU5" s="7"/>
      <c r="BV5" s="7"/>
      <c r="BW5" s="7"/>
      <c r="BX5" s="7"/>
      <c r="BY5" s="7"/>
      <c r="BZ5" s="7"/>
      <c r="CA5" s="7"/>
      <c r="CB5" s="7"/>
      <c r="CC5" s="7"/>
      <c r="CD5" s="7"/>
      <c r="CE5" s="7"/>
      <c r="CF5" s="7"/>
      <c r="CG5" s="7"/>
      <c r="CH5" s="7"/>
      <c r="CI5" s="7"/>
      <c r="CJ5" s="7"/>
      <c r="CK5" s="3"/>
    </row>
    <row r="6" spans="1:89" ht="24" customHeight="1" x14ac:dyDescent="0.4">
      <c r="A6" s="3"/>
      <c r="B6" s="5"/>
      <c r="C6" s="185" t="s">
        <v>16</v>
      </c>
      <c r="D6" s="187">
        <v>14</v>
      </c>
      <c r="E6" s="187">
        <v>9</v>
      </c>
      <c r="F6" s="187">
        <v>10</v>
      </c>
      <c r="G6" s="10"/>
      <c r="H6" s="191" t="s">
        <v>16</v>
      </c>
      <c r="I6" s="193">
        <v>26</v>
      </c>
      <c r="J6" s="11"/>
      <c r="K6" s="178" t="s">
        <v>35</v>
      </c>
      <c r="L6" s="180" t="s">
        <v>36</v>
      </c>
      <c r="M6" s="178" t="s">
        <v>16</v>
      </c>
      <c r="N6" s="180" t="s">
        <v>37</v>
      </c>
      <c r="O6" s="180" t="s">
        <v>38</v>
      </c>
      <c r="P6" s="180" t="s">
        <v>39</v>
      </c>
      <c r="Q6" s="14"/>
      <c r="R6" s="104"/>
      <c r="S6" s="103" t="s">
        <v>15</v>
      </c>
      <c r="T6" s="174">
        <v>12</v>
      </c>
      <c r="U6" s="175">
        <v>15</v>
      </c>
      <c r="V6" s="175">
        <v>17</v>
      </c>
      <c r="W6" s="31"/>
      <c r="X6" s="12" t="s">
        <v>40</v>
      </c>
      <c r="Y6" s="15"/>
      <c r="Z6" s="3"/>
      <c r="AA6" s="3"/>
      <c r="AB6" s="30" t="s">
        <v>41</v>
      </c>
      <c r="AC6" s="3"/>
      <c r="AD6" s="169" t="s">
        <v>35</v>
      </c>
      <c r="AE6" s="170" t="s">
        <v>42</v>
      </c>
      <c r="AF6" s="3"/>
      <c r="AG6" s="3"/>
      <c r="AH6" s="17"/>
      <c r="AI6" s="172" t="s">
        <v>16</v>
      </c>
      <c r="AJ6" s="173" t="s">
        <v>43</v>
      </c>
      <c r="AK6" s="173" t="s">
        <v>44</v>
      </c>
      <c r="AL6" s="173" t="s">
        <v>45</v>
      </c>
      <c r="AM6" s="173" t="s">
        <v>46</v>
      </c>
      <c r="AN6" s="173" t="s">
        <v>47</v>
      </c>
      <c r="AO6" s="173" t="s">
        <v>48</v>
      </c>
      <c r="AP6" s="173" t="s">
        <v>49</v>
      </c>
      <c r="AQ6" s="173" t="s">
        <v>50</v>
      </c>
      <c r="AR6" s="173" t="s">
        <v>51</v>
      </c>
      <c r="AS6" s="15"/>
      <c r="AT6" s="3"/>
      <c r="AU6" s="9"/>
      <c r="AV6" s="24"/>
      <c r="AW6" s="22"/>
      <c r="AX6" s="3"/>
      <c r="AY6" s="3"/>
      <c r="AZ6" s="3"/>
      <c r="BA6" s="3"/>
      <c r="BB6" s="26"/>
      <c r="BC6" s="26"/>
      <c r="BD6" s="26"/>
      <c r="BE6" s="3"/>
      <c r="BF6" s="3"/>
      <c r="BG6" s="3"/>
      <c r="BH6" s="3"/>
      <c r="BI6" s="3"/>
      <c r="BJ6" s="3"/>
      <c r="BK6" s="9"/>
      <c r="BL6" s="3"/>
      <c r="BM6" s="29"/>
      <c r="BN6" s="29"/>
      <c r="BO6" s="3"/>
      <c r="BP6" s="3"/>
      <c r="BQ6" s="3"/>
      <c r="BR6" s="17"/>
      <c r="BS6" s="117"/>
      <c r="BT6" s="118"/>
      <c r="BU6" s="119"/>
      <c r="BV6" s="120"/>
      <c r="BW6" s="120"/>
      <c r="BX6" s="120"/>
      <c r="BY6" s="120"/>
      <c r="BZ6" s="120"/>
      <c r="CA6" s="120"/>
      <c r="CB6" s="120"/>
      <c r="CC6" s="120"/>
      <c r="CD6" s="120"/>
      <c r="CE6" s="120"/>
      <c r="CF6" s="120"/>
      <c r="CG6" s="120"/>
      <c r="CH6" s="121"/>
      <c r="CI6" s="121"/>
      <c r="CJ6" s="121"/>
      <c r="CK6" s="32"/>
    </row>
    <row r="7" spans="1:89" ht="25.05" customHeight="1" x14ac:dyDescent="0.4">
      <c r="A7" s="3"/>
      <c r="B7" s="5"/>
      <c r="C7" s="185" t="s">
        <v>52</v>
      </c>
      <c r="D7" s="187">
        <v>13</v>
      </c>
      <c r="E7" s="187">
        <v>20</v>
      </c>
      <c r="F7" s="187">
        <v>11</v>
      </c>
      <c r="G7" s="10"/>
      <c r="H7" s="191" t="s">
        <v>52</v>
      </c>
      <c r="I7" s="193">
        <v>42</v>
      </c>
      <c r="J7" s="11"/>
      <c r="K7" s="178" t="s">
        <v>53</v>
      </c>
      <c r="L7" s="180" t="s">
        <v>54</v>
      </c>
      <c r="M7" s="178" t="s">
        <v>17</v>
      </c>
      <c r="N7" s="180" t="s">
        <v>55</v>
      </c>
      <c r="O7" s="180" t="s">
        <v>56</v>
      </c>
      <c r="P7" s="180" t="s">
        <v>57</v>
      </c>
      <c r="Q7" s="14"/>
      <c r="R7" s="104"/>
      <c r="S7" s="103" t="s">
        <v>16</v>
      </c>
      <c r="T7" s="176">
        <v>14</v>
      </c>
      <c r="U7" s="177">
        <v>9</v>
      </c>
      <c r="V7" s="177">
        <v>10</v>
      </c>
      <c r="W7" s="31"/>
      <c r="X7" s="33">
        <f>SUMPRODUCT(T6:V11,T17:V22)</f>
        <v>2988</v>
      </c>
      <c r="Y7" s="15"/>
      <c r="Z7" s="3"/>
      <c r="AA7" s="3"/>
      <c r="AB7" s="3"/>
      <c r="AC7" s="3"/>
      <c r="AD7" s="171"/>
      <c r="AE7" s="170" t="s">
        <v>58</v>
      </c>
      <c r="AF7" s="3"/>
      <c r="AG7" s="3"/>
      <c r="AH7" s="17"/>
      <c r="AI7" s="172" t="s">
        <v>17</v>
      </c>
      <c r="AJ7" s="173" t="s">
        <v>59</v>
      </c>
      <c r="AK7" s="173" t="s">
        <v>60</v>
      </c>
      <c r="AL7" s="173" t="s">
        <v>61</v>
      </c>
      <c r="AM7" s="173" t="s">
        <v>62</v>
      </c>
      <c r="AN7" s="173" t="s">
        <v>63</v>
      </c>
      <c r="AO7" s="173" t="s">
        <v>64</v>
      </c>
      <c r="AP7" s="173" t="s">
        <v>65</v>
      </c>
      <c r="AQ7" s="173" t="s">
        <v>66</v>
      </c>
      <c r="AR7" s="173" t="s">
        <v>67</v>
      </c>
      <c r="AS7" s="15"/>
      <c r="AT7" s="3"/>
      <c r="AU7" s="9"/>
      <c r="AV7" s="24"/>
      <c r="AW7" s="22"/>
      <c r="AX7" s="3"/>
      <c r="AY7" s="3"/>
      <c r="AZ7" s="3"/>
      <c r="BA7" s="3"/>
      <c r="BB7" s="26"/>
      <c r="BC7" s="26"/>
      <c r="BD7" s="34"/>
      <c r="BE7" s="22"/>
      <c r="BF7" s="3"/>
      <c r="BG7" s="3"/>
      <c r="BH7" s="3"/>
      <c r="BI7" s="3"/>
      <c r="BJ7" s="3"/>
      <c r="BK7" s="9"/>
      <c r="BL7" s="3"/>
      <c r="BM7" s="29"/>
      <c r="BN7" s="29"/>
      <c r="BO7" s="3"/>
      <c r="BP7" s="3"/>
      <c r="BQ7" s="3"/>
      <c r="BR7" s="17"/>
      <c r="BS7" s="122"/>
      <c r="BT7" s="123"/>
      <c r="BU7" s="123"/>
      <c r="BV7" s="227" t="s">
        <v>68</v>
      </c>
      <c r="BW7" s="228"/>
      <c r="BX7" s="228"/>
      <c r="BY7" s="228"/>
      <c r="BZ7" s="228"/>
      <c r="CA7" s="228"/>
      <c r="CB7" s="228"/>
      <c r="CC7" s="228"/>
      <c r="CD7" s="228"/>
      <c r="CE7" s="228"/>
      <c r="CF7" s="228"/>
      <c r="CG7" s="228"/>
      <c r="CH7" s="124"/>
      <c r="CI7" s="121"/>
      <c r="CJ7" s="121"/>
      <c r="CK7" s="32"/>
    </row>
    <row r="8" spans="1:89" ht="18" customHeight="1" x14ac:dyDescent="0.4">
      <c r="A8" s="3"/>
      <c r="B8" s="5"/>
      <c r="C8" s="185" t="s">
        <v>69</v>
      </c>
      <c r="D8" s="187">
        <v>17</v>
      </c>
      <c r="E8" s="187">
        <v>16</v>
      </c>
      <c r="F8" s="187">
        <v>19</v>
      </c>
      <c r="G8" s="10"/>
      <c r="H8" s="191" t="s">
        <v>69</v>
      </c>
      <c r="I8" s="193">
        <v>53</v>
      </c>
      <c r="J8" s="11"/>
      <c r="K8" s="178" t="s">
        <v>70</v>
      </c>
      <c r="L8" s="180" t="s">
        <v>71</v>
      </c>
      <c r="M8" s="178" t="s">
        <v>18</v>
      </c>
      <c r="N8" s="180" t="s">
        <v>72</v>
      </c>
      <c r="O8" s="180" t="s">
        <v>73</v>
      </c>
      <c r="P8" s="180" t="s">
        <v>74</v>
      </c>
      <c r="Q8" s="14"/>
      <c r="R8" s="104"/>
      <c r="S8" s="103" t="s">
        <v>17</v>
      </c>
      <c r="T8" s="176">
        <v>13</v>
      </c>
      <c r="U8" s="177">
        <v>20</v>
      </c>
      <c r="V8" s="177">
        <v>11</v>
      </c>
      <c r="W8" s="6"/>
      <c r="X8" s="35"/>
      <c r="Y8" s="3"/>
      <c r="Z8" s="3"/>
      <c r="AA8" s="3"/>
      <c r="AB8" s="3"/>
      <c r="AC8" s="3"/>
      <c r="AD8" s="171"/>
      <c r="AE8" s="170" t="s">
        <v>75</v>
      </c>
      <c r="AF8" s="3"/>
      <c r="AG8" s="3"/>
      <c r="AH8" s="17"/>
      <c r="AI8" s="172" t="s">
        <v>76</v>
      </c>
      <c r="AJ8" s="173" t="s">
        <v>77</v>
      </c>
      <c r="AK8" s="173" t="s">
        <v>78</v>
      </c>
      <c r="AL8" s="173" t="s">
        <v>79</v>
      </c>
      <c r="AM8" s="173" t="s">
        <v>80</v>
      </c>
      <c r="AN8" s="173" t="s">
        <v>81</v>
      </c>
      <c r="AO8" s="173" t="s">
        <v>82</v>
      </c>
      <c r="AP8" s="173" t="s">
        <v>83</v>
      </c>
      <c r="AQ8" s="173" t="s">
        <v>84</v>
      </c>
      <c r="AR8" s="173" t="s">
        <v>85</v>
      </c>
      <c r="AS8" s="15"/>
      <c r="AT8" s="3"/>
      <c r="AU8" s="9"/>
      <c r="AV8" s="24"/>
      <c r="AW8" s="36"/>
      <c r="AX8" s="26"/>
      <c r="AY8" s="26"/>
      <c r="AZ8" s="26"/>
      <c r="BA8" s="26"/>
      <c r="BB8" s="26"/>
      <c r="BC8" s="25"/>
      <c r="BD8" s="25"/>
      <c r="BE8" s="3"/>
      <c r="BF8" s="3"/>
      <c r="BG8" s="3"/>
      <c r="BH8" s="3"/>
      <c r="BI8" s="3"/>
      <c r="BJ8" s="3"/>
      <c r="BK8" s="9"/>
      <c r="BL8" s="3"/>
      <c r="BM8" s="29"/>
      <c r="BN8" s="29"/>
      <c r="BO8" s="3"/>
      <c r="BP8" s="3"/>
      <c r="BQ8" s="3"/>
      <c r="BR8" s="17"/>
      <c r="BS8" s="122"/>
      <c r="BT8" s="229" t="s">
        <v>86</v>
      </c>
      <c r="BU8" s="125" t="s">
        <v>87</v>
      </c>
      <c r="BV8" s="125" t="s">
        <v>15</v>
      </c>
      <c r="BW8" s="125" t="s">
        <v>16</v>
      </c>
      <c r="BX8" s="125" t="s">
        <v>17</v>
      </c>
      <c r="BY8" s="125" t="s">
        <v>76</v>
      </c>
      <c r="BZ8" s="125" t="s">
        <v>19</v>
      </c>
      <c r="CA8" s="125" t="s">
        <v>20</v>
      </c>
      <c r="CB8" s="126" t="s">
        <v>15</v>
      </c>
      <c r="CC8" s="126" t="s">
        <v>16</v>
      </c>
      <c r="CD8" s="126" t="s">
        <v>17</v>
      </c>
      <c r="CE8" s="125" t="s">
        <v>5</v>
      </c>
      <c r="CF8" s="125" t="s">
        <v>6</v>
      </c>
      <c r="CG8" s="125" t="s">
        <v>7</v>
      </c>
      <c r="CH8" s="127" t="s">
        <v>88</v>
      </c>
      <c r="CI8" s="128"/>
      <c r="CJ8" s="121"/>
      <c r="CK8" s="32"/>
    </row>
    <row r="9" spans="1:89" ht="18" customHeight="1" x14ac:dyDescent="0.4">
      <c r="A9" s="3"/>
      <c r="B9" s="5"/>
      <c r="C9" s="185" t="s">
        <v>19</v>
      </c>
      <c r="D9" s="187">
        <v>7</v>
      </c>
      <c r="E9" s="187">
        <v>14</v>
      </c>
      <c r="F9" s="187">
        <v>12</v>
      </c>
      <c r="G9" s="10"/>
      <c r="H9" s="191" t="s">
        <v>19</v>
      </c>
      <c r="I9" s="193">
        <v>29</v>
      </c>
      <c r="J9" s="11"/>
      <c r="K9" s="178" t="s">
        <v>89</v>
      </c>
      <c r="L9" s="180" t="s">
        <v>90</v>
      </c>
      <c r="M9" s="178" t="s">
        <v>19</v>
      </c>
      <c r="N9" s="180" t="s">
        <v>91</v>
      </c>
      <c r="O9" s="180" t="s">
        <v>92</v>
      </c>
      <c r="P9" s="180" t="s">
        <v>93</v>
      </c>
      <c r="Q9" s="14"/>
      <c r="R9" s="104"/>
      <c r="S9" s="103" t="s">
        <v>18</v>
      </c>
      <c r="T9" s="176">
        <v>17</v>
      </c>
      <c r="U9" s="177">
        <v>16</v>
      </c>
      <c r="V9" s="177">
        <v>19</v>
      </c>
      <c r="W9" s="6"/>
      <c r="X9" s="3"/>
      <c r="Y9" s="3"/>
      <c r="Z9" s="3"/>
      <c r="AA9" s="3"/>
      <c r="AB9" s="3"/>
      <c r="AC9" s="3"/>
      <c r="AD9" s="171"/>
      <c r="AE9" s="170" t="s">
        <v>94</v>
      </c>
      <c r="AF9" s="3"/>
      <c r="AG9" s="3"/>
      <c r="AH9" s="17"/>
      <c r="AI9" s="172" t="s">
        <v>19</v>
      </c>
      <c r="AJ9" s="173" t="s">
        <v>95</v>
      </c>
      <c r="AK9" s="173" t="s">
        <v>96</v>
      </c>
      <c r="AL9" s="173" t="s">
        <v>97</v>
      </c>
      <c r="AM9" s="173" t="s">
        <v>98</v>
      </c>
      <c r="AN9" s="173" t="s">
        <v>99</v>
      </c>
      <c r="AO9" s="173" t="s">
        <v>100</v>
      </c>
      <c r="AP9" s="173" t="s">
        <v>101</v>
      </c>
      <c r="AQ9" s="173" t="s">
        <v>102</v>
      </c>
      <c r="AR9" s="173" t="s">
        <v>103</v>
      </c>
      <c r="AS9" s="15"/>
      <c r="AT9" s="3"/>
      <c r="AU9" s="9"/>
      <c r="AV9" s="3"/>
      <c r="AW9" s="26"/>
      <c r="AX9" s="26"/>
      <c r="AY9" s="26"/>
      <c r="AZ9" s="26"/>
      <c r="BA9" s="26"/>
      <c r="BB9" s="26"/>
      <c r="BC9" s="26"/>
      <c r="BD9" s="34"/>
      <c r="BE9" s="22"/>
      <c r="BF9" s="3"/>
      <c r="BG9" s="3"/>
      <c r="BH9" s="3"/>
      <c r="BI9" s="3"/>
      <c r="BJ9" s="3"/>
      <c r="BK9" s="9"/>
      <c r="BL9" s="3"/>
      <c r="BM9" s="29"/>
      <c r="BN9" s="29"/>
      <c r="BO9" s="3"/>
      <c r="BP9" s="3"/>
      <c r="BQ9" s="3"/>
      <c r="BR9" s="17"/>
      <c r="BS9" s="122"/>
      <c r="BT9" s="230"/>
      <c r="BU9" s="129" t="s">
        <v>15</v>
      </c>
      <c r="BV9" s="130">
        <v>0</v>
      </c>
      <c r="BW9" s="130">
        <v>45</v>
      </c>
      <c r="BX9" s="130">
        <v>0</v>
      </c>
      <c r="BY9" s="130">
        <v>0</v>
      </c>
      <c r="BZ9" s="130">
        <v>0</v>
      </c>
      <c r="CA9" s="130">
        <v>0</v>
      </c>
      <c r="CB9" s="130">
        <v>0</v>
      </c>
      <c r="CC9" s="130">
        <v>0</v>
      </c>
      <c r="CD9" s="130">
        <v>0</v>
      </c>
      <c r="CE9" s="130">
        <v>0</v>
      </c>
      <c r="CF9" s="130">
        <v>0</v>
      </c>
      <c r="CG9" s="130">
        <v>0</v>
      </c>
      <c r="CH9" s="131">
        <f t="shared" ref="CH9:CH23" si="0">SUM(BV9:CG9)</f>
        <v>45</v>
      </c>
      <c r="CI9" s="132" t="s">
        <v>104</v>
      </c>
      <c r="CJ9" s="133">
        <v>45</v>
      </c>
      <c r="CK9" s="32"/>
    </row>
    <row r="10" spans="1:89" ht="18" customHeight="1" x14ac:dyDescent="0.4">
      <c r="A10" s="3"/>
      <c r="B10" s="5"/>
      <c r="C10" s="185" t="s">
        <v>20</v>
      </c>
      <c r="D10" s="187">
        <v>22</v>
      </c>
      <c r="E10" s="187">
        <v>16</v>
      </c>
      <c r="F10" s="187">
        <v>18</v>
      </c>
      <c r="G10" s="10"/>
      <c r="H10" s="194" t="s">
        <v>20</v>
      </c>
      <c r="I10" s="195">
        <v>38</v>
      </c>
      <c r="J10" s="11"/>
      <c r="K10" s="178" t="s">
        <v>105</v>
      </c>
      <c r="L10" s="180" t="s">
        <v>106</v>
      </c>
      <c r="M10" s="178" t="s">
        <v>20</v>
      </c>
      <c r="N10" s="180" t="s">
        <v>107</v>
      </c>
      <c r="O10" s="180" t="s">
        <v>108</v>
      </c>
      <c r="P10" s="180" t="s">
        <v>109</v>
      </c>
      <c r="Q10" s="14"/>
      <c r="R10" s="104"/>
      <c r="S10" s="103" t="s">
        <v>19</v>
      </c>
      <c r="T10" s="176">
        <v>7</v>
      </c>
      <c r="U10" s="177">
        <v>14</v>
      </c>
      <c r="V10" s="177">
        <v>12</v>
      </c>
      <c r="W10" s="6"/>
      <c r="X10" s="3"/>
      <c r="Y10" s="3"/>
      <c r="Z10" s="3"/>
      <c r="AA10" s="3"/>
      <c r="AB10" s="3"/>
      <c r="AC10" s="3"/>
      <c r="AD10" s="171"/>
      <c r="AE10" s="170" t="s">
        <v>110</v>
      </c>
      <c r="AF10" s="3"/>
      <c r="AG10" s="3"/>
      <c r="AH10" s="17"/>
      <c r="AI10" s="172" t="s">
        <v>20</v>
      </c>
      <c r="AJ10" s="173" t="s">
        <v>111</v>
      </c>
      <c r="AK10" s="173" t="s">
        <v>112</v>
      </c>
      <c r="AL10" s="173" t="s">
        <v>113</v>
      </c>
      <c r="AM10" s="173" t="s">
        <v>114</v>
      </c>
      <c r="AN10" s="173" t="s">
        <v>115</v>
      </c>
      <c r="AO10" s="173" t="s">
        <v>116</v>
      </c>
      <c r="AP10" s="173" t="s">
        <v>117</v>
      </c>
      <c r="AQ10" s="173" t="s">
        <v>118</v>
      </c>
      <c r="AR10" s="173" t="s">
        <v>119</v>
      </c>
      <c r="AS10" s="15"/>
      <c r="AT10" s="3"/>
      <c r="AU10" s="9"/>
      <c r="AV10" s="3"/>
      <c r="AW10" s="26"/>
      <c r="AX10" s="26"/>
      <c r="AY10" s="25"/>
      <c r="AZ10" s="25"/>
      <c r="BA10" s="25"/>
      <c r="BB10" s="25"/>
      <c r="BC10" s="26"/>
      <c r="BD10" s="26"/>
      <c r="BE10" s="3"/>
      <c r="BF10" s="3"/>
      <c r="BG10" s="3"/>
      <c r="BH10" s="3"/>
      <c r="BI10" s="3"/>
      <c r="BJ10" s="3"/>
      <c r="BK10" s="9"/>
      <c r="BL10" s="3"/>
      <c r="BM10" s="29"/>
      <c r="BN10" s="29"/>
      <c r="BO10" s="3"/>
      <c r="BP10" s="3"/>
      <c r="BQ10" s="3"/>
      <c r="BR10" s="17"/>
      <c r="BS10" s="122"/>
      <c r="BT10" s="230"/>
      <c r="BU10" s="134" t="s">
        <v>16</v>
      </c>
      <c r="BV10" s="130">
        <v>0</v>
      </c>
      <c r="BW10" s="130">
        <v>0</v>
      </c>
      <c r="BX10" s="130">
        <v>0</v>
      </c>
      <c r="BY10" s="130">
        <v>0</v>
      </c>
      <c r="BZ10" s="130">
        <v>0</v>
      </c>
      <c r="CA10" s="130">
        <v>0</v>
      </c>
      <c r="CB10" s="130">
        <v>0</v>
      </c>
      <c r="CC10" s="130">
        <v>0</v>
      </c>
      <c r="CD10" s="130">
        <v>0</v>
      </c>
      <c r="CE10" s="130">
        <v>0</v>
      </c>
      <c r="CF10" s="130">
        <v>0</v>
      </c>
      <c r="CG10" s="130">
        <v>26</v>
      </c>
      <c r="CH10" s="131">
        <f t="shared" si="0"/>
        <v>26</v>
      </c>
      <c r="CI10" s="132" t="s">
        <v>104</v>
      </c>
      <c r="CJ10" s="133">
        <v>26</v>
      </c>
      <c r="CK10" s="32"/>
    </row>
    <row r="11" spans="1:89" ht="18" customHeight="1" x14ac:dyDescent="0.4">
      <c r="A11" s="3"/>
      <c r="B11" s="3"/>
      <c r="C11" s="214" t="s">
        <v>120</v>
      </c>
      <c r="D11" s="215"/>
      <c r="E11" s="215"/>
      <c r="F11" s="215"/>
      <c r="G11" s="3"/>
      <c r="H11" s="37"/>
      <c r="I11" s="37"/>
      <c r="J11" s="17"/>
      <c r="K11" s="178" t="s">
        <v>121</v>
      </c>
      <c r="L11" s="180" t="s">
        <v>122</v>
      </c>
      <c r="M11" s="38"/>
      <c r="N11" s="35"/>
      <c r="O11" s="35"/>
      <c r="P11" s="35"/>
      <c r="Q11" s="17"/>
      <c r="R11" s="104"/>
      <c r="S11" s="103" t="s">
        <v>20</v>
      </c>
      <c r="T11" s="176">
        <v>22</v>
      </c>
      <c r="U11" s="177">
        <v>16</v>
      </c>
      <c r="V11" s="177">
        <v>18</v>
      </c>
      <c r="W11" s="6"/>
      <c r="X11" s="3"/>
      <c r="Y11" s="3"/>
      <c r="Z11" s="3"/>
      <c r="AA11" s="3"/>
      <c r="AB11" s="3"/>
      <c r="AC11" s="3"/>
      <c r="AD11" s="171"/>
      <c r="AE11" s="170" t="s">
        <v>123</v>
      </c>
      <c r="AF11" s="3"/>
      <c r="AG11" s="3"/>
      <c r="AH11" s="3"/>
      <c r="AI11" s="35"/>
      <c r="AJ11" s="35"/>
      <c r="AK11" s="35"/>
      <c r="AL11" s="35"/>
      <c r="AM11" s="35"/>
      <c r="AN11" s="35"/>
      <c r="AO11" s="35"/>
      <c r="AP11" s="35"/>
      <c r="AQ11" s="35"/>
      <c r="AR11" s="35"/>
      <c r="AS11" s="3"/>
      <c r="AT11" s="3"/>
      <c r="AU11" s="3"/>
      <c r="AV11" s="3"/>
      <c r="AW11" s="26"/>
      <c r="AX11" s="26"/>
      <c r="AY11" s="26"/>
      <c r="AZ11" s="26"/>
      <c r="BA11" s="26"/>
      <c r="BB11" s="26"/>
      <c r="BC11" s="3"/>
      <c r="BD11" s="24"/>
      <c r="BE11" s="22"/>
      <c r="BF11" s="3"/>
      <c r="BG11" s="3"/>
      <c r="BH11" s="3"/>
      <c r="BI11" s="3"/>
      <c r="BJ11" s="3"/>
      <c r="BK11" s="3"/>
      <c r="BL11" s="3"/>
      <c r="BM11" s="3"/>
      <c r="BN11" s="3"/>
      <c r="BO11" s="3"/>
      <c r="BP11" s="3"/>
      <c r="BQ11" s="3"/>
      <c r="BR11" s="17"/>
      <c r="BS11" s="122"/>
      <c r="BT11" s="230"/>
      <c r="BU11" s="134" t="s">
        <v>17</v>
      </c>
      <c r="BV11" s="130">
        <v>0</v>
      </c>
      <c r="BW11" s="130">
        <v>0</v>
      </c>
      <c r="BX11" s="130">
        <v>0</v>
      </c>
      <c r="BY11" s="130">
        <v>0</v>
      </c>
      <c r="BZ11" s="130">
        <v>0</v>
      </c>
      <c r="CA11" s="130">
        <v>0</v>
      </c>
      <c r="CB11" s="130">
        <v>0</v>
      </c>
      <c r="CC11" s="130">
        <v>0</v>
      </c>
      <c r="CD11" s="130">
        <v>0</v>
      </c>
      <c r="CE11" s="130">
        <v>0</v>
      </c>
      <c r="CF11" s="130">
        <v>0</v>
      </c>
      <c r="CG11" s="130">
        <v>42</v>
      </c>
      <c r="CH11" s="131">
        <f t="shared" si="0"/>
        <v>42</v>
      </c>
      <c r="CI11" s="132" t="s">
        <v>104</v>
      </c>
      <c r="CJ11" s="133">
        <v>42</v>
      </c>
      <c r="CK11" s="32"/>
    </row>
    <row r="12" spans="1:89" ht="17.55" customHeight="1" x14ac:dyDescent="0.4">
      <c r="A12" s="3"/>
      <c r="B12" s="3"/>
      <c r="C12" s="3"/>
      <c r="D12" s="3"/>
      <c r="E12" s="3"/>
      <c r="F12" s="3"/>
      <c r="G12" s="3"/>
      <c r="H12" s="3"/>
      <c r="I12" s="3"/>
      <c r="J12" s="17"/>
      <c r="K12" s="178" t="s">
        <v>124</v>
      </c>
      <c r="L12" s="180" t="s">
        <v>125</v>
      </c>
      <c r="M12" s="15"/>
      <c r="N12" s="3"/>
      <c r="O12" s="3"/>
      <c r="P12" s="3"/>
      <c r="Q12" s="3"/>
      <c r="R12" s="35"/>
      <c r="S12" s="35"/>
      <c r="T12" s="39"/>
      <c r="U12" s="39"/>
      <c r="V12" s="39"/>
      <c r="W12" s="3"/>
      <c r="X12" s="3"/>
      <c r="Y12" s="3"/>
      <c r="Z12" s="3"/>
      <c r="AA12" s="3"/>
      <c r="AB12" s="3"/>
      <c r="AC12" s="3"/>
      <c r="AD12" s="171"/>
      <c r="AE12" s="171"/>
      <c r="AF12" s="3"/>
      <c r="AG12" s="3"/>
      <c r="AH12" s="3"/>
      <c r="AI12" s="3"/>
      <c r="AJ12" s="3"/>
      <c r="AK12" s="3"/>
      <c r="AL12" s="3"/>
      <c r="AM12" s="3"/>
      <c r="AN12" s="3"/>
      <c r="AO12" s="3"/>
      <c r="AP12" s="3"/>
      <c r="AQ12" s="3"/>
      <c r="AR12" s="3"/>
      <c r="AS12" s="3"/>
      <c r="AT12" s="3"/>
      <c r="AU12" s="3"/>
      <c r="AV12" s="24"/>
      <c r="AW12" s="40"/>
      <c r="AX12" s="8"/>
      <c r="AY12" s="8"/>
      <c r="AZ12" s="8"/>
      <c r="BA12" s="8"/>
      <c r="BB12" s="8"/>
      <c r="BC12" s="8"/>
      <c r="BD12" s="41"/>
      <c r="BE12" s="22"/>
      <c r="BF12" s="3"/>
      <c r="BG12" s="3"/>
      <c r="BH12" s="3"/>
      <c r="BI12" s="3"/>
      <c r="BJ12" s="3"/>
      <c r="BK12" s="3"/>
      <c r="BL12" s="3"/>
      <c r="BM12" s="3"/>
      <c r="BN12" s="3"/>
      <c r="BO12" s="3"/>
      <c r="BP12" s="3"/>
      <c r="BQ12" s="3"/>
      <c r="BR12" s="17"/>
      <c r="BS12" s="122"/>
      <c r="BT12" s="230"/>
      <c r="BU12" s="134" t="s">
        <v>76</v>
      </c>
      <c r="BV12" s="130">
        <v>0</v>
      </c>
      <c r="BW12" s="130">
        <v>0</v>
      </c>
      <c r="BX12" s="130">
        <v>17</v>
      </c>
      <c r="BY12" s="130">
        <v>0</v>
      </c>
      <c r="BZ12" s="130">
        <v>36</v>
      </c>
      <c r="CA12" s="130">
        <v>0</v>
      </c>
      <c r="CB12" s="130">
        <v>0</v>
      </c>
      <c r="CC12" s="130">
        <v>0</v>
      </c>
      <c r="CD12" s="130">
        <v>0</v>
      </c>
      <c r="CE12" s="130">
        <v>0</v>
      </c>
      <c r="CF12" s="130">
        <v>0</v>
      </c>
      <c r="CG12" s="130">
        <v>0</v>
      </c>
      <c r="CH12" s="131">
        <f t="shared" si="0"/>
        <v>53</v>
      </c>
      <c r="CI12" s="132" t="s">
        <v>104</v>
      </c>
      <c r="CJ12" s="133">
        <v>53</v>
      </c>
      <c r="CK12" s="32"/>
    </row>
    <row r="13" spans="1:89" ht="17.55" customHeight="1" x14ac:dyDescent="0.4">
      <c r="A13" s="3"/>
      <c r="B13" s="3"/>
      <c r="C13" s="3"/>
      <c r="D13" s="3"/>
      <c r="E13" s="3"/>
      <c r="F13" s="3"/>
      <c r="G13" s="3"/>
      <c r="H13" s="3"/>
      <c r="I13" s="3"/>
      <c r="J13" s="17"/>
      <c r="K13" s="178" t="s">
        <v>126</v>
      </c>
      <c r="L13" s="180" t="s">
        <v>127</v>
      </c>
      <c r="M13" s="15"/>
      <c r="N13" s="3"/>
      <c r="O13" s="3"/>
      <c r="P13" s="3"/>
      <c r="Q13" s="3"/>
      <c r="R13" s="3"/>
      <c r="S13" s="3"/>
      <c r="T13" s="3"/>
      <c r="U13" s="3"/>
      <c r="V13" s="3"/>
      <c r="W13" s="3"/>
      <c r="X13" s="3"/>
      <c r="Y13" s="3"/>
      <c r="Z13" s="3"/>
      <c r="AA13" s="3"/>
      <c r="AB13" s="3"/>
      <c r="AC13" s="3"/>
      <c r="AD13" s="170" t="s">
        <v>128</v>
      </c>
      <c r="AE13" s="170" t="s">
        <v>129</v>
      </c>
      <c r="AF13" s="3"/>
      <c r="AG13" s="3"/>
      <c r="AH13" s="3"/>
      <c r="AI13" s="3"/>
      <c r="AJ13" s="3"/>
      <c r="AK13" s="3"/>
      <c r="AL13" s="3"/>
      <c r="AM13" s="3"/>
      <c r="AN13" s="3"/>
      <c r="AO13" s="3"/>
      <c r="AP13" s="3"/>
      <c r="AQ13" s="3"/>
      <c r="AR13" s="3"/>
      <c r="AS13" s="3"/>
      <c r="AT13" s="3"/>
      <c r="AU13" s="3"/>
      <c r="AV13" s="3"/>
      <c r="AW13" s="42"/>
      <c r="AX13" s="42"/>
      <c r="AY13" s="42"/>
      <c r="AZ13" s="42"/>
      <c r="BA13" s="42"/>
      <c r="BB13" s="42"/>
      <c r="BC13" s="42"/>
      <c r="BD13" s="42"/>
      <c r="BE13" s="3"/>
      <c r="BF13" s="3"/>
      <c r="BG13" s="3"/>
      <c r="BH13" s="3"/>
      <c r="BI13" s="3"/>
      <c r="BJ13" s="3"/>
      <c r="BK13" s="3"/>
      <c r="BL13" s="3"/>
      <c r="BM13" s="3"/>
      <c r="BN13" s="3"/>
      <c r="BO13" s="3"/>
      <c r="BP13" s="3"/>
      <c r="BQ13" s="3"/>
      <c r="BR13" s="17"/>
      <c r="BS13" s="122"/>
      <c r="BT13" s="230"/>
      <c r="BU13" s="134" t="s">
        <v>19</v>
      </c>
      <c r="BV13" s="130">
        <v>0</v>
      </c>
      <c r="BW13" s="130">
        <v>0</v>
      </c>
      <c r="BX13" s="130">
        <v>0</v>
      </c>
      <c r="BY13" s="130">
        <v>0</v>
      </c>
      <c r="BZ13" s="130">
        <v>0</v>
      </c>
      <c r="CA13" s="130">
        <v>0</v>
      </c>
      <c r="CB13" s="130">
        <v>0</v>
      </c>
      <c r="CC13" s="130">
        <v>0</v>
      </c>
      <c r="CD13" s="130">
        <v>0</v>
      </c>
      <c r="CE13" s="130">
        <v>29</v>
      </c>
      <c r="CF13" s="130">
        <v>0</v>
      </c>
      <c r="CG13" s="130">
        <v>0</v>
      </c>
      <c r="CH13" s="131">
        <f t="shared" si="0"/>
        <v>29</v>
      </c>
      <c r="CI13" s="132" t="s">
        <v>104</v>
      </c>
      <c r="CJ13" s="133">
        <v>29</v>
      </c>
      <c r="CK13" s="32"/>
    </row>
    <row r="14" spans="1:89" ht="18" customHeight="1" x14ac:dyDescent="0.4">
      <c r="A14" s="3"/>
      <c r="B14" s="3"/>
      <c r="C14" s="4"/>
      <c r="D14" s="4"/>
      <c r="E14" s="4"/>
      <c r="F14" s="4"/>
      <c r="G14" s="4"/>
      <c r="H14" s="4"/>
      <c r="I14" s="4"/>
      <c r="J14" s="17"/>
      <c r="K14" s="178" t="s">
        <v>130</v>
      </c>
      <c r="L14" s="180" t="s">
        <v>131</v>
      </c>
      <c r="M14" s="15"/>
      <c r="N14" s="3"/>
      <c r="O14" s="3"/>
      <c r="P14" s="3"/>
      <c r="Q14" s="3"/>
      <c r="R14" s="7"/>
      <c r="S14" s="7"/>
      <c r="T14" s="7"/>
      <c r="U14" s="7"/>
      <c r="V14" s="7"/>
      <c r="W14" s="7"/>
      <c r="X14" s="7"/>
      <c r="Y14" s="7"/>
      <c r="Z14" s="3"/>
      <c r="AA14" s="3"/>
      <c r="AB14" s="3"/>
      <c r="AC14" s="3"/>
      <c r="AD14" s="171"/>
      <c r="AE14" s="170" t="s">
        <v>127</v>
      </c>
      <c r="AF14" s="3"/>
      <c r="AG14" s="3"/>
      <c r="AH14" s="3"/>
      <c r="AI14" s="3"/>
      <c r="AJ14" s="3"/>
      <c r="AK14" s="3"/>
      <c r="AL14" s="3"/>
      <c r="AM14" s="3"/>
      <c r="AN14" s="3"/>
      <c r="AO14" s="3"/>
      <c r="AP14" s="3"/>
      <c r="AQ14" s="3"/>
      <c r="AR14" s="3"/>
      <c r="AS14" s="3"/>
      <c r="AT14" s="3"/>
      <c r="AU14" s="3"/>
      <c r="AV14" s="3"/>
      <c r="AW14" s="3"/>
      <c r="AX14" s="3"/>
      <c r="AY14" s="3"/>
      <c r="AZ14" s="43"/>
      <c r="BA14" s="43"/>
      <c r="BB14" s="43"/>
      <c r="BC14" s="43"/>
      <c r="BD14" s="43"/>
      <c r="BE14" s="43"/>
      <c r="BF14" s="43"/>
      <c r="BG14" s="43"/>
      <c r="BH14" s="43"/>
      <c r="BI14" s="43"/>
      <c r="BJ14" s="43"/>
      <c r="BK14" s="44"/>
      <c r="BL14" s="43"/>
      <c r="BM14" s="43"/>
      <c r="BN14" s="3"/>
      <c r="BO14" s="3"/>
      <c r="BP14" s="3"/>
      <c r="BQ14" s="3"/>
      <c r="BR14" s="17"/>
      <c r="BS14" s="122"/>
      <c r="BT14" s="230"/>
      <c r="BU14" s="134" t="s">
        <v>20</v>
      </c>
      <c r="BV14" s="130">
        <v>0</v>
      </c>
      <c r="BW14" s="130">
        <v>0</v>
      </c>
      <c r="BX14" s="130">
        <v>0</v>
      </c>
      <c r="BY14" s="130">
        <v>0</v>
      </c>
      <c r="BZ14" s="130">
        <v>0</v>
      </c>
      <c r="CA14" s="130">
        <v>0</v>
      </c>
      <c r="CB14" s="130">
        <v>0</v>
      </c>
      <c r="CC14" s="130">
        <v>0</v>
      </c>
      <c r="CD14" s="130">
        <v>0</v>
      </c>
      <c r="CE14" s="130">
        <v>0</v>
      </c>
      <c r="CF14" s="130">
        <v>38</v>
      </c>
      <c r="CG14" s="130">
        <v>0</v>
      </c>
      <c r="CH14" s="131">
        <f t="shared" si="0"/>
        <v>38</v>
      </c>
      <c r="CI14" s="132" t="s">
        <v>104</v>
      </c>
      <c r="CJ14" s="133">
        <v>38</v>
      </c>
      <c r="CK14" s="32"/>
    </row>
    <row r="15" spans="1:89" ht="18" customHeight="1" x14ac:dyDescent="0.4">
      <c r="A15" s="3"/>
      <c r="B15" s="5"/>
      <c r="C15" s="196"/>
      <c r="D15" s="216" t="s">
        <v>132</v>
      </c>
      <c r="E15" s="217"/>
      <c r="F15" s="217"/>
      <c r="G15" s="217"/>
      <c r="H15" s="217"/>
      <c r="I15" s="218"/>
      <c r="J15" s="31"/>
      <c r="K15" s="181"/>
      <c r="L15" s="179"/>
      <c r="M15" s="15"/>
      <c r="N15" s="3"/>
      <c r="O15" s="3"/>
      <c r="P15" s="3"/>
      <c r="Q15" s="17"/>
      <c r="R15" s="45" t="s">
        <v>133</v>
      </c>
      <c r="S15" s="46"/>
      <c r="T15" s="12" t="s">
        <v>13</v>
      </c>
      <c r="U15" s="13"/>
      <c r="V15" s="13"/>
      <c r="W15" s="13"/>
      <c r="X15" s="13"/>
      <c r="Y15" s="13"/>
      <c r="Z15" s="15"/>
      <c r="AA15" s="3"/>
      <c r="AB15" s="3"/>
      <c r="AC15" s="3"/>
      <c r="AD15" s="171"/>
      <c r="AE15" s="170" t="s">
        <v>131</v>
      </c>
      <c r="AF15" s="3"/>
      <c r="AG15" s="3"/>
      <c r="AH15" s="3"/>
      <c r="AI15" s="9"/>
      <c r="AJ15" s="9"/>
      <c r="AK15" s="9"/>
      <c r="AL15" s="9"/>
      <c r="AM15" s="9"/>
      <c r="AN15" s="9"/>
      <c r="AO15" s="9"/>
      <c r="AP15" s="9"/>
      <c r="AQ15" s="9"/>
      <c r="AR15" s="9"/>
      <c r="AS15" s="9"/>
      <c r="AT15" s="3"/>
      <c r="AU15" s="9"/>
      <c r="AV15" s="3"/>
      <c r="AW15" s="3"/>
      <c r="AX15" s="9"/>
      <c r="AY15" s="47"/>
      <c r="AZ15" s="48"/>
      <c r="BA15" s="48"/>
      <c r="BB15" s="224"/>
      <c r="BC15" s="225"/>
      <c r="BD15" s="225"/>
      <c r="BE15" s="225"/>
      <c r="BF15" s="225"/>
      <c r="BG15" s="225"/>
      <c r="BH15" s="225"/>
      <c r="BI15" s="225"/>
      <c r="BJ15" s="225"/>
      <c r="BK15" s="225"/>
      <c r="BL15" s="225"/>
      <c r="BM15" s="226"/>
      <c r="BN15" s="49"/>
      <c r="BO15" s="50"/>
      <c r="BP15" s="3"/>
      <c r="BQ15" s="3"/>
      <c r="BR15" s="17"/>
      <c r="BS15" s="122"/>
      <c r="BT15" s="230"/>
      <c r="BU15" s="134" t="s">
        <v>15</v>
      </c>
      <c r="BV15" s="130">
        <v>0</v>
      </c>
      <c r="BW15" s="130">
        <v>0</v>
      </c>
      <c r="BX15" s="130">
        <v>0</v>
      </c>
      <c r="BY15" s="130">
        <v>0</v>
      </c>
      <c r="BZ15" s="130">
        <v>0</v>
      </c>
      <c r="CA15" s="130">
        <v>0</v>
      </c>
      <c r="CB15" s="130">
        <v>0</v>
      </c>
      <c r="CC15" s="130">
        <v>0</v>
      </c>
      <c r="CD15" s="130">
        <v>0</v>
      </c>
      <c r="CE15" s="130">
        <v>0</v>
      </c>
      <c r="CF15" s="130">
        <v>0</v>
      </c>
      <c r="CG15" s="130">
        <v>0</v>
      </c>
      <c r="CH15" s="131">
        <f t="shared" si="0"/>
        <v>0</v>
      </c>
      <c r="CI15" s="135"/>
      <c r="CJ15" s="136"/>
      <c r="CK15" s="32"/>
    </row>
    <row r="16" spans="1:89" ht="18" customHeight="1" x14ac:dyDescent="0.3">
      <c r="A16" s="3"/>
      <c r="B16" s="5"/>
      <c r="C16" s="197" t="s">
        <v>4</v>
      </c>
      <c r="D16" s="198" t="s">
        <v>15</v>
      </c>
      <c r="E16" s="198" t="s">
        <v>16</v>
      </c>
      <c r="F16" s="198" t="s">
        <v>52</v>
      </c>
      <c r="G16" s="198" t="s">
        <v>69</v>
      </c>
      <c r="H16" s="198" t="s">
        <v>19</v>
      </c>
      <c r="I16" s="198" t="s">
        <v>20</v>
      </c>
      <c r="J16" s="6"/>
      <c r="K16" s="51"/>
      <c r="L16" s="35"/>
      <c r="M16" s="3"/>
      <c r="N16" s="3"/>
      <c r="O16" s="3"/>
      <c r="P16" s="3"/>
      <c r="Q16" s="17"/>
      <c r="R16" s="46"/>
      <c r="S16" s="46"/>
      <c r="T16" s="12" t="s">
        <v>11</v>
      </c>
      <c r="U16" s="12" t="s">
        <v>6</v>
      </c>
      <c r="V16" s="12" t="s">
        <v>7</v>
      </c>
      <c r="W16" s="23" t="s">
        <v>134</v>
      </c>
      <c r="X16" s="13"/>
      <c r="Y16" s="23" t="s">
        <v>135</v>
      </c>
      <c r="Z16" s="15"/>
      <c r="AA16" s="3"/>
      <c r="AB16" s="3"/>
      <c r="AC16" s="3"/>
      <c r="AD16" s="171"/>
      <c r="AE16" s="171"/>
      <c r="AF16" s="3"/>
      <c r="AG16" s="3"/>
      <c r="AH16" s="3"/>
      <c r="AI16" s="3"/>
      <c r="AJ16" s="7"/>
      <c r="AK16" s="7"/>
      <c r="AL16" s="7"/>
      <c r="AM16" s="7"/>
      <c r="AN16" s="7"/>
      <c r="AO16" s="7"/>
      <c r="AP16" s="7"/>
      <c r="AQ16" s="7"/>
      <c r="AR16" s="7"/>
      <c r="AS16" s="7"/>
      <c r="AT16" s="7"/>
      <c r="AU16" s="7"/>
      <c r="AV16" s="7"/>
      <c r="AW16" s="7"/>
      <c r="AX16" s="7"/>
      <c r="AY16" s="3"/>
      <c r="AZ16" s="52"/>
      <c r="BA16" s="48"/>
      <c r="BB16" s="48"/>
      <c r="BC16" s="48"/>
      <c r="BD16" s="48"/>
      <c r="BE16" s="48"/>
      <c r="BF16" s="48"/>
      <c r="BG16" s="48"/>
      <c r="BH16" s="53"/>
      <c r="BI16" s="53"/>
      <c r="BJ16" s="53"/>
      <c r="BK16" s="48"/>
      <c r="BL16" s="48"/>
      <c r="BM16" s="48"/>
      <c r="BN16" s="49"/>
      <c r="BO16" s="50"/>
      <c r="BP16" s="3"/>
      <c r="BQ16" s="3"/>
      <c r="BR16" s="54"/>
      <c r="BS16" s="122"/>
      <c r="BT16" s="230"/>
      <c r="BU16" s="134" t="s">
        <v>16</v>
      </c>
      <c r="BV16" s="130">
        <v>0</v>
      </c>
      <c r="BW16" s="130">
        <v>0</v>
      </c>
      <c r="BX16" s="130">
        <v>0</v>
      </c>
      <c r="BY16" s="130">
        <v>0</v>
      </c>
      <c r="BZ16" s="130">
        <v>0</v>
      </c>
      <c r="CA16" s="130">
        <v>0</v>
      </c>
      <c r="CB16" s="130">
        <v>0</v>
      </c>
      <c r="CC16" s="130">
        <v>0</v>
      </c>
      <c r="CD16" s="130">
        <v>0</v>
      </c>
      <c r="CE16" s="130">
        <v>0</v>
      </c>
      <c r="CF16" s="130">
        <v>42</v>
      </c>
      <c r="CG16" s="130">
        <v>3</v>
      </c>
      <c r="CH16" s="131">
        <f t="shared" si="0"/>
        <v>45</v>
      </c>
      <c r="CI16" s="135"/>
      <c r="CJ16" s="136"/>
      <c r="CK16" s="32"/>
    </row>
    <row r="17" spans="1:89" ht="18" customHeight="1" x14ac:dyDescent="0.4">
      <c r="A17" s="3"/>
      <c r="B17" s="5"/>
      <c r="C17" s="199" t="s">
        <v>15</v>
      </c>
      <c r="D17" s="200" t="s">
        <v>136</v>
      </c>
      <c r="E17" s="201">
        <v>3</v>
      </c>
      <c r="F17" s="201">
        <v>4</v>
      </c>
      <c r="G17" s="201">
        <v>9</v>
      </c>
      <c r="H17" s="201">
        <v>5</v>
      </c>
      <c r="I17" s="201">
        <v>4</v>
      </c>
      <c r="J17" s="6"/>
      <c r="K17" s="3"/>
      <c r="L17" s="3"/>
      <c r="M17" s="3"/>
      <c r="N17" s="3"/>
      <c r="O17" s="3"/>
      <c r="P17" s="3"/>
      <c r="Q17" s="17"/>
      <c r="R17" s="13"/>
      <c r="S17" s="12" t="s">
        <v>15</v>
      </c>
      <c r="T17" s="55">
        <v>36</v>
      </c>
      <c r="U17" s="55">
        <v>0</v>
      </c>
      <c r="V17" s="55">
        <v>9</v>
      </c>
      <c r="W17" s="33">
        <f t="shared" ref="W17:W22" si="1">SUM(T17:V17)</f>
        <v>45</v>
      </c>
      <c r="X17" s="56" t="s">
        <v>104</v>
      </c>
      <c r="Y17" s="57">
        <v>45</v>
      </c>
      <c r="Z17" s="15"/>
      <c r="AA17" s="3"/>
      <c r="AB17" s="3"/>
      <c r="AC17" s="3"/>
      <c r="AD17" s="169" t="s">
        <v>137</v>
      </c>
      <c r="AE17" s="170" t="s">
        <v>138</v>
      </c>
      <c r="AF17" s="3"/>
      <c r="AG17" s="3"/>
      <c r="AH17" s="3"/>
      <c r="AI17" s="58" t="s">
        <v>139</v>
      </c>
      <c r="AJ17" s="149"/>
      <c r="AK17" s="149"/>
      <c r="AL17" s="149"/>
      <c r="AM17" s="149"/>
      <c r="AN17" s="149"/>
      <c r="AO17" s="149"/>
      <c r="AP17" s="149"/>
      <c r="AQ17" s="149"/>
      <c r="AR17" s="149"/>
      <c r="AS17" s="149"/>
      <c r="AT17" s="149"/>
      <c r="AU17" s="150"/>
      <c r="AV17" s="149"/>
      <c r="AW17" s="149"/>
      <c r="AX17" s="151"/>
      <c r="AY17" s="15"/>
      <c r="AZ17" s="3"/>
      <c r="BA17" s="59"/>
      <c r="BB17" s="60"/>
      <c r="BC17" s="60"/>
      <c r="BD17" s="60"/>
      <c r="BE17" s="60"/>
      <c r="BF17" s="60"/>
      <c r="BG17" s="60"/>
      <c r="BH17" s="61"/>
      <c r="BI17" s="61"/>
      <c r="BJ17" s="61"/>
      <c r="BK17" s="61"/>
      <c r="BL17" s="61"/>
      <c r="BM17" s="61"/>
      <c r="BN17" s="49"/>
      <c r="BO17" s="50"/>
      <c r="BP17" s="9"/>
      <c r="BQ17" s="9"/>
      <c r="BR17" s="54"/>
      <c r="BS17" s="122"/>
      <c r="BT17" s="230"/>
      <c r="BU17" s="134" t="s">
        <v>17</v>
      </c>
      <c r="BV17" s="130">
        <v>0</v>
      </c>
      <c r="BW17" s="130">
        <v>0</v>
      </c>
      <c r="BX17" s="130">
        <v>0</v>
      </c>
      <c r="BY17" s="130">
        <v>0</v>
      </c>
      <c r="BZ17" s="130">
        <v>0</v>
      </c>
      <c r="CA17" s="130">
        <v>0</v>
      </c>
      <c r="CB17" s="130">
        <v>0</v>
      </c>
      <c r="CC17" s="130">
        <v>0</v>
      </c>
      <c r="CD17" s="130">
        <v>0</v>
      </c>
      <c r="CE17" s="130">
        <v>0</v>
      </c>
      <c r="CF17" s="130">
        <v>0</v>
      </c>
      <c r="CG17" s="130">
        <v>17</v>
      </c>
      <c r="CH17" s="131">
        <f t="shared" si="0"/>
        <v>17</v>
      </c>
      <c r="CI17" s="132" t="s">
        <v>140</v>
      </c>
      <c r="CJ17" s="136"/>
      <c r="CK17" s="32"/>
    </row>
    <row r="18" spans="1:89" ht="18" customHeight="1" x14ac:dyDescent="0.4">
      <c r="A18" s="3"/>
      <c r="B18" s="5"/>
      <c r="C18" s="199" t="s">
        <v>16</v>
      </c>
      <c r="D18" s="177">
        <v>6</v>
      </c>
      <c r="E18" s="200" t="s">
        <v>141</v>
      </c>
      <c r="F18" s="177">
        <v>7</v>
      </c>
      <c r="G18" s="177">
        <v>6</v>
      </c>
      <c r="H18" s="177">
        <v>9</v>
      </c>
      <c r="I18" s="177">
        <v>4</v>
      </c>
      <c r="J18" s="6"/>
      <c r="K18" s="3"/>
      <c r="L18" s="3"/>
      <c r="M18" s="3"/>
      <c r="N18" s="16" t="s">
        <v>142</v>
      </c>
      <c r="O18" s="3"/>
      <c r="P18" s="3"/>
      <c r="Q18" s="17"/>
      <c r="R18" s="13"/>
      <c r="S18" s="12" t="s">
        <v>16</v>
      </c>
      <c r="T18" s="55">
        <v>0</v>
      </c>
      <c r="U18" s="55">
        <v>0</v>
      </c>
      <c r="V18" s="55">
        <v>26</v>
      </c>
      <c r="W18" s="33">
        <f t="shared" si="1"/>
        <v>26</v>
      </c>
      <c r="X18" s="56" t="s">
        <v>104</v>
      </c>
      <c r="Y18" s="57">
        <v>26</v>
      </c>
      <c r="Z18" s="15"/>
      <c r="AA18" s="3"/>
      <c r="AB18" s="3"/>
      <c r="AC18" s="3"/>
      <c r="AD18" s="169" t="s">
        <v>143</v>
      </c>
      <c r="AE18" s="170" t="s">
        <v>144</v>
      </c>
      <c r="AF18" s="3"/>
      <c r="AG18" s="3"/>
      <c r="AH18" s="3"/>
      <c r="AI18" s="47"/>
      <c r="AJ18" s="152"/>
      <c r="AK18" s="152"/>
      <c r="AL18" s="232" t="s">
        <v>68</v>
      </c>
      <c r="AM18" s="233"/>
      <c r="AN18" s="233"/>
      <c r="AO18" s="233"/>
      <c r="AP18" s="233"/>
      <c r="AQ18" s="233"/>
      <c r="AR18" s="233"/>
      <c r="AS18" s="233"/>
      <c r="AT18" s="233"/>
      <c r="AU18" s="233"/>
      <c r="AV18" s="233"/>
      <c r="AW18" s="234"/>
      <c r="AX18" s="153"/>
      <c r="AY18" s="32"/>
      <c r="AZ18" s="3"/>
      <c r="BA18" s="62"/>
      <c r="BB18" s="60"/>
      <c r="BC18" s="60"/>
      <c r="BD18" s="60"/>
      <c r="BE18" s="60"/>
      <c r="BF18" s="60"/>
      <c r="BG18" s="60"/>
      <c r="BH18" s="63"/>
      <c r="BI18" s="63"/>
      <c r="BJ18" s="63"/>
      <c r="BK18" s="63"/>
      <c r="BL18" s="63"/>
      <c r="BM18" s="63"/>
      <c r="BN18" s="49"/>
      <c r="BO18" s="50"/>
      <c r="BP18" s="50"/>
      <c r="BQ18" s="3"/>
      <c r="BR18" s="17"/>
      <c r="BS18" s="122"/>
      <c r="BT18" s="230"/>
      <c r="BU18" s="134" t="s">
        <v>76</v>
      </c>
      <c r="BV18" s="130">
        <v>0</v>
      </c>
      <c r="BW18" s="130">
        <v>0</v>
      </c>
      <c r="BX18" s="130">
        <v>0</v>
      </c>
      <c r="BY18" s="130">
        <v>0</v>
      </c>
      <c r="BZ18" s="130">
        <v>0</v>
      </c>
      <c r="CA18" s="130">
        <v>0</v>
      </c>
      <c r="CB18" s="130">
        <v>0</v>
      </c>
      <c r="CC18" s="130">
        <v>0</v>
      </c>
      <c r="CD18" s="130">
        <v>0</v>
      </c>
      <c r="CE18" s="130">
        <v>0</v>
      </c>
      <c r="CF18" s="130">
        <v>0</v>
      </c>
      <c r="CG18" s="130">
        <v>0</v>
      </c>
      <c r="CH18" s="131">
        <f t="shared" si="0"/>
        <v>0</v>
      </c>
      <c r="CI18" s="137">
        <f>CJ9+CJ10+CJ11+CJ12+CJ13+CJ14</f>
        <v>233</v>
      </c>
      <c r="CJ18" s="121"/>
      <c r="CK18" s="32"/>
    </row>
    <row r="19" spans="1:89" ht="18" customHeight="1" x14ac:dyDescent="0.4">
      <c r="A19" s="3"/>
      <c r="B19" s="5"/>
      <c r="C19" s="199" t="s">
        <v>52</v>
      </c>
      <c r="D19" s="177">
        <v>5</v>
      </c>
      <c r="E19" s="177">
        <v>7</v>
      </c>
      <c r="F19" s="200" t="s">
        <v>141</v>
      </c>
      <c r="G19" s="177">
        <v>3</v>
      </c>
      <c r="H19" s="177">
        <v>4</v>
      </c>
      <c r="I19" s="177">
        <v>9</v>
      </c>
      <c r="J19" s="6"/>
      <c r="K19" s="3"/>
      <c r="L19" s="3"/>
      <c r="M19" s="3"/>
      <c r="N19" s="3"/>
      <c r="O19" s="3"/>
      <c r="P19" s="3"/>
      <c r="Q19" s="17"/>
      <c r="R19" s="13"/>
      <c r="S19" s="12" t="s">
        <v>17</v>
      </c>
      <c r="T19" s="55">
        <v>0</v>
      </c>
      <c r="U19" s="55">
        <v>0</v>
      </c>
      <c r="V19" s="55">
        <v>42</v>
      </c>
      <c r="W19" s="33">
        <f t="shared" si="1"/>
        <v>42</v>
      </c>
      <c r="X19" s="56" t="s">
        <v>104</v>
      </c>
      <c r="Y19" s="57">
        <v>42</v>
      </c>
      <c r="Z19" s="15"/>
      <c r="AA19" s="3"/>
      <c r="AB19" s="3"/>
      <c r="AC19" s="3"/>
      <c r="AD19" s="169" t="s">
        <v>145</v>
      </c>
      <c r="AE19" s="170" t="s">
        <v>146</v>
      </c>
      <c r="AF19" s="3"/>
      <c r="AG19" s="3"/>
      <c r="AH19" s="3"/>
      <c r="AI19" s="47"/>
      <c r="AJ19" s="154" t="s">
        <v>86</v>
      </c>
      <c r="AK19" s="155" t="s">
        <v>147</v>
      </c>
      <c r="AL19" s="155" t="s">
        <v>15</v>
      </c>
      <c r="AM19" s="155" t="s">
        <v>16</v>
      </c>
      <c r="AN19" s="155" t="s">
        <v>17</v>
      </c>
      <c r="AO19" s="155" t="s">
        <v>76</v>
      </c>
      <c r="AP19" s="155" t="s">
        <v>19</v>
      </c>
      <c r="AQ19" s="155" t="s">
        <v>20</v>
      </c>
      <c r="AR19" s="156" t="s">
        <v>15</v>
      </c>
      <c r="AS19" s="156" t="s">
        <v>16</v>
      </c>
      <c r="AT19" s="156" t="s">
        <v>17</v>
      </c>
      <c r="AU19" s="155" t="s">
        <v>5</v>
      </c>
      <c r="AV19" s="155" t="s">
        <v>6</v>
      </c>
      <c r="AW19" s="155" t="s">
        <v>7</v>
      </c>
      <c r="AX19" s="153"/>
      <c r="AY19" s="32"/>
      <c r="AZ19" s="3"/>
      <c r="BA19" s="62"/>
      <c r="BB19" s="60"/>
      <c r="BC19" s="60"/>
      <c r="BD19" s="60"/>
      <c r="BE19" s="60"/>
      <c r="BF19" s="60"/>
      <c r="BG19" s="60"/>
      <c r="BH19" s="63"/>
      <c r="BI19" s="63"/>
      <c r="BJ19" s="63"/>
      <c r="BK19" s="63"/>
      <c r="BL19" s="63"/>
      <c r="BM19" s="63"/>
      <c r="BN19" s="49"/>
      <c r="BO19" s="50"/>
      <c r="BP19" s="50"/>
      <c r="BQ19" s="3"/>
      <c r="BR19" s="17"/>
      <c r="BS19" s="122"/>
      <c r="BT19" s="230"/>
      <c r="BU19" s="134" t="s">
        <v>19</v>
      </c>
      <c r="BV19" s="130">
        <v>0</v>
      </c>
      <c r="BW19" s="130">
        <v>0</v>
      </c>
      <c r="BX19" s="130">
        <v>0</v>
      </c>
      <c r="BY19" s="130">
        <v>0</v>
      </c>
      <c r="BZ19" s="130">
        <v>0</v>
      </c>
      <c r="CA19" s="130">
        <v>0</v>
      </c>
      <c r="CB19" s="130">
        <v>0</v>
      </c>
      <c r="CC19" s="130">
        <v>0</v>
      </c>
      <c r="CD19" s="130">
        <v>0</v>
      </c>
      <c r="CE19" s="130">
        <v>36</v>
      </c>
      <c r="CF19" s="130">
        <v>0</v>
      </c>
      <c r="CG19" s="130">
        <v>0</v>
      </c>
      <c r="CH19" s="131">
        <f t="shared" si="0"/>
        <v>36</v>
      </c>
      <c r="CI19" s="128"/>
      <c r="CJ19" s="121"/>
      <c r="CK19" s="32"/>
    </row>
    <row r="20" spans="1:89" ht="18" customHeight="1" x14ac:dyDescent="0.4">
      <c r="A20" s="3"/>
      <c r="B20" s="5"/>
      <c r="C20" s="199" t="s">
        <v>69</v>
      </c>
      <c r="D20" s="177">
        <v>5</v>
      </c>
      <c r="E20" s="177">
        <v>4</v>
      </c>
      <c r="F20" s="177">
        <v>3</v>
      </c>
      <c r="G20" s="200" t="s">
        <v>141</v>
      </c>
      <c r="H20" s="177">
        <v>3</v>
      </c>
      <c r="I20" s="177">
        <v>11</v>
      </c>
      <c r="J20" s="6"/>
      <c r="K20" s="3"/>
      <c r="L20" s="3"/>
      <c r="M20" s="3"/>
      <c r="N20" s="3"/>
      <c r="O20" s="3"/>
      <c r="P20" s="3"/>
      <c r="Q20" s="17"/>
      <c r="R20" s="13"/>
      <c r="S20" s="12" t="s">
        <v>18</v>
      </c>
      <c r="T20" s="55">
        <v>0</v>
      </c>
      <c r="U20" s="55">
        <v>53</v>
      </c>
      <c r="V20" s="55">
        <v>0</v>
      </c>
      <c r="W20" s="33">
        <f t="shared" si="1"/>
        <v>53</v>
      </c>
      <c r="X20" s="56" t="s">
        <v>104</v>
      </c>
      <c r="Y20" s="57">
        <v>53</v>
      </c>
      <c r="Z20" s="15"/>
      <c r="AA20" s="3"/>
      <c r="AB20" s="3"/>
      <c r="AC20" s="3"/>
      <c r="AD20" s="169" t="s">
        <v>148</v>
      </c>
      <c r="AE20" s="170" t="s">
        <v>149</v>
      </c>
      <c r="AF20" s="3"/>
      <c r="AG20" s="3"/>
      <c r="AH20" s="3"/>
      <c r="AI20" s="47"/>
      <c r="AJ20" s="157"/>
      <c r="AK20" s="158" t="s">
        <v>15</v>
      </c>
      <c r="AL20" s="159">
        <v>1000</v>
      </c>
      <c r="AM20" s="159">
        <v>3</v>
      </c>
      <c r="AN20" s="159">
        <v>4</v>
      </c>
      <c r="AO20" s="159">
        <v>9</v>
      </c>
      <c r="AP20" s="159">
        <v>5</v>
      </c>
      <c r="AQ20" s="159">
        <v>4</v>
      </c>
      <c r="AR20" s="160">
        <v>12</v>
      </c>
      <c r="AS20" s="160">
        <v>15</v>
      </c>
      <c r="AT20" s="160">
        <v>17</v>
      </c>
      <c r="AU20" s="160">
        <v>12</v>
      </c>
      <c r="AV20" s="160">
        <v>15</v>
      </c>
      <c r="AW20" s="160">
        <v>17</v>
      </c>
      <c r="AX20" s="153"/>
      <c r="AY20" s="32"/>
      <c r="AZ20" s="64"/>
      <c r="BA20" s="62"/>
      <c r="BB20" s="60"/>
      <c r="BC20" s="60"/>
      <c r="BD20" s="60"/>
      <c r="BE20" s="60"/>
      <c r="BF20" s="60"/>
      <c r="BG20" s="60"/>
      <c r="BH20" s="63"/>
      <c r="BI20" s="63"/>
      <c r="BJ20" s="63"/>
      <c r="BK20" s="63"/>
      <c r="BL20" s="63"/>
      <c r="BM20" s="63"/>
      <c r="BN20" s="49"/>
      <c r="BO20" s="50"/>
      <c r="BP20" s="65"/>
      <c r="BQ20" s="3"/>
      <c r="BR20" s="17"/>
      <c r="BS20" s="122"/>
      <c r="BT20" s="230"/>
      <c r="BU20" s="138" t="s">
        <v>20</v>
      </c>
      <c r="BV20" s="130">
        <v>0</v>
      </c>
      <c r="BW20" s="130">
        <v>0</v>
      </c>
      <c r="BX20" s="130">
        <v>0</v>
      </c>
      <c r="BY20" s="130">
        <v>0</v>
      </c>
      <c r="BZ20" s="130">
        <v>0</v>
      </c>
      <c r="CA20" s="130">
        <v>0</v>
      </c>
      <c r="CB20" s="130">
        <v>0</v>
      </c>
      <c r="CC20" s="130">
        <v>0</v>
      </c>
      <c r="CD20" s="130">
        <v>0</v>
      </c>
      <c r="CE20" s="130">
        <v>0</v>
      </c>
      <c r="CF20" s="130">
        <v>0</v>
      </c>
      <c r="CG20" s="130">
        <v>0</v>
      </c>
      <c r="CH20" s="131">
        <f t="shared" si="0"/>
        <v>0</v>
      </c>
      <c r="CI20" s="128"/>
      <c r="CJ20" s="121"/>
      <c r="CK20" s="32"/>
    </row>
    <row r="21" spans="1:89" ht="18" customHeight="1" x14ac:dyDescent="0.4">
      <c r="A21" s="3"/>
      <c r="B21" s="5"/>
      <c r="C21" s="199" t="s">
        <v>19</v>
      </c>
      <c r="D21" s="177">
        <v>5</v>
      </c>
      <c r="E21" s="177">
        <v>9</v>
      </c>
      <c r="F21" s="177">
        <v>5</v>
      </c>
      <c r="G21" s="177">
        <v>3</v>
      </c>
      <c r="H21" s="200" t="s">
        <v>141</v>
      </c>
      <c r="I21" s="177">
        <v>14</v>
      </c>
      <c r="J21" s="6"/>
      <c r="K21" s="3"/>
      <c r="L21" s="3"/>
      <c r="M21" s="3"/>
      <c r="N21" s="3"/>
      <c r="O21" s="3"/>
      <c r="P21" s="3"/>
      <c r="Q21" s="17"/>
      <c r="R21" s="13"/>
      <c r="S21" s="12" t="s">
        <v>19</v>
      </c>
      <c r="T21" s="55">
        <v>29</v>
      </c>
      <c r="U21" s="55">
        <v>0</v>
      </c>
      <c r="V21" s="55">
        <v>0</v>
      </c>
      <c r="W21" s="33">
        <f t="shared" si="1"/>
        <v>29</v>
      </c>
      <c r="X21" s="56" t="s">
        <v>104</v>
      </c>
      <c r="Y21" s="57">
        <v>29</v>
      </c>
      <c r="Z21" s="15"/>
      <c r="AA21" s="3"/>
      <c r="AB21" s="3"/>
      <c r="AC21" s="3"/>
      <c r="AD21" s="169" t="s">
        <v>150</v>
      </c>
      <c r="AE21" s="170" t="s">
        <v>151</v>
      </c>
      <c r="AF21" s="3"/>
      <c r="AG21" s="3"/>
      <c r="AH21" s="3"/>
      <c r="AI21" s="47"/>
      <c r="AJ21" s="157"/>
      <c r="AK21" s="161" t="s">
        <v>16</v>
      </c>
      <c r="AL21" s="159">
        <v>6</v>
      </c>
      <c r="AM21" s="159">
        <v>1000</v>
      </c>
      <c r="AN21" s="159">
        <v>7</v>
      </c>
      <c r="AO21" s="159">
        <v>6</v>
      </c>
      <c r="AP21" s="159">
        <v>9</v>
      </c>
      <c r="AQ21" s="159">
        <v>4</v>
      </c>
      <c r="AR21" s="162">
        <v>14</v>
      </c>
      <c r="AS21" s="162">
        <v>9</v>
      </c>
      <c r="AT21" s="162">
        <v>10</v>
      </c>
      <c r="AU21" s="162">
        <v>14</v>
      </c>
      <c r="AV21" s="162">
        <v>9</v>
      </c>
      <c r="AW21" s="162">
        <v>10</v>
      </c>
      <c r="AX21" s="153"/>
      <c r="AY21" s="66"/>
      <c r="AZ21" s="67" t="s">
        <v>152</v>
      </c>
      <c r="BA21" s="68"/>
      <c r="BB21" s="60"/>
      <c r="BC21" s="60"/>
      <c r="BD21" s="60"/>
      <c r="BE21" s="60"/>
      <c r="BF21" s="60"/>
      <c r="BG21" s="60"/>
      <c r="BH21" s="63"/>
      <c r="BI21" s="63"/>
      <c r="BJ21" s="63"/>
      <c r="BK21" s="63"/>
      <c r="BL21" s="63"/>
      <c r="BM21" s="63"/>
      <c r="BN21" s="49"/>
      <c r="BO21" s="50"/>
      <c r="BP21" s="65"/>
      <c r="BQ21" s="3"/>
      <c r="BR21" s="17"/>
      <c r="BS21" s="122"/>
      <c r="BT21" s="230"/>
      <c r="BU21" s="139" t="s">
        <v>5</v>
      </c>
      <c r="BV21" s="130">
        <v>0</v>
      </c>
      <c r="BW21" s="130">
        <v>0</v>
      </c>
      <c r="BX21" s="130">
        <v>0</v>
      </c>
      <c r="BY21" s="130">
        <v>0</v>
      </c>
      <c r="BZ21" s="130">
        <v>0</v>
      </c>
      <c r="CA21" s="130">
        <v>0</v>
      </c>
      <c r="CB21" s="130">
        <v>0</v>
      </c>
      <c r="CC21" s="130">
        <v>0</v>
      </c>
      <c r="CD21" s="130">
        <v>0</v>
      </c>
      <c r="CE21" s="130">
        <v>0</v>
      </c>
      <c r="CF21" s="130">
        <v>0</v>
      </c>
      <c r="CG21" s="130">
        <v>0</v>
      </c>
      <c r="CH21" s="131">
        <f t="shared" si="0"/>
        <v>0</v>
      </c>
      <c r="CI21" s="128"/>
      <c r="CJ21" s="121"/>
      <c r="CK21" s="32"/>
    </row>
    <row r="22" spans="1:89" ht="22.05" customHeight="1" x14ac:dyDescent="0.4">
      <c r="A22" s="3"/>
      <c r="B22" s="5"/>
      <c r="C22" s="199" t="s">
        <v>20</v>
      </c>
      <c r="D22" s="177">
        <v>4</v>
      </c>
      <c r="E22" s="177">
        <v>7</v>
      </c>
      <c r="F22" s="177">
        <v>11</v>
      </c>
      <c r="G22" s="177">
        <v>12</v>
      </c>
      <c r="H22" s="177">
        <v>8</v>
      </c>
      <c r="I22" s="200" t="s">
        <v>141</v>
      </c>
      <c r="J22" s="6"/>
      <c r="K22" s="3"/>
      <c r="L22" s="3"/>
      <c r="M22" s="3"/>
      <c r="N22" s="3"/>
      <c r="O22" s="3"/>
      <c r="P22" s="3"/>
      <c r="Q22" s="17"/>
      <c r="R22" s="13"/>
      <c r="S22" s="12" t="s">
        <v>20</v>
      </c>
      <c r="T22" s="55">
        <v>0</v>
      </c>
      <c r="U22" s="55">
        <v>27</v>
      </c>
      <c r="V22" s="55">
        <v>11</v>
      </c>
      <c r="W22" s="33">
        <f t="shared" si="1"/>
        <v>38</v>
      </c>
      <c r="X22" s="56" t="s">
        <v>104</v>
      </c>
      <c r="Y22" s="57">
        <v>38</v>
      </c>
      <c r="Z22" s="15"/>
      <c r="AA22" s="3"/>
      <c r="AB22" s="3"/>
      <c r="AC22" s="3"/>
      <c r="AD22" s="169" t="s">
        <v>153</v>
      </c>
      <c r="AE22" s="170" t="s">
        <v>154</v>
      </c>
      <c r="AF22" s="3"/>
      <c r="AG22" s="3"/>
      <c r="AH22" s="3"/>
      <c r="AI22" s="47"/>
      <c r="AJ22" s="157"/>
      <c r="AK22" s="161" t="s">
        <v>17</v>
      </c>
      <c r="AL22" s="159">
        <v>5</v>
      </c>
      <c r="AM22" s="159">
        <v>7</v>
      </c>
      <c r="AN22" s="159">
        <v>1000</v>
      </c>
      <c r="AO22" s="159">
        <v>3</v>
      </c>
      <c r="AP22" s="159">
        <v>4</v>
      </c>
      <c r="AQ22" s="159">
        <v>9</v>
      </c>
      <c r="AR22" s="162">
        <v>13</v>
      </c>
      <c r="AS22" s="162">
        <v>20</v>
      </c>
      <c r="AT22" s="162">
        <v>11</v>
      </c>
      <c r="AU22" s="162">
        <v>13</v>
      </c>
      <c r="AV22" s="162">
        <v>20</v>
      </c>
      <c r="AW22" s="162">
        <v>11</v>
      </c>
      <c r="AX22" s="153"/>
      <c r="AY22" s="66"/>
      <c r="AZ22" s="69">
        <f>SUMPRODUCT(AL20:AW34,BV9:CG23)</f>
        <v>2674</v>
      </c>
      <c r="BA22" s="68"/>
      <c r="BB22" s="70"/>
      <c r="BC22" s="70"/>
      <c r="BD22" s="70"/>
      <c r="BE22" s="70"/>
      <c r="BF22" s="70"/>
      <c r="BG22" s="60"/>
      <c r="BH22" s="63"/>
      <c r="BI22" s="63"/>
      <c r="BJ22" s="63"/>
      <c r="BK22" s="63"/>
      <c r="BL22" s="63"/>
      <c r="BM22" s="63"/>
      <c r="BN22" s="49"/>
      <c r="BO22" s="50"/>
      <c r="BP22" s="50"/>
      <c r="BQ22" s="3"/>
      <c r="BR22" s="17"/>
      <c r="BS22" s="122"/>
      <c r="BT22" s="230"/>
      <c r="BU22" s="139" t="s">
        <v>6</v>
      </c>
      <c r="BV22" s="130">
        <v>0</v>
      </c>
      <c r="BW22" s="130">
        <v>0</v>
      </c>
      <c r="BX22" s="130">
        <v>0</v>
      </c>
      <c r="BY22" s="130">
        <v>0</v>
      </c>
      <c r="BZ22" s="130">
        <v>0</v>
      </c>
      <c r="CA22" s="130">
        <v>0</v>
      </c>
      <c r="CB22" s="130">
        <v>0</v>
      </c>
      <c r="CC22" s="130">
        <v>0</v>
      </c>
      <c r="CD22" s="130">
        <v>0</v>
      </c>
      <c r="CE22" s="130">
        <v>0</v>
      </c>
      <c r="CF22" s="130">
        <v>0</v>
      </c>
      <c r="CG22" s="130">
        <v>0</v>
      </c>
      <c r="CH22" s="131">
        <f t="shared" si="0"/>
        <v>0</v>
      </c>
      <c r="CI22" s="128"/>
      <c r="CJ22" s="121"/>
      <c r="CK22" s="32"/>
    </row>
    <row r="23" spans="1:89" ht="15.9" customHeight="1" x14ac:dyDescent="0.3">
      <c r="A23" s="3"/>
      <c r="B23" s="3"/>
      <c r="C23" s="219" t="s">
        <v>155</v>
      </c>
      <c r="D23" s="220"/>
      <c r="E23" s="220"/>
      <c r="F23" s="220"/>
      <c r="G23" s="220"/>
      <c r="H23" s="220"/>
      <c r="I23" s="220"/>
      <c r="J23" s="3"/>
      <c r="K23" s="3"/>
      <c r="L23" s="3"/>
      <c r="M23" s="3"/>
      <c r="N23" s="3"/>
      <c r="O23" s="3"/>
      <c r="P23" s="3"/>
      <c r="Q23" s="17"/>
      <c r="R23" s="13"/>
      <c r="S23" s="23" t="s">
        <v>156</v>
      </c>
      <c r="T23" s="55">
        <f>SUM(T17:T22)</f>
        <v>65</v>
      </c>
      <c r="U23" s="55">
        <f>SUM(U17:U22)</f>
        <v>80</v>
      </c>
      <c r="V23" s="55">
        <f>SUM(V17:V22)</f>
        <v>88</v>
      </c>
      <c r="W23" s="13"/>
      <c r="X23" s="13"/>
      <c r="Y23" s="12" t="s">
        <v>157</v>
      </c>
      <c r="Z23" s="15"/>
      <c r="AA23" s="3"/>
      <c r="AB23" s="3"/>
      <c r="AC23" s="3"/>
      <c r="AD23" s="3"/>
      <c r="AE23" s="3"/>
      <c r="AF23" s="3"/>
      <c r="AG23" s="3"/>
      <c r="AH23" s="3"/>
      <c r="AI23" s="47"/>
      <c r="AJ23" s="157"/>
      <c r="AK23" s="161" t="s">
        <v>76</v>
      </c>
      <c r="AL23" s="159">
        <v>5</v>
      </c>
      <c r="AM23" s="159">
        <v>4</v>
      </c>
      <c r="AN23" s="159">
        <v>3</v>
      </c>
      <c r="AO23" s="159">
        <v>1000</v>
      </c>
      <c r="AP23" s="159">
        <v>3</v>
      </c>
      <c r="AQ23" s="159">
        <v>11</v>
      </c>
      <c r="AR23" s="162">
        <v>17</v>
      </c>
      <c r="AS23" s="162">
        <v>16</v>
      </c>
      <c r="AT23" s="162">
        <v>19</v>
      </c>
      <c r="AU23" s="162">
        <v>17</v>
      </c>
      <c r="AV23" s="162">
        <v>16</v>
      </c>
      <c r="AW23" s="162">
        <v>19</v>
      </c>
      <c r="AX23" s="153"/>
      <c r="AY23" s="32"/>
      <c r="AZ23" s="71"/>
      <c r="BA23" s="62"/>
      <c r="BB23" s="60"/>
      <c r="BC23" s="60"/>
      <c r="BD23" s="60"/>
      <c r="BE23" s="60"/>
      <c r="BF23" s="60"/>
      <c r="BG23" s="60"/>
      <c r="BH23" s="60"/>
      <c r="BI23" s="60"/>
      <c r="BJ23" s="60"/>
      <c r="BK23" s="61"/>
      <c r="BL23" s="61"/>
      <c r="BM23" s="61"/>
      <c r="BN23" s="49"/>
      <c r="BO23" s="50"/>
      <c r="BP23" s="3"/>
      <c r="BQ23" s="3"/>
      <c r="BR23" s="17"/>
      <c r="BS23" s="122"/>
      <c r="BT23" s="231"/>
      <c r="BU23" s="139" t="s">
        <v>7</v>
      </c>
      <c r="BV23" s="130">
        <v>0</v>
      </c>
      <c r="BW23" s="130">
        <v>0</v>
      </c>
      <c r="BX23" s="130">
        <v>0</v>
      </c>
      <c r="BY23" s="130">
        <v>0</v>
      </c>
      <c r="BZ23" s="130">
        <v>0</v>
      </c>
      <c r="CA23" s="130">
        <v>0</v>
      </c>
      <c r="CB23" s="130">
        <v>0</v>
      </c>
      <c r="CC23" s="130">
        <v>0</v>
      </c>
      <c r="CD23" s="130">
        <v>0</v>
      </c>
      <c r="CE23" s="130">
        <v>0</v>
      </c>
      <c r="CF23" s="130">
        <v>0</v>
      </c>
      <c r="CG23" s="130">
        <v>0</v>
      </c>
      <c r="CH23" s="131">
        <f t="shared" si="0"/>
        <v>0</v>
      </c>
      <c r="CI23" s="128"/>
      <c r="CJ23" s="121"/>
      <c r="CK23" s="32"/>
    </row>
    <row r="24" spans="1:89" ht="15.45" customHeight="1" x14ac:dyDescent="0.3">
      <c r="A24" s="3"/>
      <c r="B24" s="3"/>
      <c r="C24" s="3"/>
      <c r="D24" s="3"/>
      <c r="E24" s="3"/>
      <c r="F24" s="3"/>
      <c r="G24" s="3"/>
      <c r="H24" s="3"/>
      <c r="I24" s="3"/>
      <c r="J24" s="3"/>
      <c r="K24" s="3"/>
      <c r="L24" s="3"/>
      <c r="M24" s="3"/>
      <c r="N24" s="3"/>
      <c r="O24" s="3"/>
      <c r="P24" s="3"/>
      <c r="Q24" s="17"/>
      <c r="R24" s="13"/>
      <c r="S24" s="13"/>
      <c r="T24" s="72" t="s">
        <v>158</v>
      </c>
      <c r="U24" s="72" t="s">
        <v>158</v>
      </c>
      <c r="V24" s="72" t="s">
        <v>158</v>
      </c>
      <c r="W24" s="13"/>
      <c r="X24" s="13"/>
      <c r="Y24" s="57">
        <f>Y17+Y18+Y19+Y20+Y21+Y22</f>
        <v>233</v>
      </c>
      <c r="Z24" s="15"/>
      <c r="AA24" s="3"/>
      <c r="AB24" s="3"/>
      <c r="AC24" s="3"/>
      <c r="AD24" s="3"/>
      <c r="AE24" s="3"/>
      <c r="AF24" s="3"/>
      <c r="AG24" s="3"/>
      <c r="AH24" s="3"/>
      <c r="AI24" s="47"/>
      <c r="AJ24" s="157"/>
      <c r="AK24" s="161" t="s">
        <v>19</v>
      </c>
      <c r="AL24" s="159">
        <v>5</v>
      </c>
      <c r="AM24" s="159">
        <v>9</v>
      </c>
      <c r="AN24" s="159">
        <v>5</v>
      </c>
      <c r="AO24" s="159">
        <v>3</v>
      </c>
      <c r="AP24" s="159">
        <v>1000</v>
      </c>
      <c r="AQ24" s="159">
        <v>14</v>
      </c>
      <c r="AR24" s="162">
        <v>7</v>
      </c>
      <c r="AS24" s="162">
        <v>14</v>
      </c>
      <c r="AT24" s="162">
        <v>12</v>
      </c>
      <c r="AU24" s="162">
        <v>7</v>
      </c>
      <c r="AV24" s="162">
        <v>14</v>
      </c>
      <c r="AW24" s="162">
        <v>12</v>
      </c>
      <c r="AX24" s="153"/>
      <c r="AY24" s="32"/>
      <c r="AZ24" s="65"/>
      <c r="BA24" s="62"/>
      <c r="BB24" s="60"/>
      <c r="BC24" s="60"/>
      <c r="BD24" s="60"/>
      <c r="BE24" s="60"/>
      <c r="BF24" s="60"/>
      <c r="BG24" s="60"/>
      <c r="BH24" s="60"/>
      <c r="BI24" s="60"/>
      <c r="BJ24" s="60"/>
      <c r="BK24" s="63"/>
      <c r="BL24" s="63"/>
      <c r="BM24" s="63"/>
      <c r="BN24" s="49"/>
      <c r="BO24" s="50"/>
      <c r="BP24" s="3"/>
      <c r="BQ24" s="3"/>
      <c r="BR24" s="17"/>
      <c r="BS24" s="117"/>
      <c r="BT24" s="140"/>
      <c r="BU24" s="127" t="s">
        <v>159</v>
      </c>
      <c r="BV24" s="131">
        <f t="shared" ref="BV24:CG24" si="2">SUM(BV9:BV23)</f>
        <v>0</v>
      </c>
      <c r="BW24" s="131">
        <f t="shared" si="2"/>
        <v>45</v>
      </c>
      <c r="BX24" s="131">
        <f t="shared" si="2"/>
        <v>17</v>
      </c>
      <c r="BY24" s="131">
        <f t="shared" si="2"/>
        <v>0</v>
      </c>
      <c r="BZ24" s="131">
        <f t="shared" si="2"/>
        <v>36</v>
      </c>
      <c r="CA24" s="131">
        <f t="shared" si="2"/>
        <v>0</v>
      </c>
      <c r="CB24" s="131">
        <f t="shared" si="2"/>
        <v>0</v>
      </c>
      <c r="CC24" s="131">
        <f t="shared" si="2"/>
        <v>0</v>
      </c>
      <c r="CD24" s="131">
        <f t="shared" si="2"/>
        <v>0</v>
      </c>
      <c r="CE24" s="131">
        <f t="shared" si="2"/>
        <v>65</v>
      </c>
      <c r="CF24" s="131">
        <f t="shared" si="2"/>
        <v>80</v>
      </c>
      <c r="CG24" s="131">
        <f t="shared" si="2"/>
        <v>88</v>
      </c>
      <c r="CH24" s="131"/>
      <c r="CI24" s="135"/>
      <c r="CJ24" s="136"/>
      <c r="CK24" s="32"/>
    </row>
    <row r="25" spans="1:89" ht="16.05" customHeight="1" x14ac:dyDescent="0.3">
      <c r="A25" s="3"/>
      <c r="B25" s="3"/>
      <c r="C25" s="4"/>
      <c r="D25" s="4"/>
      <c r="E25" s="4"/>
      <c r="F25" s="4"/>
      <c r="G25" s="3"/>
      <c r="H25" s="3"/>
      <c r="I25" s="3"/>
      <c r="J25" s="3"/>
      <c r="K25" s="3"/>
      <c r="L25" s="3"/>
      <c r="M25" s="3"/>
      <c r="N25" s="3"/>
      <c r="O25" s="3"/>
      <c r="P25" s="3"/>
      <c r="Q25" s="17"/>
      <c r="R25" s="13"/>
      <c r="S25" s="12" t="s">
        <v>160</v>
      </c>
      <c r="T25" s="57">
        <v>65</v>
      </c>
      <c r="U25" s="57">
        <v>80</v>
      </c>
      <c r="V25" s="57">
        <v>105</v>
      </c>
      <c r="W25" s="12" t="s">
        <v>161</v>
      </c>
      <c r="X25" s="13"/>
      <c r="Y25" s="13"/>
      <c r="Z25" s="15"/>
      <c r="AA25" s="3"/>
      <c r="AB25" s="3"/>
      <c r="AC25" s="3"/>
      <c r="AD25" s="3"/>
      <c r="AE25" s="3"/>
      <c r="AF25" s="3"/>
      <c r="AG25" s="3"/>
      <c r="AH25" s="3"/>
      <c r="AI25" s="47"/>
      <c r="AJ25" s="157"/>
      <c r="AK25" s="161" t="s">
        <v>20</v>
      </c>
      <c r="AL25" s="163">
        <v>4</v>
      </c>
      <c r="AM25" s="163">
        <v>7</v>
      </c>
      <c r="AN25" s="163">
        <v>11</v>
      </c>
      <c r="AO25" s="163">
        <v>12</v>
      </c>
      <c r="AP25" s="163">
        <v>8</v>
      </c>
      <c r="AQ25" s="159">
        <v>1000</v>
      </c>
      <c r="AR25" s="162">
        <v>22</v>
      </c>
      <c r="AS25" s="162">
        <v>16</v>
      </c>
      <c r="AT25" s="162">
        <v>18</v>
      </c>
      <c r="AU25" s="162">
        <v>22</v>
      </c>
      <c r="AV25" s="162">
        <v>16</v>
      </c>
      <c r="AW25" s="162">
        <v>18</v>
      </c>
      <c r="AX25" s="153"/>
      <c r="AY25" s="32"/>
      <c r="AZ25" s="50"/>
      <c r="BA25" s="62"/>
      <c r="BB25" s="60"/>
      <c r="BC25" s="60"/>
      <c r="BD25" s="60"/>
      <c r="BE25" s="60"/>
      <c r="BF25" s="60"/>
      <c r="BG25" s="60"/>
      <c r="BH25" s="60"/>
      <c r="BI25" s="60"/>
      <c r="BJ25" s="60"/>
      <c r="BK25" s="63"/>
      <c r="BL25" s="63"/>
      <c r="BM25" s="63"/>
      <c r="BN25" s="49"/>
      <c r="BO25" s="50"/>
      <c r="BP25" s="3"/>
      <c r="BQ25" s="3"/>
      <c r="BR25" s="17"/>
      <c r="BS25" s="117"/>
      <c r="BT25" s="141"/>
      <c r="BU25" s="142"/>
      <c r="BV25" s="143"/>
      <c r="BW25" s="143"/>
      <c r="BX25" s="143"/>
      <c r="BY25" s="143"/>
      <c r="BZ25" s="143"/>
      <c r="CA25" s="143"/>
      <c r="CB25" s="144" t="s">
        <v>158</v>
      </c>
      <c r="CC25" s="144" t="s">
        <v>158</v>
      </c>
      <c r="CD25" s="144" t="s">
        <v>158</v>
      </c>
      <c r="CE25" s="144" t="s">
        <v>158</v>
      </c>
      <c r="CF25" s="144" t="s">
        <v>158</v>
      </c>
      <c r="CG25" s="144" t="s">
        <v>158</v>
      </c>
      <c r="CH25" s="142"/>
      <c r="CI25" s="145"/>
      <c r="CJ25" s="136"/>
      <c r="CK25" s="32"/>
    </row>
    <row r="26" spans="1:89" ht="17.55" customHeight="1" x14ac:dyDescent="0.3">
      <c r="A26" s="3"/>
      <c r="B26" s="5"/>
      <c r="C26" s="202"/>
      <c r="D26" s="221" t="s">
        <v>3</v>
      </c>
      <c r="E26" s="222"/>
      <c r="F26" s="223"/>
      <c r="G26" s="6"/>
      <c r="H26" s="3"/>
      <c r="I26" s="3"/>
      <c r="J26" s="3"/>
      <c r="K26" s="3"/>
      <c r="L26" s="3"/>
      <c r="M26" s="3"/>
      <c r="N26" s="3"/>
      <c r="O26" s="3"/>
      <c r="P26" s="3"/>
      <c r="Q26" s="17"/>
      <c r="R26" s="13"/>
      <c r="S26" s="13"/>
      <c r="T26" s="13"/>
      <c r="U26" s="13"/>
      <c r="V26" s="13"/>
      <c r="W26" s="57">
        <f>T25+U25+V25</f>
        <v>250</v>
      </c>
      <c r="X26" s="13"/>
      <c r="Y26" s="13"/>
      <c r="Z26" s="15"/>
      <c r="AA26" s="3"/>
      <c r="AB26" s="3"/>
      <c r="AC26" s="3"/>
      <c r="AD26" s="3"/>
      <c r="AE26" s="3"/>
      <c r="AF26" s="3"/>
      <c r="AG26" s="3"/>
      <c r="AH26" s="3"/>
      <c r="AI26" s="47"/>
      <c r="AJ26" s="157"/>
      <c r="AK26" s="161" t="s">
        <v>15</v>
      </c>
      <c r="AL26" s="159">
        <v>1000</v>
      </c>
      <c r="AM26" s="159">
        <v>1000</v>
      </c>
      <c r="AN26" s="159">
        <v>1000</v>
      </c>
      <c r="AO26" s="159">
        <v>1000</v>
      </c>
      <c r="AP26" s="159">
        <v>1000</v>
      </c>
      <c r="AQ26" s="159">
        <v>1000</v>
      </c>
      <c r="AR26" s="159">
        <v>1000</v>
      </c>
      <c r="AS26" s="159">
        <v>1000</v>
      </c>
      <c r="AT26" s="159">
        <v>1000</v>
      </c>
      <c r="AU26" s="160">
        <v>12</v>
      </c>
      <c r="AV26" s="160">
        <v>15</v>
      </c>
      <c r="AW26" s="160">
        <v>17</v>
      </c>
      <c r="AX26" s="153"/>
      <c r="AY26" s="32"/>
      <c r="AZ26" s="3"/>
      <c r="BA26" s="62"/>
      <c r="BB26" s="60"/>
      <c r="BC26" s="60"/>
      <c r="BD26" s="60"/>
      <c r="BE26" s="60"/>
      <c r="BF26" s="60"/>
      <c r="BG26" s="60"/>
      <c r="BH26" s="60"/>
      <c r="BI26" s="60"/>
      <c r="BJ26" s="60"/>
      <c r="BK26" s="63"/>
      <c r="BL26" s="63"/>
      <c r="BM26" s="63"/>
      <c r="BN26" s="49"/>
      <c r="BO26" s="50"/>
      <c r="BP26" s="3"/>
      <c r="BQ26" s="3"/>
      <c r="BR26" s="17"/>
      <c r="BS26" s="117"/>
      <c r="BT26" s="141"/>
      <c r="BU26" s="121"/>
      <c r="BV26" s="136"/>
      <c r="BW26" s="136"/>
      <c r="BX26" s="136"/>
      <c r="BY26" s="136"/>
      <c r="BZ26" s="136"/>
      <c r="CA26" s="136"/>
      <c r="CB26" s="146">
        <v>65</v>
      </c>
      <c r="CC26" s="146">
        <v>80</v>
      </c>
      <c r="CD26" s="146">
        <v>105</v>
      </c>
      <c r="CE26" s="146">
        <v>65</v>
      </c>
      <c r="CF26" s="146">
        <v>80</v>
      </c>
      <c r="CG26" s="146">
        <v>105</v>
      </c>
      <c r="CH26" s="147" t="s">
        <v>162</v>
      </c>
      <c r="CI26" s="145"/>
      <c r="CJ26" s="136"/>
      <c r="CK26" s="32"/>
    </row>
    <row r="27" spans="1:89" ht="34.950000000000003" customHeight="1" x14ac:dyDescent="0.3">
      <c r="A27" s="3"/>
      <c r="B27" s="5"/>
      <c r="C27" s="203" t="s">
        <v>163</v>
      </c>
      <c r="D27" s="204" t="s">
        <v>5</v>
      </c>
      <c r="E27" s="204" t="s">
        <v>6</v>
      </c>
      <c r="F27" s="204" t="s">
        <v>7</v>
      </c>
      <c r="G27" s="6"/>
      <c r="H27" s="3"/>
      <c r="I27" s="3"/>
      <c r="J27" s="3"/>
      <c r="K27" s="3"/>
      <c r="L27" s="3"/>
      <c r="M27" s="3"/>
      <c r="N27" s="3"/>
      <c r="O27" s="3"/>
      <c r="P27" s="3"/>
      <c r="Q27" s="3"/>
      <c r="R27" s="35"/>
      <c r="S27" s="35"/>
      <c r="T27" s="35"/>
      <c r="U27" s="35"/>
      <c r="V27" s="35"/>
      <c r="W27" s="35"/>
      <c r="X27" s="35"/>
      <c r="Y27" s="35"/>
      <c r="Z27" s="3"/>
      <c r="AA27" s="3"/>
      <c r="AB27" s="3"/>
      <c r="AC27" s="3"/>
      <c r="AD27" s="3"/>
      <c r="AE27" s="3"/>
      <c r="AF27" s="3"/>
      <c r="AG27" s="3"/>
      <c r="AH27" s="3"/>
      <c r="AI27" s="47"/>
      <c r="AJ27" s="157"/>
      <c r="AK27" s="161" t="s">
        <v>16</v>
      </c>
      <c r="AL27" s="159">
        <v>1000</v>
      </c>
      <c r="AM27" s="159">
        <v>1000</v>
      </c>
      <c r="AN27" s="159">
        <v>1000</v>
      </c>
      <c r="AO27" s="159">
        <v>1000</v>
      </c>
      <c r="AP27" s="159">
        <v>1000</v>
      </c>
      <c r="AQ27" s="159">
        <v>1000</v>
      </c>
      <c r="AR27" s="159">
        <v>1000</v>
      </c>
      <c r="AS27" s="159">
        <v>1000</v>
      </c>
      <c r="AT27" s="159">
        <v>1000</v>
      </c>
      <c r="AU27" s="162">
        <v>14</v>
      </c>
      <c r="AV27" s="162">
        <v>9</v>
      </c>
      <c r="AW27" s="162">
        <v>10</v>
      </c>
      <c r="AX27" s="153"/>
      <c r="AY27" s="32"/>
      <c r="AZ27" s="3"/>
      <c r="BA27" s="62"/>
      <c r="BB27" s="60"/>
      <c r="BC27" s="60"/>
      <c r="BD27" s="60"/>
      <c r="BE27" s="60"/>
      <c r="BF27" s="60"/>
      <c r="BG27" s="60"/>
      <c r="BH27" s="60"/>
      <c r="BI27" s="60"/>
      <c r="BJ27" s="60"/>
      <c r="BK27" s="63"/>
      <c r="BL27" s="63"/>
      <c r="BM27" s="63"/>
      <c r="BN27" s="49"/>
      <c r="BO27" s="50"/>
      <c r="BP27" s="3"/>
      <c r="BQ27" s="3"/>
      <c r="BR27" s="17"/>
      <c r="BS27" s="117"/>
      <c r="BT27" s="121"/>
      <c r="BU27" s="121"/>
      <c r="BV27" s="121"/>
      <c r="BW27" s="121"/>
      <c r="BX27" s="121"/>
      <c r="BY27" s="121"/>
      <c r="BZ27" s="121"/>
      <c r="CA27" s="121"/>
      <c r="CB27" s="121"/>
      <c r="CC27" s="121"/>
      <c r="CD27" s="121"/>
      <c r="CE27" s="121"/>
      <c r="CF27" s="121"/>
      <c r="CG27" s="121"/>
      <c r="CH27" s="148">
        <f>SUM(CB26:CG26)</f>
        <v>500</v>
      </c>
      <c r="CI27" s="121"/>
      <c r="CJ27" s="121"/>
      <c r="CK27" s="32"/>
    </row>
    <row r="28" spans="1:89" ht="17.55" customHeight="1" x14ac:dyDescent="0.3">
      <c r="A28" s="3"/>
      <c r="B28" s="5"/>
      <c r="C28" s="205" t="s">
        <v>5</v>
      </c>
      <c r="D28" s="206" t="s">
        <v>136</v>
      </c>
      <c r="E28" s="207">
        <v>12</v>
      </c>
      <c r="F28" s="207">
        <v>10</v>
      </c>
      <c r="G28" s="6"/>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47"/>
      <c r="AJ28" s="157"/>
      <c r="AK28" s="161" t="s">
        <v>17</v>
      </c>
      <c r="AL28" s="159">
        <v>1000</v>
      </c>
      <c r="AM28" s="159">
        <v>1000</v>
      </c>
      <c r="AN28" s="159">
        <v>1000</v>
      </c>
      <c r="AO28" s="159">
        <v>1000</v>
      </c>
      <c r="AP28" s="159">
        <v>1000</v>
      </c>
      <c r="AQ28" s="159">
        <v>1000</v>
      </c>
      <c r="AR28" s="159">
        <v>1000</v>
      </c>
      <c r="AS28" s="159">
        <v>1000</v>
      </c>
      <c r="AT28" s="159">
        <v>1000</v>
      </c>
      <c r="AU28" s="162">
        <v>13</v>
      </c>
      <c r="AV28" s="162">
        <v>20</v>
      </c>
      <c r="AW28" s="162">
        <v>11</v>
      </c>
      <c r="AX28" s="153"/>
      <c r="AY28" s="32"/>
      <c r="AZ28" s="3"/>
      <c r="BA28" s="73"/>
      <c r="BB28" s="60"/>
      <c r="BC28" s="60"/>
      <c r="BD28" s="60"/>
      <c r="BE28" s="60"/>
      <c r="BF28" s="60"/>
      <c r="BG28" s="60"/>
      <c r="BH28" s="60"/>
      <c r="BI28" s="60"/>
      <c r="BJ28" s="60"/>
      <c r="BK28" s="63"/>
      <c r="BL28" s="63"/>
      <c r="BM28" s="63"/>
      <c r="BN28" s="49"/>
      <c r="BO28" s="50"/>
      <c r="BP28" s="3"/>
      <c r="BQ28" s="3"/>
      <c r="BR28" s="3"/>
      <c r="BS28" s="35"/>
      <c r="BT28" s="35"/>
      <c r="BU28" s="35"/>
      <c r="BV28" s="35"/>
      <c r="BW28" s="35"/>
      <c r="BX28" s="35"/>
      <c r="BY28" s="35"/>
      <c r="BZ28" s="35"/>
      <c r="CA28" s="35"/>
      <c r="CB28" s="35"/>
      <c r="CC28" s="35"/>
      <c r="CD28" s="35"/>
      <c r="CE28" s="35"/>
      <c r="CF28" s="35"/>
      <c r="CG28" s="35"/>
      <c r="CH28" s="35"/>
      <c r="CI28" s="35"/>
      <c r="CJ28" s="35"/>
      <c r="CK28" s="3"/>
    </row>
    <row r="29" spans="1:89" ht="17.55" customHeight="1" x14ac:dyDescent="0.3">
      <c r="A29" s="3"/>
      <c r="B29" s="5"/>
      <c r="C29" s="205" t="s">
        <v>6</v>
      </c>
      <c r="D29" s="208">
        <v>12</v>
      </c>
      <c r="E29" s="206" t="s">
        <v>141</v>
      </c>
      <c r="F29" s="208">
        <v>15</v>
      </c>
      <c r="G29" s="6"/>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47"/>
      <c r="AJ29" s="157"/>
      <c r="AK29" s="161" t="s">
        <v>76</v>
      </c>
      <c r="AL29" s="159">
        <v>1000</v>
      </c>
      <c r="AM29" s="159">
        <v>1000</v>
      </c>
      <c r="AN29" s="159">
        <v>1000</v>
      </c>
      <c r="AO29" s="159">
        <v>1000</v>
      </c>
      <c r="AP29" s="159">
        <v>1000</v>
      </c>
      <c r="AQ29" s="159">
        <v>1000</v>
      </c>
      <c r="AR29" s="159">
        <v>1000</v>
      </c>
      <c r="AS29" s="159">
        <v>1000</v>
      </c>
      <c r="AT29" s="159">
        <v>1000</v>
      </c>
      <c r="AU29" s="162">
        <v>17</v>
      </c>
      <c r="AV29" s="162">
        <v>16</v>
      </c>
      <c r="AW29" s="162">
        <v>19</v>
      </c>
      <c r="AX29" s="153"/>
      <c r="AY29" s="32"/>
      <c r="AZ29" s="47"/>
      <c r="BA29" s="74"/>
      <c r="BB29" s="60"/>
      <c r="BC29" s="60"/>
      <c r="BD29" s="60"/>
      <c r="BE29" s="60"/>
      <c r="BF29" s="60"/>
      <c r="BG29" s="60"/>
      <c r="BH29" s="60"/>
      <c r="BI29" s="60"/>
      <c r="BJ29" s="60"/>
      <c r="BK29" s="60"/>
      <c r="BL29" s="60"/>
      <c r="BM29" s="60"/>
      <c r="BN29" s="49"/>
      <c r="BO29" s="50"/>
      <c r="BP29" s="3"/>
      <c r="BQ29" s="3"/>
      <c r="BR29" s="3"/>
      <c r="BS29" s="3"/>
      <c r="BT29" s="3"/>
      <c r="BU29" s="3"/>
      <c r="BV29" s="3"/>
      <c r="BW29" s="3"/>
      <c r="BX29" s="3"/>
      <c r="BY29" s="3"/>
      <c r="BZ29" s="3"/>
      <c r="CA29" s="3"/>
      <c r="CB29" s="3"/>
      <c r="CC29" s="3"/>
      <c r="CD29" s="3"/>
      <c r="CE29" s="3"/>
      <c r="CF29" s="3"/>
      <c r="CG29" s="3"/>
      <c r="CH29" s="3"/>
      <c r="CI29" s="3"/>
      <c r="CJ29" s="3"/>
      <c r="CK29" s="3"/>
    </row>
    <row r="30" spans="1:89" ht="17.55" customHeight="1" x14ac:dyDescent="0.3">
      <c r="A30" s="3"/>
      <c r="B30" s="5"/>
      <c r="C30" s="205" t="s">
        <v>7</v>
      </c>
      <c r="D30" s="208">
        <v>10</v>
      </c>
      <c r="E30" s="208">
        <v>15</v>
      </c>
      <c r="F30" s="206" t="s">
        <v>141</v>
      </c>
      <c r="G30" s="6"/>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47"/>
      <c r="AJ30" s="157"/>
      <c r="AK30" s="161" t="s">
        <v>19</v>
      </c>
      <c r="AL30" s="159">
        <v>1000</v>
      </c>
      <c r="AM30" s="159">
        <v>1000</v>
      </c>
      <c r="AN30" s="159">
        <v>1000</v>
      </c>
      <c r="AO30" s="159">
        <v>1000</v>
      </c>
      <c r="AP30" s="159">
        <v>1000</v>
      </c>
      <c r="AQ30" s="159">
        <v>1000</v>
      </c>
      <c r="AR30" s="159">
        <v>1000</v>
      </c>
      <c r="AS30" s="159">
        <v>1000</v>
      </c>
      <c r="AT30" s="159">
        <v>1000</v>
      </c>
      <c r="AU30" s="162">
        <v>7</v>
      </c>
      <c r="AV30" s="162">
        <v>14</v>
      </c>
      <c r="AW30" s="162">
        <v>12</v>
      </c>
      <c r="AX30" s="153"/>
      <c r="AY30" s="32"/>
      <c r="AZ30" s="47"/>
      <c r="BA30" s="74"/>
      <c r="BB30" s="60"/>
      <c r="BC30" s="60"/>
      <c r="BD30" s="60"/>
      <c r="BE30" s="60"/>
      <c r="BF30" s="60"/>
      <c r="BG30" s="60"/>
      <c r="BH30" s="60"/>
      <c r="BI30" s="60"/>
      <c r="BJ30" s="60"/>
      <c r="BK30" s="60"/>
      <c r="BL30" s="60"/>
      <c r="BM30" s="60"/>
      <c r="BN30" s="49"/>
      <c r="BO30" s="50"/>
      <c r="BP30" s="3"/>
      <c r="BQ30" s="3"/>
      <c r="BR30" s="3"/>
      <c r="BS30" s="3"/>
      <c r="BT30" s="3"/>
      <c r="BU30" s="3"/>
      <c r="BV30" s="3"/>
      <c r="BW30" s="3"/>
      <c r="BX30" s="3"/>
      <c r="BY30" s="3"/>
      <c r="BZ30" s="3"/>
      <c r="CA30" s="3"/>
      <c r="CB30" s="3"/>
      <c r="CC30" s="3"/>
      <c r="CD30" s="3"/>
      <c r="CE30" s="3"/>
      <c r="CF30" s="3"/>
      <c r="CG30" s="3"/>
      <c r="CH30" s="3"/>
      <c r="CI30" s="3"/>
      <c r="CJ30" s="3"/>
      <c r="CK30" s="3"/>
    </row>
    <row r="31" spans="1:89" ht="15.9" customHeight="1" x14ac:dyDescent="0.3">
      <c r="A31" s="3"/>
      <c r="B31" s="3"/>
      <c r="C31" s="235" t="s">
        <v>164</v>
      </c>
      <c r="D31" s="236"/>
      <c r="E31" s="236"/>
      <c r="F31" s="236"/>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47"/>
      <c r="AJ31" s="157"/>
      <c r="AK31" s="164" t="s">
        <v>20</v>
      </c>
      <c r="AL31" s="159">
        <v>1000</v>
      </c>
      <c r="AM31" s="159">
        <v>1000</v>
      </c>
      <c r="AN31" s="159">
        <v>1000</v>
      </c>
      <c r="AO31" s="159">
        <v>1000</v>
      </c>
      <c r="AP31" s="159">
        <v>1000</v>
      </c>
      <c r="AQ31" s="159">
        <v>1000</v>
      </c>
      <c r="AR31" s="159">
        <v>1000</v>
      </c>
      <c r="AS31" s="159">
        <v>1000</v>
      </c>
      <c r="AT31" s="159">
        <v>1000</v>
      </c>
      <c r="AU31" s="162">
        <v>22</v>
      </c>
      <c r="AV31" s="162">
        <v>16</v>
      </c>
      <c r="AW31" s="162">
        <v>18</v>
      </c>
      <c r="AX31" s="153"/>
      <c r="AY31" s="32"/>
      <c r="AZ31" s="47"/>
      <c r="BA31" s="74"/>
      <c r="BB31" s="60"/>
      <c r="BC31" s="60"/>
      <c r="BD31" s="60"/>
      <c r="BE31" s="60"/>
      <c r="BF31" s="60"/>
      <c r="BG31" s="60"/>
      <c r="BH31" s="60"/>
      <c r="BI31" s="60"/>
      <c r="BJ31" s="60"/>
      <c r="BK31" s="60"/>
      <c r="BL31" s="60"/>
      <c r="BM31" s="60"/>
      <c r="BN31" s="49"/>
      <c r="BO31" s="50"/>
      <c r="BP31" s="3"/>
      <c r="BQ31" s="3"/>
      <c r="BR31" s="3"/>
      <c r="BS31" s="3"/>
      <c r="BT31" s="3"/>
      <c r="BU31" s="3"/>
      <c r="BV31" s="3"/>
      <c r="BW31" s="3"/>
      <c r="BX31" s="3"/>
      <c r="BY31" s="3"/>
      <c r="BZ31" s="3"/>
      <c r="CA31" s="3"/>
      <c r="CB31" s="3"/>
      <c r="CC31" s="3"/>
      <c r="CD31" s="3"/>
      <c r="CE31" s="3"/>
      <c r="CF31" s="3"/>
      <c r="CG31" s="3"/>
      <c r="CH31" s="3"/>
      <c r="CI31" s="3"/>
      <c r="CJ31" s="3"/>
      <c r="CK31" s="3"/>
    </row>
    <row r="32" spans="1:89" ht="15.4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47"/>
      <c r="AJ32" s="157"/>
      <c r="AK32" s="165" t="s">
        <v>5</v>
      </c>
      <c r="AL32" s="159">
        <v>1000</v>
      </c>
      <c r="AM32" s="159">
        <v>1000</v>
      </c>
      <c r="AN32" s="159">
        <v>1000</v>
      </c>
      <c r="AO32" s="159">
        <v>1000</v>
      </c>
      <c r="AP32" s="159">
        <v>1000</v>
      </c>
      <c r="AQ32" s="159">
        <v>1000</v>
      </c>
      <c r="AR32" s="159">
        <v>1000</v>
      </c>
      <c r="AS32" s="159">
        <v>1000</v>
      </c>
      <c r="AT32" s="159">
        <v>1000</v>
      </c>
      <c r="AU32" s="159">
        <v>1000</v>
      </c>
      <c r="AV32" s="159">
        <v>12</v>
      </c>
      <c r="AW32" s="159">
        <v>10</v>
      </c>
      <c r="AX32" s="153"/>
      <c r="AY32" s="32"/>
      <c r="AZ32" s="3"/>
      <c r="BA32" s="75"/>
      <c r="BB32" s="75"/>
      <c r="BC32" s="75"/>
      <c r="BD32" s="75"/>
      <c r="BE32" s="75"/>
      <c r="BF32" s="75"/>
      <c r="BG32" s="75"/>
      <c r="BH32" s="75"/>
      <c r="BI32" s="75"/>
      <c r="BJ32" s="75"/>
      <c r="BK32" s="75"/>
      <c r="BL32" s="75"/>
      <c r="BM32" s="75"/>
      <c r="BN32" s="3"/>
      <c r="BO32" s="3"/>
      <c r="BP32" s="3"/>
      <c r="BQ32" s="3"/>
      <c r="BR32" s="3"/>
      <c r="BS32" s="3"/>
      <c r="BT32" s="3"/>
      <c r="BU32" s="3"/>
      <c r="BV32" s="3"/>
      <c r="BW32" s="3"/>
      <c r="BX32" s="3"/>
      <c r="BY32" s="3"/>
      <c r="BZ32" s="3"/>
      <c r="CA32" s="3"/>
      <c r="CB32" s="3"/>
      <c r="CC32" s="3"/>
      <c r="CD32" s="3"/>
      <c r="CE32" s="3"/>
      <c r="CF32" s="3"/>
      <c r="CG32" s="3"/>
      <c r="CH32" s="3"/>
      <c r="CI32" s="3"/>
      <c r="CJ32" s="3"/>
      <c r="CK32" s="3"/>
    </row>
    <row r="33" spans="1:89" ht="15.4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47"/>
      <c r="AJ33" s="157"/>
      <c r="AK33" s="165" t="s">
        <v>6</v>
      </c>
      <c r="AL33" s="159">
        <v>1000</v>
      </c>
      <c r="AM33" s="159">
        <v>1000</v>
      </c>
      <c r="AN33" s="159">
        <v>1000</v>
      </c>
      <c r="AO33" s="159">
        <v>1000</v>
      </c>
      <c r="AP33" s="159">
        <v>1000</v>
      </c>
      <c r="AQ33" s="159">
        <v>1000</v>
      </c>
      <c r="AR33" s="159">
        <v>1000</v>
      </c>
      <c r="AS33" s="159">
        <v>1000</v>
      </c>
      <c r="AT33" s="159">
        <v>1000</v>
      </c>
      <c r="AU33" s="159">
        <v>12</v>
      </c>
      <c r="AV33" s="159">
        <v>1000</v>
      </c>
      <c r="AW33" s="159">
        <v>15</v>
      </c>
      <c r="AX33" s="153"/>
      <c r="AY33" s="32"/>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row>
    <row r="34" spans="1:89" ht="15.4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47"/>
      <c r="AJ34" s="166"/>
      <c r="AK34" s="165" t="s">
        <v>7</v>
      </c>
      <c r="AL34" s="159">
        <v>1000</v>
      </c>
      <c r="AM34" s="159">
        <v>1000</v>
      </c>
      <c r="AN34" s="159">
        <v>1000</v>
      </c>
      <c r="AO34" s="159">
        <v>1000</v>
      </c>
      <c r="AP34" s="159">
        <v>1000</v>
      </c>
      <c r="AQ34" s="159">
        <v>1000</v>
      </c>
      <c r="AR34" s="159">
        <v>1000</v>
      </c>
      <c r="AS34" s="159">
        <v>1000</v>
      </c>
      <c r="AT34" s="159">
        <v>1000</v>
      </c>
      <c r="AU34" s="159">
        <v>10</v>
      </c>
      <c r="AV34" s="159">
        <v>15</v>
      </c>
      <c r="AW34" s="159">
        <v>1000</v>
      </c>
      <c r="AX34" s="153"/>
      <c r="AY34" s="32"/>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row>
    <row r="35" spans="1:89" ht="15.4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17"/>
      <c r="AJ35" s="167"/>
      <c r="AK35" s="167"/>
      <c r="AL35" s="167"/>
      <c r="AM35" s="167"/>
      <c r="AN35" s="167"/>
      <c r="AO35" s="167"/>
      <c r="AP35" s="167"/>
      <c r="AQ35" s="167"/>
      <c r="AR35" s="167"/>
      <c r="AS35" s="167"/>
      <c r="AT35" s="167"/>
      <c r="AU35" s="167"/>
      <c r="AV35" s="167"/>
      <c r="AW35" s="167"/>
      <c r="AX35" s="151"/>
      <c r="AY35" s="15"/>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row>
    <row r="36" spans="1:89" ht="15.4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17"/>
      <c r="AJ36" s="168"/>
      <c r="AK36" s="168"/>
      <c r="AL36" s="168"/>
      <c r="AM36" s="168"/>
      <c r="AN36" s="168"/>
      <c r="AO36" s="168"/>
      <c r="AP36" s="168"/>
      <c r="AQ36" s="168"/>
      <c r="AR36" s="168"/>
      <c r="AS36" s="168"/>
      <c r="AT36" s="168"/>
      <c r="AU36" s="168"/>
      <c r="AV36" s="168"/>
      <c r="AW36" s="168"/>
      <c r="AX36" s="168"/>
      <c r="AY36" s="15"/>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row>
  </sheetData>
  <mergeCells count="10">
    <mergeCell ref="BB15:BM15"/>
    <mergeCell ref="BV7:CG7"/>
    <mergeCell ref="BT8:BT23"/>
    <mergeCell ref="AL18:AW18"/>
    <mergeCell ref="C31:F31"/>
    <mergeCell ref="D3:F3"/>
    <mergeCell ref="C11:F11"/>
    <mergeCell ref="D15:I15"/>
    <mergeCell ref="C23:I23"/>
    <mergeCell ref="D26:F26"/>
  </mergeCells>
  <conditionalFormatting sqref="D5:F5 BA5 BC5:BD5 T6:V6 BC8:BD8 AY10:BB10 E17:I17 BH17:BM17 AR20:AW20 BK23:BM23 AU26:AW26 E28:F28">
    <cfRule type="cellIs" dxfId="0" priority="1" stopIfTrue="1" operator="lessThan">
      <formula>0</formula>
    </cfRule>
  </conditionalFormatting>
  <pageMargins left="0.7" right="0.7" top="0.75" bottom="0.75" header="0.3" footer="0.3"/>
  <pageSetup orientation="portrait" r:id="rId1"/>
  <headerFooter>
    <oddFooter>&amp;C&amp;"Helvetica Neue,Regular"&amp;12&amp;K000000&amp;P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Y38"/>
  <sheetViews>
    <sheetView showGridLines="0" tabSelected="1" workbookViewId="0"/>
  </sheetViews>
  <sheetFormatPr defaultColWidth="10.69921875" defaultRowHeight="15.45" customHeight="1" x14ac:dyDescent="0.3"/>
  <cols>
    <col min="1" max="1" width="10.69921875" style="76" customWidth="1"/>
    <col min="2" max="2" width="20" style="76" customWidth="1"/>
    <col min="3" max="3" width="22" style="76" customWidth="1"/>
    <col min="4" max="4" width="12.796875" style="76" customWidth="1"/>
    <col min="5" max="5" width="14.19921875" style="76" customWidth="1"/>
    <col min="6" max="11" width="16.19921875" style="76" customWidth="1"/>
    <col min="12" max="26" width="10.69921875" style="76" customWidth="1"/>
    <col min="27" max="16384" width="10.69921875" style="76"/>
  </cols>
  <sheetData>
    <row r="1" spans="1:25" ht="15.45" customHeight="1" x14ac:dyDescent="0.3">
      <c r="A1" s="3"/>
      <c r="B1" s="3"/>
      <c r="C1" s="3"/>
      <c r="D1" s="3"/>
      <c r="E1" s="3"/>
      <c r="F1" s="3"/>
      <c r="G1" s="3"/>
      <c r="H1" s="3"/>
      <c r="I1" s="3"/>
      <c r="J1" s="3"/>
      <c r="K1" s="3"/>
      <c r="L1" s="3"/>
      <c r="M1" s="3"/>
      <c r="N1" s="3"/>
      <c r="O1" s="3"/>
      <c r="P1" s="3"/>
      <c r="Q1" s="3"/>
      <c r="R1" s="3"/>
      <c r="S1" s="3"/>
      <c r="T1" s="3"/>
      <c r="U1" s="3"/>
      <c r="V1" s="3"/>
      <c r="W1" s="3"/>
      <c r="X1" s="3"/>
      <c r="Y1" s="3"/>
    </row>
    <row r="2" spans="1:25" ht="15.45" customHeight="1" x14ac:dyDescent="0.3">
      <c r="A2" s="3"/>
      <c r="B2" s="3"/>
      <c r="C2" s="3"/>
      <c r="D2" s="3"/>
      <c r="E2" s="3"/>
      <c r="F2" s="3"/>
      <c r="G2" s="3"/>
      <c r="H2" s="3"/>
      <c r="I2" s="3"/>
      <c r="J2" s="3"/>
      <c r="K2" s="3"/>
      <c r="L2" s="7"/>
      <c r="M2" s="3"/>
      <c r="N2" s="3"/>
      <c r="O2" s="3"/>
      <c r="P2" s="3"/>
      <c r="Q2" s="3"/>
      <c r="R2" s="3"/>
      <c r="S2" s="3"/>
      <c r="T2" s="3"/>
      <c r="U2" s="3"/>
      <c r="V2" s="3"/>
      <c r="W2" s="3"/>
      <c r="X2" s="3"/>
      <c r="Y2" s="3"/>
    </row>
    <row r="3" spans="1:25" ht="15.45" customHeight="1" x14ac:dyDescent="0.3">
      <c r="A3" s="3"/>
      <c r="B3" s="3"/>
      <c r="C3" s="3"/>
      <c r="D3" s="3"/>
      <c r="E3" s="89"/>
      <c r="F3" s="89"/>
      <c r="G3" s="89"/>
      <c r="H3" s="89"/>
      <c r="I3" s="89"/>
      <c r="J3" s="89"/>
      <c r="K3" s="90"/>
      <c r="L3" s="91" t="s">
        <v>166</v>
      </c>
      <c r="M3" s="92"/>
      <c r="N3" s="3"/>
      <c r="O3" s="3"/>
      <c r="P3" s="3"/>
      <c r="Q3" s="3"/>
      <c r="R3" s="3"/>
      <c r="S3" s="3"/>
      <c r="T3" s="3"/>
      <c r="U3" s="3"/>
      <c r="V3" s="3"/>
      <c r="W3" s="3"/>
      <c r="X3" s="3"/>
      <c r="Y3" s="3"/>
    </row>
    <row r="4" spans="1:25" ht="16.95" customHeight="1" x14ac:dyDescent="0.5">
      <c r="A4" s="3"/>
      <c r="B4" s="3"/>
      <c r="C4" s="3"/>
      <c r="D4" s="3"/>
      <c r="E4" s="93"/>
      <c r="F4" s="241" t="s">
        <v>167</v>
      </c>
      <c r="G4" s="243" t="s">
        <v>168</v>
      </c>
      <c r="H4" s="243" t="s">
        <v>169</v>
      </c>
      <c r="I4" s="243" t="s">
        <v>170</v>
      </c>
      <c r="J4" s="243" t="s">
        <v>171</v>
      </c>
      <c r="K4" s="245" t="s">
        <v>172</v>
      </c>
      <c r="L4" s="237" t="s">
        <v>173</v>
      </c>
      <c r="M4" s="92"/>
      <c r="N4" s="29"/>
      <c r="O4" s="77"/>
      <c r="P4" s="78"/>
      <c r="Q4" s="3"/>
      <c r="R4" s="3"/>
      <c r="S4" s="3"/>
      <c r="T4" s="3"/>
      <c r="U4" s="3"/>
      <c r="V4" s="3"/>
      <c r="W4" s="3"/>
      <c r="X4" s="3"/>
      <c r="Y4" s="3"/>
    </row>
    <row r="5" spans="1:25" ht="16.95" customHeight="1" x14ac:dyDescent="0.3">
      <c r="A5" s="3"/>
      <c r="B5" s="108"/>
      <c r="C5" s="109" t="s">
        <v>174</v>
      </c>
      <c r="D5" s="3"/>
      <c r="E5" s="94"/>
      <c r="F5" s="242"/>
      <c r="G5" s="244"/>
      <c r="H5" s="244"/>
      <c r="I5" s="244"/>
      <c r="J5" s="244"/>
      <c r="K5" s="246"/>
      <c r="L5" s="238"/>
      <c r="M5" s="92"/>
      <c r="N5" s="29"/>
      <c r="O5" s="77"/>
      <c r="P5" s="29"/>
      <c r="Q5" s="3"/>
      <c r="R5" s="3"/>
      <c r="S5" s="3"/>
      <c r="T5" s="3"/>
      <c r="U5" s="3"/>
      <c r="V5" s="3"/>
      <c r="W5" s="3"/>
      <c r="X5" s="3"/>
      <c r="Y5" s="3"/>
    </row>
    <row r="6" spans="1:25" ht="16.5" customHeight="1" x14ac:dyDescent="0.3">
      <c r="A6" s="79"/>
      <c r="B6" s="110" t="s">
        <v>167</v>
      </c>
      <c r="C6" s="111">
        <v>7.0000000000000007E-2</v>
      </c>
      <c r="D6" s="80"/>
      <c r="E6" s="95" t="s">
        <v>167</v>
      </c>
      <c r="F6" s="96">
        <v>1E-3</v>
      </c>
      <c r="G6" s="96">
        <v>2.9999999999999997E-4</v>
      </c>
      <c r="H6" s="96">
        <v>-2.9999999999999997E-4</v>
      </c>
      <c r="I6" s="96">
        <v>3.5E-4</v>
      </c>
      <c r="J6" s="96">
        <v>-3.5E-4</v>
      </c>
      <c r="K6" s="96">
        <v>4.0000000000000002E-4</v>
      </c>
      <c r="L6" s="97">
        <v>3.496E-3</v>
      </c>
      <c r="M6" s="98"/>
      <c r="N6" s="3"/>
      <c r="O6" s="3"/>
      <c r="P6" s="3"/>
      <c r="Q6" s="3"/>
      <c r="R6" s="3"/>
      <c r="S6" s="3"/>
      <c r="T6" s="3"/>
      <c r="U6" s="3"/>
      <c r="V6" s="3"/>
      <c r="W6" s="3"/>
      <c r="X6" s="3"/>
      <c r="Y6" s="3"/>
    </row>
    <row r="7" spans="1:25" ht="16.05" customHeight="1" x14ac:dyDescent="0.3">
      <c r="A7" s="79"/>
      <c r="B7" s="112" t="s">
        <v>168</v>
      </c>
      <c r="C7" s="113">
        <v>0.12</v>
      </c>
      <c r="D7" s="80"/>
      <c r="E7" s="95" t="s">
        <v>168</v>
      </c>
      <c r="F7" s="96">
        <v>2.9999999999999997E-4</v>
      </c>
      <c r="G7" s="96">
        <v>8.9999999999999993E-3</v>
      </c>
      <c r="H7" s="96">
        <v>4.0000000000000002E-4</v>
      </c>
      <c r="I7" s="96">
        <v>1.6000000000000001E-3</v>
      </c>
      <c r="J7" s="96">
        <v>-1.6000000000000001E-3</v>
      </c>
      <c r="K7" s="96">
        <v>5.9999999999999995E-4</v>
      </c>
      <c r="L7" s="99"/>
      <c r="M7" s="100" t="s">
        <v>142</v>
      </c>
      <c r="N7" s="3"/>
      <c r="O7" s="3"/>
      <c r="P7" s="3"/>
      <c r="Q7" s="3"/>
      <c r="R7" s="3"/>
      <c r="S7" s="3"/>
      <c r="T7" s="3"/>
      <c r="U7" s="3"/>
      <c r="V7" s="3"/>
      <c r="W7" s="3"/>
      <c r="X7" s="3"/>
      <c r="Y7" s="3"/>
    </row>
    <row r="8" spans="1:25" ht="16.05" customHeight="1" x14ac:dyDescent="0.3">
      <c r="A8" s="79"/>
      <c r="B8" s="112" t="s">
        <v>169</v>
      </c>
      <c r="C8" s="113">
        <v>0.11</v>
      </c>
      <c r="D8" s="80"/>
      <c r="E8" s="95" t="s">
        <v>169</v>
      </c>
      <c r="F8" s="96">
        <v>-2.9999999999999997E-4</v>
      </c>
      <c r="G8" s="96">
        <v>4.0000000000000002E-4</v>
      </c>
      <c r="H8" s="96">
        <v>8.0000000000000002E-3</v>
      </c>
      <c r="I8" s="96">
        <v>1.5E-3</v>
      </c>
      <c r="J8" s="96">
        <v>-5.4999999999999997E-3</v>
      </c>
      <c r="K8" s="96">
        <v>-6.9999999999999999E-4</v>
      </c>
      <c r="L8" s="99"/>
      <c r="M8" s="92"/>
      <c r="N8" s="3"/>
      <c r="O8" s="3"/>
      <c r="P8" s="3"/>
      <c r="Q8" s="3"/>
      <c r="R8" s="3"/>
      <c r="S8" s="3"/>
      <c r="T8" s="3"/>
      <c r="U8" s="3"/>
      <c r="V8" s="3"/>
      <c r="W8" s="3"/>
      <c r="X8" s="3"/>
      <c r="Y8" s="3"/>
    </row>
    <row r="9" spans="1:25" ht="16.05" customHeight="1" x14ac:dyDescent="0.3">
      <c r="A9" s="79"/>
      <c r="B9" s="112" t="s">
        <v>170</v>
      </c>
      <c r="C9" s="113">
        <v>0.14000000000000001</v>
      </c>
      <c r="D9" s="80"/>
      <c r="E9" s="95" t="s">
        <v>170</v>
      </c>
      <c r="F9" s="96">
        <v>3.5E-4</v>
      </c>
      <c r="G9" s="96">
        <v>1.6000000000000001E-3</v>
      </c>
      <c r="H9" s="96">
        <v>1.5E-3</v>
      </c>
      <c r="I9" s="96">
        <v>1.2E-2</v>
      </c>
      <c r="J9" s="96">
        <v>-5.0000000000000001E-4</v>
      </c>
      <c r="K9" s="96">
        <v>8.0000000000000004E-4</v>
      </c>
      <c r="L9" s="99"/>
      <c r="M9" s="92"/>
      <c r="N9" s="3"/>
      <c r="O9" s="3"/>
      <c r="P9" s="3"/>
      <c r="Q9" s="3"/>
      <c r="R9" s="3"/>
      <c r="S9" s="3"/>
      <c r="T9" s="3"/>
      <c r="U9" s="3"/>
      <c r="V9" s="3"/>
      <c r="W9" s="3"/>
      <c r="X9" s="3"/>
      <c r="Y9" s="3"/>
    </row>
    <row r="10" spans="1:25" ht="16.05" customHeight="1" x14ac:dyDescent="0.3">
      <c r="A10" s="79"/>
      <c r="B10" s="112" t="s">
        <v>171</v>
      </c>
      <c r="C10" s="113">
        <v>0.14000000000000001</v>
      </c>
      <c r="D10" s="80"/>
      <c r="E10" s="95" t="s">
        <v>171</v>
      </c>
      <c r="F10" s="96">
        <v>-4.0000000000000002E-4</v>
      </c>
      <c r="G10" s="96">
        <v>-1.6000000000000001E-3</v>
      </c>
      <c r="H10" s="96">
        <v>-5.4999999999999997E-3</v>
      </c>
      <c r="I10" s="96">
        <v>-5.0000000000000001E-4</v>
      </c>
      <c r="J10" s="96">
        <v>1.2E-2</v>
      </c>
      <c r="K10" s="96">
        <v>-8.0000000000000004E-4</v>
      </c>
      <c r="L10" s="99"/>
      <c r="M10" s="92"/>
      <c r="N10" s="3"/>
      <c r="O10" s="3"/>
      <c r="P10" s="3"/>
      <c r="Q10" s="3"/>
      <c r="R10" s="3"/>
      <c r="S10" s="3"/>
      <c r="T10" s="3"/>
      <c r="U10" s="3"/>
      <c r="V10" s="3"/>
      <c r="W10" s="3"/>
      <c r="X10" s="3"/>
      <c r="Y10" s="3"/>
    </row>
    <row r="11" spans="1:25" ht="16.05" customHeight="1" x14ac:dyDescent="0.3">
      <c r="A11" s="79"/>
      <c r="B11" s="112" t="s">
        <v>172</v>
      </c>
      <c r="C11" s="113">
        <v>0.09</v>
      </c>
      <c r="D11" s="80"/>
      <c r="E11" s="95" t="s">
        <v>172</v>
      </c>
      <c r="F11" s="96">
        <v>4.0000000000000002E-4</v>
      </c>
      <c r="G11" s="96">
        <v>5.9999999999999995E-4</v>
      </c>
      <c r="H11" s="96">
        <v>-6.9999999999999999E-4</v>
      </c>
      <c r="I11" s="96">
        <v>8.0000000000000004E-4</v>
      </c>
      <c r="J11" s="96">
        <v>-8.0000000000000004E-4</v>
      </c>
      <c r="K11" s="96">
        <v>5.0000000000000001E-3</v>
      </c>
      <c r="L11" s="99"/>
      <c r="M11" s="92"/>
      <c r="N11" s="3"/>
      <c r="O11" s="3"/>
      <c r="P11" s="3"/>
      <c r="Q11" s="3"/>
      <c r="R11" s="3"/>
      <c r="S11" s="3"/>
      <c r="T11" s="3"/>
      <c r="U11" s="3"/>
      <c r="V11" s="3"/>
      <c r="W11" s="3"/>
      <c r="X11" s="3"/>
      <c r="Y11" s="3"/>
    </row>
    <row r="12" spans="1:25" ht="16.95" customHeight="1" x14ac:dyDescent="0.3">
      <c r="A12" s="3"/>
      <c r="B12" s="37"/>
      <c r="C12" s="37"/>
      <c r="D12" s="3"/>
      <c r="E12" s="101"/>
      <c r="F12" s="239" t="s">
        <v>175</v>
      </c>
      <c r="G12" s="240"/>
      <c r="H12" s="240"/>
      <c r="I12" s="240"/>
      <c r="J12" s="240"/>
      <c r="K12" s="240"/>
      <c r="L12" s="102"/>
      <c r="M12" s="89"/>
      <c r="N12" s="3"/>
      <c r="O12" s="3"/>
      <c r="P12" s="3"/>
      <c r="Q12" s="3"/>
      <c r="R12" s="3"/>
      <c r="S12" s="3"/>
      <c r="T12" s="3"/>
      <c r="U12" s="3"/>
      <c r="V12" s="3"/>
      <c r="W12" s="3"/>
      <c r="X12" s="3"/>
      <c r="Y12" s="3"/>
    </row>
    <row r="13" spans="1:25" ht="15.45" customHeight="1" x14ac:dyDescent="0.3">
      <c r="A13" s="3"/>
      <c r="B13" s="3"/>
      <c r="C13" s="3"/>
      <c r="D13" s="3"/>
      <c r="E13" s="3"/>
      <c r="F13" s="3"/>
      <c r="G13" s="3"/>
      <c r="H13" s="3"/>
      <c r="I13" s="3"/>
      <c r="J13" s="3"/>
      <c r="K13" s="3"/>
      <c r="L13" s="3"/>
      <c r="M13" s="3"/>
      <c r="N13" s="3"/>
      <c r="O13" s="3"/>
      <c r="P13" s="3"/>
      <c r="Q13" s="3"/>
      <c r="R13" s="3"/>
      <c r="S13" s="3"/>
      <c r="T13" s="3"/>
      <c r="U13" s="3"/>
      <c r="V13" s="3"/>
      <c r="W13" s="3"/>
      <c r="X13" s="3"/>
      <c r="Y13" s="3"/>
    </row>
    <row r="14" spans="1:25" ht="15.45" customHeight="1" x14ac:dyDescent="0.3">
      <c r="A14" s="3"/>
      <c r="B14" s="3"/>
      <c r="C14" s="3"/>
      <c r="D14" s="3"/>
      <c r="E14" s="3"/>
      <c r="F14" s="3"/>
      <c r="G14" s="3"/>
      <c r="H14" s="3"/>
      <c r="I14" s="3"/>
      <c r="J14" s="3"/>
      <c r="K14" s="3"/>
      <c r="L14" s="3"/>
      <c r="M14" s="3"/>
      <c r="N14" s="3"/>
      <c r="O14" s="3"/>
      <c r="P14" s="3"/>
      <c r="Q14" s="3"/>
      <c r="R14" s="3"/>
      <c r="S14" s="3"/>
      <c r="T14" s="3"/>
      <c r="U14" s="3"/>
      <c r="V14" s="3"/>
      <c r="W14" s="3"/>
      <c r="X14" s="3"/>
      <c r="Y14" s="3"/>
    </row>
    <row r="15" spans="1:25" ht="15.45" customHeight="1" x14ac:dyDescent="0.3">
      <c r="A15" s="3"/>
      <c r="B15" s="7"/>
      <c r="C15" s="7"/>
      <c r="D15" s="7"/>
      <c r="E15" s="7"/>
      <c r="F15" s="3"/>
      <c r="G15" s="7"/>
      <c r="H15" s="7"/>
      <c r="I15" s="7"/>
      <c r="J15" s="7"/>
      <c r="K15" s="7"/>
      <c r="L15" s="3"/>
      <c r="M15" s="3"/>
      <c r="N15" s="3"/>
      <c r="O15" s="3"/>
      <c r="P15" s="3"/>
      <c r="Q15" s="3"/>
      <c r="R15" s="3"/>
      <c r="S15" s="3"/>
      <c r="T15" s="3"/>
      <c r="U15" s="3"/>
      <c r="V15" s="3"/>
      <c r="W15" s="3"/>
      <c r="X15" s="3"/>
      <c r="Y15" s="3"/>
    </row>
    <row r="16" spans="1:25" ht="15.45" customHeight="1" x14ac:dyDescent="0.3">
      <c r="A16" s="17"/>
      <c r="B16" s="114" t="s">
        <v>176</v>
      </c>
      <c r="C16" s="114" t="s">
        <v>177</v>
      </c>
      <c r="D16" s="114" t="s">
        <v>178</v>
      </c>
      <c r="E16" s="114" t="s">
        <v>179</v>
      </c>
      <c r="F16" s="14"/>
      <c r="G16" s="103" t="s">
        <v>176</v>
      </c>
      <c r="H16" s="103" t="s">
        <v>177</v>
      </c>
      <c r="I16" s="103" t="s">
        <v>180</v>
      </c>
      <c r="J16" s="103" t="s">
        <v>181</v>
      </c>
      <c r="K16" s="104"/>
      <c r="L16" s="15"/>
      <c r="M16" s="3"/>
      <c r="N16" s="3"/>
      <c r="O16" s="3"/>
      <c r="P16" s="3"/>
      <c r="Q16" s="3"/>
      <c r="R16" s="3"/>
      <c r="S16" s="3"/>
      <c r="T16" s="3"/>
      <c r="U16" s="3"/>
      <c r="V16" s="3"/>
      <c r="W16" s="3"/>
      <c r="X16" s="3"/>
      <c r="Y16" s="3"/>
    </row>
    <row r="17" spans="1:25" ht="15.45" customHeight="1" x14ac:dyDescent="0.3">
      <c r="A17" s="17"/>
      <c r="B17" s="114" t="s">
        <v>167</v>
      </c>
      <c r="C17" s="115" t="s">
        <v>182</v>
      </c>
      <c r="D17" s="116">
        <v>0</v>
      </c>
      <c r="E17" s="116">
        <v>7.0000000000000007E-2</v>
      </c>
      <c r="F17" s="14"/>
      <c r="G17" s="103" t="s">
        <v>167</v>
      </c>
      <c r="H17" s="105" t="s">
        <v>182</v>
      </c>
      <c r="I17" s="106">
        <v>0.19</v>
      </c>
      <c r="J17" s="107">
        <v>1898</v>
      </c>
      <c r="K17" s="104"/>
      <c r="L17" s="15"/>
      <c r="M17" s="3"/>
      <c r="N17" s="3"/>
      <c r="O17" s="3"/>
      <c r="P17" s="3"/>
      <c r="Q17" s="3"/>
      <c r="R17" s="3"/>
      <c r="S17" s="3"/>
      <c r="T17" s="3"/>
      <c r="U17" s="3"/>
      <c r="V17" s="3"/>
      <c r="W17" s="3"/>
      <c r="X17" s="3"/>
      <c r="Y17" s="3"/>
    </row>
    <row r="18" spans="1:25" ht="15.45" customHeight="1" x14ac:dyDescent="0.3">
      <c r="A18" s="17"/>
      <c r="B18" s="114" t="s">
        <v>183</v>
      </c>
      <c r="C18" s="115" t="s">
        <v>184</v>
      </c>
      <c r="D18" s="116">
        <v>0.1</v>
      </c>
      <c r="E18" s="116">
        <v>0.12</v>
      </c>
      <c r="F18" s="14"/>
      <c r="G18" s="103" t="s">
        <v>183</v>
      </c>
      <c r="H18" s="105" t="s">
        <v>184</v>
      </c>
      <c r="I18" s="106">
        <v>0.11</v>
      </c>
      <c r="J18" s="107">
        <v>1086</v>
      </c>
      <c r="K18" s="104"/>
      <c r="L18" s="15"/>
      <c r="M18" s="3"/>
      <c r="N18" s="3"/>
      <c r="O18" s="3"/>
      <c r="P18" s="3"/>
      <c r="Q18" s="3"/>
      <c r="R18" s="3"/>
      <c r="S18" s="3"/>
      <c r="T18" s="3"/>
      <c r="U18" s="3"/>
      <c r="V18" s="3"/>
      <c r="W18" s="3"/>
      <c r="X18" s="3"/>
      <c r="Y18" s="3"/>
    </row>
    <row r="19" spans="1:25" ht="15.45" customHeight="1" x14ac:dyDescent="0.3">
      <c r="A19" s="17"/>
      <c r="B19" s="114" t="s">
        <v>169</v>
      </c>
      <c r="C19" s="115" t="s">
        <v>185</v>
      </c>
      <c r="D19" s="116">
        <v>0.1</v>
      </c>
      <c r="E19" s="116">
        <v>0.11</v>
      </c>
      <c r="F19" s="14"/>
      <c r="G19" s="103" t="s">
        <v>169</v>
      </c>
      <c r="H19" s="105" t="s">
        <v>185</v>
      </c>
      <c r="I19" s="106">
        <v>0.27</v>
      </c>
      <c r="J19" s="107">
        <v>2708</v>
      </c>
      <c r="K19" s="104"/>
      <c r="L19" s="15"/>
      <c r="M19" s="3"/>
      <c r="N19" s="3"/>
      <c r="O19" s="3"/>
      <c r="P19" s="3"/>
      <c r="Q19" s="3"/>
      <c r="R19" s="3"/>
      <c r="S19" s="3"/>
      <c r="T19" s="3"/>
      <c r="U19" s="3"/>
      <c r="V19" s="3"/>
      <c r="W19" s="3"/>
      <c r="X19" s="3"/>
      <c r="Y19" s="3"/>
    </row>
    <row r="20" spans="1:25" ht="15.45" customHeight="1" x14ac:dyDescent="0.3">
      <c r="A20" s="17"/>
      <c r="B20" s="114" t="s">
        <v>186</v>
      </c>
      <c r="C20" s="115" t="s">
        <v>187</v>
      </c>
      <c r="D20" s="116">
        <v>0.36</v>
      </c>
      <c r="E20" s="116">
        <v>0.14000000000000001</v>
      </c>
      <c r="F20" s="14"/>
      <c r="G20" s="103" t="s">
        <v>186</v>
      </c>
      <c r="H20" s="105" t="s">
        <v>187</v>
      </c>
      <c r="I20" s="106">
        <v>0.05</v>
      </c>
      <c r="J20" s="107">
        <v>479</v>
      </c>
      <c r="K20" s="104"/>
      <c r="L20" s="15"/>
      <c r="M20" s="3"/>
      <c r="N20" s="3"/>
      <c r="O20" s="3"/>
      <c r="P20" s="3"/>
      <c r="Q20" s="3"/>
      <c r="R20" s="3"/>
      <c r="S20" s="3"/>
      <c r="T20" s="3"/>
      <c r="U20" s="3"/>
      <c r="V20" s="3"/>
      <c r="W20" s="3"/>
      <c r="X20" s="3"/>
      <c r="Y20" s="3"/>
    </row>
    <row r="21" spans="1:25" ht="15.45" customHeight="1" x14ac:dyDescent="0.3">
      <c r="A21" s="17"/>
      <c r="B21" s="114" t="s">
        <v>188</v>
      </c>
      <c r="C21" s="115" t="s">
        <v>189</v>
      </c>
      <c r="D21" s="116">
        <v>0.44</v>
      </c>
      <c r="E21" s="116">
        <v>0.14000000000000001</v>
      </c>
      <c r="F21" s="14"/>
      <c r="G21" s="103" t="s">
        <v>188</v>
      </c>
      <c r="H21" s="105" t="s">
        <v>189</v>
      </c>
      <c r="I21" s="106">
        <v>0.25</v>
      </c>
      <c r="J21" s="107">
        <v>2545</v>
      </c>
      <c r="K21" s="104"/>
      <c r="L21" s="15"/>
      <c r="M21" s="3"/>
      <c r="N21" s="3"/>
      <c r="O21" s="3"/>
      <c r="P21" s="3"/>
      <c r="Q21" s="3"/>
      <c r="R21" s="3"/>
      <c r="S21" s="3"/>
      <c r="T21" s="3"/>
      <c r="U21" s="3"/>
      <c r="V21" s="3"/>
      <c r="W21" s="3"/>
      <c r="X21" s="3"/>
      <c r="Y21" s="3"/>
    </row>
    <row r="22" spans="1:25" ht="15.45" customHeight="1" x14ac:dyDescent="0.3">
      <c r="A22" s="17"/>
      <c r="B22" s="114" t="s">
        <v>172</v>
      </c>
      <c r="C22" s="115" t="s">
        <v>190</v>
      </c>
      <c r="D22" s="116">
        <v>0</v>
      </c>
      <c r="E22" s="116">
        <v>0.09</v>
      </c>
      <c r="F22" s="14"/>
      <c r="G22" s="103" t="s">
        <v>172</v>
      </c>
      <c r="H22" s="105" t="s">
        <v>190</v>
      </c>
      <c r="I22" s="106">
        <v>0.13</v>
      </c>
      <c r="J22" s="107">
        <v>1283</v>
      </c>
      <c r="K22" s="104"/>
      <c r="L22" s="15"/>
      <c r="M22" s="3"/>
      <c r="N22" s="3"/>
      <c r="O22" s="3"/>
      <c r="P22" s="3"/>
      <c r="Q22" s="3"/>
      <c r="R22" s="3"/>
      <c r="S22" s="3"/>
      <c r="T22" s="3"/>
      <c r="U22" s="3"/>
      <c r="V22" s="3"/>
      <c r="W22" s="3"/>
      <c r="X22" s="3"/>
      <c r="Y22" s="3"/>
    </row>
    <row r="23" spans="1:25" ht="15.45" customHeight="1" x14ac:dyDescent="0.3">
      <c r="A23" s="3"/>
      <c r="B23" s="35"/>
      <c r="C23" s="35"/>
      <c r="D23" s="35"/>
      <c r="E23" s="35"/>
      <c r="F23" s="3"/>
      <c r="G23" s="35"/>
      <c r="H23" s="35"/>
      <c r="I23" s="35"/>
      <c r="J23" s="35"/>
      <c r="K23" s="35"/>
      <c r="L23" s="3"/>
      <c r="M23" s="3"/>
      <c r="N23" s="3"/>
      <c r="O23" s="3"/>
      <c r="P23" s="3"/>
      <c r="Q23" s="3"/>
      <c r="R23" s="3"/>
      <c r="S23" s="3"/>
      <c r="T23" s="3"/>
      <c r="U23" s="3"/>
      <c r="V23" s="3"/>
      <c r="W23" s="3"/>
      <c r="X23" s="3"/>
      <c r="Y23" s="3"/>
    </row>
    <row r="24" spans="1:25" ht="15.4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row>
    <row r="25" spans="1:25" ht="15.45" customHeight="1" x14ac:dyDescent="0.3">
      <c r="A25" s="3"/>
      <c r="B25" s="3"/>
      <c r="C25" s="3"/>
      <c r="D25" s="3"/>
      <c r="E25" s="3"/>
      <c r="F25" s="3"/>
      <c r="G25" s="3"/>
      <c r="H25" s="3"/>
      <c r="I25" s="3"/>
      <c r="J25" s="3"/>
      <c r="K25" s="3"/>
      <c r="L25" s="3"/>
      <c r="M25" s="3"/>
      <c r="N25" s="3"/>
      <c r="O25" s="3"/>
      <c r="P25" s="3"/>
      <c r="Q25" s="3"/>
      <c r="R25" s="3"/>
      <c r="S25" s="3"/>
      <c r="T25" s="3"/>
      <c r="U25" s="3"/>
      <c r="V25" s="3"/>
      <c r="W25" s="3"/>
      <c r="X25" s="3"/>
      <c r="Y25" s="3"/>
    </row>
    <row r="26" spans="1:25" ht="15.4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row>
    <row r="27" spans="1:25" ht="15.45" customHeight="1" x14ac:dyDescent="0.3">
      <c r="A27" s="3"/>
      <c r="B27" s="3"/>
      <c r="C27" s="3"/>
      <c r="D27" s="3"/>
      <c r="E27" s="3"/>
      <c r="F27" s="3"/>
      <c r="G27" s="3"/>
      <c r="H27" s="3"/>
      <c r="I27" s="3"/>
      <c r="J27" s="3"/>
      <c r="K27" s="3"/>
      <c r="L27" s="3"/>
      <c r="M27" s="3"/>
      <c r="N27" s="3"/>
      <c r="O27" s="3"/>
      <c r="P27" s="3"/>
      <c r="Q27" s="3"/>
      <c r="R27" s="3"/>
      <c r="S27" s="3"/>
      <c r="T27" s="3"/>
      <c r="U27" s="3"/>
      <c r="V27" s="3"/>
      <c r="W27" s="3"/>
      <c r="X27" s="3"/>
      <c r="Y27" s="3"/>
    </row>
    <row r="28" spans="1:25" ht="15.45" customHeight="1" x14ac:dyDescent="0.3">
      <c r="A28" s="3"/>
      <c r="B28" s="3"/>
      <c r="C28" s="3"/>
      <c r="D28" s="3"/>
      <c r="E28" s="3"/>
      <c r="F28" s="3"/>
      <c r="G28" s="3"/>
      <c r="H28" s="3"/>
      <c r="I28" s="3"/>
      <c r="J28" s="3"/>
      <c r="K28" s="3"/>
      <c r="L28" s="3"/>
      <c r="M28" s="3"/>
      <c r="N28" s="3"/>
      <c r="O28" s="3"/>
      <c r="P28" s="3"/>
      <c r="Q28" s="3"/>
      <c r="R28" s="3"/>
      <c r="S28" s="3"/>
      <c r="T28" s="3"/>
      <c r="U28" s="3"/>
      <c r="V28" s="3"/>
      <c r="W28" s="3"/>
      <c r="X28" s="3"/>
      <c r="Y28" s="3"/>
    </row>
    <row r="29" spans="1:25" ht="15.4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row>
    <row r="30" spans="1:25" ht="15.4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row>
    <row r="31" spans="1:25" ht="15.4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row>
    <row r="32" spans="1:25" ht="15.4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row>
    <row r="33" spans="1:25" ht="15.4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row>
    <row r="34" spans="1:25" ht="15.4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row>
    <row r="35" spans="1:25" ht="15.4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row>
    <row r="36" spans="1:25" ht="15.4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row>
    <row r="37" spans="1:25" ht="15.4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row>
    <row r="38" spans="1:25" ht="15.4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row>
  </sheetData>
  <mergeCells count="8">
    <mergeCell ref="L4:L5"/>
    <mergeCell ref="F12:K12"/>
    <mergeCell ref="F4:F5"/>
    <mergeCell ref="G4:G5"/>
    <mergeCell ref="H4:H5"/>
    <mergeCell ref="I4:I5"/>
    <mergeCell ref="J4:J5"/>
    <mergeCell ref="K4:K5"/>
  </mergeCells>
  <pageMargins left="0.7" right="0.7"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PART1</vt:lpstr>
      <vt:lpstr>PART2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Tanusha Erpula</dc:creator>
  <cp:lastModifiedBy>Tanusha_ Erpula</cp:lastModifiedBy>
  <cp:lastPrinted>2022-07-03T16:59:57Z</cp:lastPrinted>
  <dcterms:created xsi:type="dcterms:W3CDTF">2022-05-22T16:30:14Z</dcterms:created>
  <dcterms:modified xsi:type="dcterms:W3CDTF">2022-07-03T17:04:23Z</dcterms:modified>
</cp:coreProperties>
</file>