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yna Kapadia\dev\phishingGit\"/>
    </mc:Choice>
  </mc:AlternateContent>
  <xr:revisionPtr revIDLastSave="0" documentId="13_ncr:1_{074398DD-1C96-47CC-94B9-B6A3FA000292}" xr6:coauthVersionLast="44" xr6:coauthVersionMax="44" xr10:uidLastSave="{00000000-0000-0000-0000-000000000000}"/>
  <bookViews>
    <workbookView xWindow="-93" yWindow="-93" windowWidth="21520" windowHeight="11586" activeTab="6" xr2:uid="{00000000-000D-0000-FFFF-FFFF00000000}"/>
  </bookViews>
  <sheets>
    <sheet name="Compound Scores" sheetId="2" r:id="rId1"/>
    <sheet name="Positive Scores" sheetId="3" r:id="rId2"/>
    <sheet name="Negative Scores" sheetId="4" r:id="rId3"/>
    <sheet name="Neutral Scores" sheetId="5" r:id="rId4"/>
    <sheet name="Enron" sheetId="6" r:id="rId5"/>
    <sheet name="Ham" sheetId="7" r:id="rId6"/>
    <sheet name="Spam" sheetId="8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8" l="1"/>
  <c r="C20" i="8"/>
  <c r="C21" i="8"/>
  <c r="C22" i="8"/>
  <c r="C23" i="8"/>
  <c r="C11" i="8"/>
  <c r="C12" i="8"/>
  <c r="C13" i="8"/>
  <c r="C14" i="8"/>
  <c r="C15" i="8"/>
  <c r="C3" i="8"/>
  <c r="C4" i="8"/>
  <c r="C5" i="8"/>
  <c r="C6" i="8"/>
  <c r="C7" i="8"/>
  <c r="G3" i="8"/>
  <c r="G4" i="8"/>
  <c r="G5" i="8"/>
  <c r="G6" i="8"/>
  <c r="G7" i="8"/>
  <c r="G8" i="8"/>
  <c r="G9" i="8"/>
  <c r="G10" i="8"/>
  <c r="G11" i="8"/>
  <c r="G12" i="8"/>
  <c r="J5" i="8"/>
  <c r="C19" i="7"/>
  <c r="C20" i="7"/>
  <c r="C21" i="7"/>
  <c r="C22" i="7"/>
  <c r="C23" i="7"/>
  <c r="C11" i="7"/>
  <c r="C12" i="7"/>
  <c r="C13" i="7"/>
  <c r="C14" i="7"/>
  <c r="C15" i="7"/>
  <c r="C3" i="7"/>
  <c r="C4" i="7"/>
  <c r="C5" i="7"/>
  <c r="C6" i="7"/>
  <c r="C7" i="7"/>
  <c r="G3" i="7"/>
  <c r="G4" i="7"/>
  <c r="G5" i="7"/>
  <c r="G6" i="7"/>
  <c r="G7" i="7"/>
  <c r="G8" i="7"/>
  <c r="G9" i="7"/>
  <c r="G10" i="7"/>
  <c r="G11" i="7"/>
  <c r="G12" i="7"/>
  <c r="C19" i="6" l="1"/>
  <c r="C20" i="6"/>
  <c r="C21" i="6"/>
  <c r="C22" i="6"/>
  <c r="C23" i="6"/>
  <c r="C11" i="6"/>
  <c r="C12" i="6"/>
  <c r="C13" i="6"/>
  <c r="C14" i="6"/>
  <c r="C15" i="6"/>
  <c r="C3" i="6"/>
  <c r="C4" i="6"/>
  <c r="C5" i="6"/>
  <c r="C6" i="6"/>
  <c r="C7" i="6"/>
  <c r="G8" i="6"/>
  <c r="G9" i="6"/>
  <c r="G10" i="6"/>
  <c r="G11" i="6"/>
  <c r="G12" i="6"/>
  <c r="G3" i="6"/>
  <c r="G4" i="6"/>
  <c r="G5" i="6"/>
  <c r="G6" i="6"/>
  <c r="G7" i="6"/>
  <c r="H6" i="5"/>
  <c r="G6" i="5"/>
  <c r="H5" i="5"/>
  <c r="H4" i="5"/>
  <c r="G4" i="5"/>
  <c r="H3" i="5"/>
  <c r="G3" i="5"/>
  <c r="H2" i="5"/>
  <c r="G2" i="5"/>
  <c r="H6" i="3"/>
  <c r="G6" i="3"/>
  <c r="H5" i="3"/>
  <c r="G5" i="3"/>
  <c r="H4" i="3"/>
  <c r="G4" i="3"/>
  <c r="H3" i="3"/>
  <c r="G3" i="3"/>
  <c r="H2" i="3"/>
  <c r="G2" i="3"/>
  <c r="H2" i="4"/>
  <c r="H3" i="4"/>
  <c r="H4" i="4"/>
  <c r="H5" i="4"/>
  <c r="H6" i="4"/>
  <c r="G2" i="4"/>
  <c r="G3" i="4"/>
  <c r="G4" i="4"/>
  <c r="G5" i="4"/>
  <c r="G6" i="4"/>
  <c r="G2" i="2"/>
  <c r="G3" i="2"/>
  <c r="G4" i="2"/>
  <c r="G5" i="2"/>
  <c r="G6" i="2"/>
  <c r="G7" i="2"/>
  <c r="G8" i="2"/>
  <c r="G9" i="2"/>
  <c r="G10" i="2"/>
  <c r="G11" i="2"/>
  <c r="F2" i="2"/>
  <c r="F3" i="2"/>
  <c r="F4" i="2"/>
  <c r="F5" i="2"/>
  <c r="F6" i="2"/>
  <c r="F7" i="2"/>
  <c r="F8" i="2"/>
  <c r="F9" i="2"/>
  <c r="F10" i="2"/>
  <c r="F11" i="2"/>
</calcChain>
</file>

<file path=xl/sharedStrings.xml><?xml version="1.0" encoding="utf-8"?>
<sst xmlns="http://schemas.openxmlformats.org/spreadsheetml/2006/main" count="202" uniqueCount="40">
  <si>
    <t>compound</t>
  </si>
  <si>
    <t>[-1.0,-0.8]</t>
  </si>
  <si>
    <t>[-0.8,-0.6]</t>
  </si>
  <si>
    <t>[-0.6,-0.4]</t>
  </si>
  <si>
    <t>[-0.4,-0.2]</t>
  </si>
  <si>
    <t>[-0.2,0.0]</t>
  </si>
  <si>
    <t>[0.0, 0.2]</t>
  </si>
  <si>
    <t>[0.2, 0.4]</t>
  </si>
  <si>
    <t>[0.4, 0.6]</t>
  </si>
  <si>
    <t>[0.6, 0.8]</t>
  </si>
  <si>
    <t>[0.8, 1.0]</t>
  </si>
  <si>
    <t>Range</t>
  </si>
  <si>
    <t>tokenn_compound</t>
  </si>
  <si>
    <t>Untokenized</t>
  </si>
  <si>
    <t>Tokenized</t>
  </si>
  <si>
    <t>Percentage Untokenized</t>
  </si>
  <si>
    <t>Percentage Tokenized</t>
  </si>
  <si>
    <t>Compound</t>
  </si>
  <si>
    <t>Compound Tallies</t>
  </si>
  <si>
    <t>Negative Tallies</t>
  </si>
  <si>
    <t>Neutral Tallies</t>
  </si>
  <si>
    <t>Positive Tallies</t>
  </si>
  <si>
    <t>Neg</t>
  </si>
  <si>
    <t>Neu</t>
  </si>
  <si>
    <t>Pos</t>
  </si>
  <si>
    <t>Tally</t>
  </si>
  <si>
    <t>[10565, 6504, 10203, 11392, 60205, 13920, 30370, 46793, 72640, 254809]</t>
  </si>
  <si>
    <t>[0, 0, 0, 0, 0, 514458, 2443, 313, 120, 67]</t>
  </si>
  <si>
    <t>[0, 0, 0, 0, 0, 846, 1417, 5149, 62307, 447682]</t>
  </si>
  <si>
    <t>[0, 0, 0, 0, 0, 474268, 37333, 3953, 1170, 677]</t>
  </si>
  <si>
    <t>Percentage</t>
  </si>
  <si>
    <t>Total</t>
  </si>
  <si>
    <t>[38, 109, 270, 297, 1981, 220, 526, 588, 476, 320]</t>
  </si>
  <si>
    <t>[0, 0, 0, 0, 0, 4221, 505, 90, 9, 0]</t>
  </si>
  <si>
    <t>[0, 0, 0, 0, 0, 27, 151, 659, 1427, 2561]</t>
  </si>
  <si>
    <t>[0, 0, 0, 0, 0, 3267, 1046, 398, 96, 18]</t>
  </si>
  <si>
    <t>[0, 28, 32, 29, 110, 25, 54, 94, 145, 230]</t>
  </si>
  <si>
    <t>[0, 0, 0, 0, 0, 715, 32, 0, 0, 0]</t>
  </si>
  <si>
    <t>[0, 0, 0, 0, 0, 0, 6, 85, 375, 281]</t>
  </si>
  <si>
    <t>[0, 0, 0, 0, 0, 369, 327, 48, 3,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</si>
</sst>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4" borderId="11" xfId="0" applyFont="1" applyFill="1" applyBorder="1"/>
    <xf numFmtId="0" fontId="0" fillId="34" borderId="10" xfId="0" applyFont="1" applyFill="1" applyBorder="1"/>
    <xf numFmtId="0" fontId="0" fillId="0" borderId="11" xfId="0" applyFont="1" applyBorder="1"/>
    <xf numFmtId="0" fontId="13" fillId="33" borderId="10" xfId="0" applyFont="1" applyFill="1" applyBorder="1"/>
    <xf numFmtId="0" fontId="13" fillId="33" borderId="12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Scores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'Compound Scores'!$F$1</c:f>
              <c:strCache>
                <c:ptCount val="1"/>
                <c:pt idx="0">
                  <c:v>Percentage Untokenized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'Compound Scores'!$C$2:$C$11</c:f>
              <c:strCache>
                <c:ptCount val="10"/>
                <c:pt idx="0">
                  <c:v>[-1.0,-0.8]</c:v>
                </c:pt>
                <c:pt idx="1">
                  <c:v>[-0.8,-0.6]</c:v>
                </c:pt>
                <c:pt idx="2">
                  <c:v>[-0.6,-0.4]</c:v>
                </c:pt>
                <c:pt idx="3">
                  <c:v>[-0.4,-0.2]</c:v>
                </c:pt>
                <c:pt idx="4">
                  <c:v>[-0.2,0.0]</c:v>
                </c:pt>
                <c:pt idx="5">
                  <c:v>[0.0, 0.2]</c:v>
                </c:pt>
                <c:pt idx="6">
                  <c:v>[0.2, 0.4]</c:v>
                </c:pt>
                <c:pt idx="7">
                  <c:v>[0.4, 0.6]</c:v>
                </c:pt>
                <c:pt idx="8">
                  <c:v>[0.6, 0.8]</c:v>
                </c:pt>
                <c:pt idx="9">
                  <c:v>[0.8, 1.0]</c:v>
                </c:pt>
              </c:strCache>
            </c:strRef>
          </c:cat>
          <c:val>
            <c:numRef>
              <c:f>'Compound Scores'!$F$2:$F$11</c:f>
              <c:numCache>
                <c:formatCode>General</c:formatCode>
                <c:ptCount val="10"/>
                <c:pt idx="0">
                  <c:v>0</c:v>
                </c:pt>
                <c:pt idx="1">
                  <c:v>1.5873015873015872</c:v>
                </c:pt>
                <c:pt idx="2">
                  <c:v>3.7037037037037037</c:v>
                </c:pt>
                <c:pt idx="3">
                  <c:v>4.2328042328042326</c:v>
                </c:pt>
                <c:pt idx="4">
                  <c:v>56.613756613756614</c:v>
                </c:pt>
                <c:pt idx="5">
                  <c:v>1.5873015873015872</c:v>
                </c:pt>
                <c:pt idx="6">
                  <c:v>14.814814814814815</c:v>
                </c:pt>
                <c:pt idx="7">
                  <c:v>4.2328042328042326</c:v>
                </c:pt>
                <c:pt idx="8">
                  <c:v>7.4074074074074074</c:v>
                </c:pt>
                <c:pt idx="9">
                  <c:v>5.8201058201058204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9-4C5E-AEAE-EB05816259F4}"/>
            </c:ext>
          </c:extLst>
        </c:ser>
        <c:ser>
          <c:idx val="3"/>
          <c:order val="1"/>
          <c:tx>
            <c:strRef>
              <c:f>'Compound Scores'!$G$1</c:f>
              <c:strCache>
                <c:ptCount val="1"/>
                <c:pt idx="0">
                  <c:v>Percentage Tokenized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'Compound Scores'!$C$2:$C$11</c:f>
              <c:strCache>
                <c:ptCount val="10"/>
                <c:pt idx="0">
                  <c:v>[-1.0,-0.8]</c:v>
                </c:pt>
                <c:pt idx="1">
                  <c:v>[-0.8,-0.6]</c:v>
                </c:pt>
                <c:pt idx="2">
                  <c:v>[-0.6,-0.4]</c:v>
                </c:pt>
                <c:pt idx="3">
                  <c:v>[-0.4,-0.2]</c:v>
                </c:pt>
                <c:pt idx="4">
                  <c:v>[-0.2,0.0]</c:v>
                </c:pt>
                <c:pt idx="5">
                  <c:v>[0.0, 0.2]</c:v>
                </c:pt>
                <c:pt idx="6">
                  <c:v>[0.2, 0.4]</c:v>
                </c:pt>
                <c:pt idx="7">
                  <c:v>[0.4, 0.6]</c:v>
                </c:pt>
                <c:pt idx="8">
                  <c:v>[0.6, 0.8]</c:v>
                </c:pt>
                <c:pt idx="9">
                  <c:v>[0.8, 1.0]</c:v>
                </c:pt>
              </c:strCache>
            </c:strRef>
          </c:cat>
          <c:val>
            <c:numRef>
              <c:f>'Compound Scores'!$G$2:$G$11</c:f>
              <c:numCache>
                <c:formatCode>General</c:formatCode>
                <c:ptCount val="10"/>
                <c:pt idx="0">
                  <c:v>0</c:v>
                </c:pt>
                <c:pt idx="1">
                  <c:v>1.5325670498084292</c:v>
                </c:pt>
                <c:pt idx="2">
                  <c:v>2.6819923371647509</c:v>
                </c:pt>
                <c:pt idx="3">
                  <c:v>4.5977011494252871</c:v>
                </c:pt>
                <c:pt idx="4">
                  <c:v>55.555555555555557</c:v>
                </c:pt>
                <c:pt idx="5">
                  <c:v>0.76628352490421459</c:v>
                </c:pt>
                <c:pt idx="6">
                  <c:v>20.306513409961685</c:v>
                </c:pt>
                <c:pt idx="7">
                  <c:v>9.1954022988505741</c:v>
                </c:pt>
                <c:pt idx="8">
                  <c:v>4.5977011494252871</c:v>
                </c:pt>
                <c:pt idx="9">
                  <c:v>0.76628352490421459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9-4C5E-AEAE-EB0581625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269896"/>
        <c:axId val="475272192"/>
      </c:barChart>
      <c:catAx>
        <c:axId val="4752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72192"/>
        <c:crosses val="autoZero"/>
        <c:auto val="1"/>
        <c:lblAlgn val="ctr"/>
        <c:lblOffset val="100"/>
        <c:noMultiLvlLbl val="0"/>
      </c:catAx>
      <c:valAx>
        <c:axId val="475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'Positive Scores'!$G$1</c:f>
              <c:strCache>
                <c:ptCount val="1"/>
                <c:pt idx="0">
                  <c:v>Percentage Untokenized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'Positive Scores'!$D$2:$D$6</c:f>
              <c:strCache>
                <c:ptCount val="5"/>
                <c:pt idx="0">
                  <c:v>[0.0, 0.2]</c:v>
                </c:pt>
                <c:pt idx="1">
                  <c:v>[0.2, 0.4]</c:v>
                </c:pt>
                <c:pt idx="2">
                  <c:v>[0.4, 0.6]</c:v>
                </c:pt>
                <c:pt idx="3">
                  <c:v>[0.6, 0.8]</c:v>
                </c:pt>
                <c:pt idx="4">
                  <c:v>[0.8, 1.0]</c:v>
                </c:pt>
              </c:strCache>
            </c:strRef>
          </c:cat>
          <c:val>
            <c:numRef>
              <c:f>'Positive Scores'!$G$2:$G$6</c:f>
              <c:numCache>
                <c:formatCode>General</c:formatCode>
                <c:ptCount val="5"/>
                <c:pt idx="0">
                  <c:v>77.248677248677254</c:v>
                </c:pt>
                <c:pt idx="1">
                  <c:v>9.5238095238095237</c:v>
                </c:pt>
                <c:pt idx="2">
                  <c:v>6.3492063492063489</c:v>
                </c:pt>
                <c:pt idx="3">
                  <c:v>6.8783068783068781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6-40FF-9F0C-39C71E1999CF}"/>
            </c:ext>
          </c:extLst>
        </c:ser>
        <c:ser>
          <c:idx val="3"/>
          <c:order val="1"/>
          <c:tx>
            <c:strRef>
              <c:f>'Positive Scores'!$H$1</c:f>
              <c:strCache>
                <c:ptCount val="1"/>
                <c:pt idx="0">
                  <c:v>Percentage Tokenized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'Positive Scores'!$D$2:$D$6</c:f>
              <c:strCache>
                <c:ptCount val="5"/>
                <c:pt idx="0">
                  <c:v>[0.0, 0.2]</c:v>
                </c:pt>
                <c:pt idx="1">
                  <c:v>[0.2, 0.4]</c:v>
                </c:pt>
                <c:pt idx="2">
                  <c:v>[0.4, 0.6]</c:v>
                </c:pt>
                <c:pt idx="3">
                  <c:v>[0.6, 0.8]</c:v>
                </c:pt>
                <c:pt idx="4">
                  <c:v>[0.8, 1.0]</c:v>
                </c:pt>
              </c:strCache>
            </c:strRef>
          </c:cat>
          <c:val>
            <c:numRef>
              <c:f>'Positive Scores'!$H$2:$H$6</c:f>
              <c:numCache>
                <c:formatCode>General</c:formatCode>
                <c:ptCount val="5"/>
                <c:pt idx="0">
                  <c:v>74.712643678160916</c:v>
                </c:pt>
                <c:pt idx="1">
                  <c:v>12.260536398467433</c:v>
                </c:pt>
                <c:pt idx="2">
                  <c:v>6.5134099616858236</c:v>
                </c:pt>
                <c:pt idx="3">
                  <c:v>6.1302681992337167</c:v>
                </c:pt>
                <c:pt idx="4">
                  <c:v>0.38314176245210729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6-40FF-9F0C-39C71E19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545936"/>
        <c:axId val="625546264"/>
      </c:barChart>
      <c:catAx>
        <c:axId val="62554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6264"/>
        <c:crosses val="autoZero"/>
        <c:auto val="1"/>
        <c:lblAlgn val="ctr"/>
        <c:lblOffset val="100"/>
        <c:noMultiLvlLbl val="0"/>
      </c:catAx>
      <c:valAx>
        <c:axId val="6255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'Negative Scores'!$G$1</c:f>
              <c:strCache>
                <c:ptCount val="1"/>
                <c:pt idx="0">
                  <c:v>Percentage Untokenized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'Negative Scores'!$D$2:$D$6</c:f>
              <c:strCache>
                <c:ptCount val="5"/>
                <c:pt idx="0">
                  <c:v>[0.0, 0.2]</c:v>
                </c:pt>
                <c:pt idx="1">
                  <c:v>[0.2, 0.4]</c:v>
                </c:pt>
                <c:pt idx="2">
                  <c:v>[0.4, 0.6]</c:v>
                </c:pt>
                <c:pt idx="3">
                  <c:v>[0.6, 0.8]</c:v>
                </c:pt>
                <c:pt idx="4">
                  <c:v>[0.8, 1.0]</c:v>
                </c:pt>
              </c:strCache>
            </c:strRef>
          </c:cat>
          <c:val>
            <c:numRef>
              <c:f>'Negative Scores'!$G$2:$G$6</c:f>
              <c:numCache>
                <c:formatCode>General</c:formatCode>
                <c:ptCount val="5"/>
                <c:pt idx="0">
                  <c:v>91.005291005290999</c:v>
                </c:pt>
                <c:pt idx="1">
                  <c:v>2.1164021164021163</c:v>
                </c:pt>
                <c:pt idx="2">
                  <c:v>3.1746031746031744</c:v>
                </c:pt>
                <c:pt idx="3">
                  <c:v>2.6455026455026456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7-4A9A-85E1-969F1021928E}"/>
            </c:ext>
          </c:extLst>
        </c:ser>
        <c:ser>
          <c:idx val="3"/>
          <c:order val="1"/>
          <c:tx>
            <c:strRef>
              <c:f>'Negative Scores'!$H$1</c:f>
              <c:strCache>
                <c:ptCount val="1"/>
                <c:pt idx="0">
                  <c:v>Percentage Tokenized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'Negative Scores'!$D$2:$D$6</c:f>
              <c:strCache>
                <c:ptCount val="5"/>
                <c:pt idx="0">
                  <c:v>[0.0, 0.2]</c:v>
                </c:pt>
                <c:pt idx="1">
                  <c:v>[0.2, 0.4]</c:v>
                </c:pt>
                <c:pt idx="2">
                  <c:v>[0.4, 0.6]</c:v>
                </c:pt>
                <c:pt idx="3">
                  <c:v>[0.6, 0.8]</c:v>
                </c:pt>
                <c:pt idx="4">
                  <c:v>[0.8, 1.0]</c:v>
                </c:pt>
              </c:strCache>
            </c:strRef>
          </c:cat>
          <c:val>
            <c:numRef>
              <c:f>'Negative Scores'!$H$2:$H$6</c:f>
              <c:numCache>
                <c:formatCode>General</c:formatCode>
                <c:ptCount val="5"/>
                <c:pt idx="0">
                  <c:v>93.486590038314176</c:v>
                </c:pt>
                <c:pt idx="1">
                  <c:v>2.2988505747126435</c:v>
                </c:pt>
                <c:pt idx="2">
                  <c:v>2.2988505747126435</c:v>
                </c:pt>
                <c:pt idx="3">
                  <c:v>1.9157088122605364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7-4A9A-85E1-969F1021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007072"/>
        <c:axId val="625547904"/>
      </c:barChart>
      <c:catAx>
        <c:axId val="6230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7904"/>
        <c:crosses val="autoZero"/>
        <c:auto val="1"/>
        <c:lblAlgn val="ctr"/>
        <c:lblOffset val="100"/>
        <c:noMultiLvlLbl val="0"/>
      </c:catAx>
      <c:valAx>
        <c:axId val="6255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'Neutral Scores'!$G$1</c:f>
              <c:strCache>
                <c:ptCount val="1"/>
                <c:pt idx="0">
                  <c:v>Percentage Untokenized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'Neutral Scores'!$D$2:$D$6</c:f>
              <c:strCache>
                <c:ptCount val="5"/>
                <c:pt idx="0">
                  <c:v>[0.0, 0.2]</c:v>
                </c:pt>
                <c:pt idx="1">
                  <c:v>[0.2, 0.4]</c:v>
                </c:pt>
                <c:pt idx="2">
                  <c:v>[0.4, 0.6]</c:v>
                </c:pt>
                <c:pt idx="3">
                  <c:v>[0.6, 0.8]</c:v>
                </c:pt>
                <c:pt idx="4">
                  <c:v>[0.8, 1.0]</c:v>
                </c:pt>
              </c:strCache>
            </c:strRef>
          </c:cat>
          <c:val>
            <c:numRef>
              <c:f>'Neutral Scores'!$G$2:$G$6</c:f>
              <c:numCache>
                <c:formatCode>General</c:formatCode>
                <c:ptCount val="5"/>
                <c:pt idx="0">
                  <c:v>0</c:v>
                </c:pt>
                <c:pt idx="1">
                  <c:v>9.5238095238095237</c:v>
                </c:pt>
                <c:pt idx="2">
                  <c:v>9.5238095238095237</c:v>
                </c:pt>
                <c:pt idx="3">
                  <c:v>40</c:v>
                </c:pt>
                <c:pt idx="4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B-44DE-8B50-0D22A6CEA86E}"/>
            </c:ext>
          </c:extLst>
        </c:ser>
        <c:ser>
          <c:idx val="3"/>
          <c:order val="1"/>
          <c:tx>
            <c:strRef>
              <c:f>'Neutral Scores'!$H$1</c:f>
              <c:strCache>
                <c:ptCount val="1"/>
                <c:pt idx="0">
                  <c:v>Percentage Tokenized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'Neutral Scores'!$D$2:$D$6</c:f>
              <c:strCache>
                <c:ptCount val="5"/>
                <c:pt idx="0">
                  <c:v>[0.0, 0.2]</c:v>
                </c:pt>
                <c:pt idx="1">
                  <c:v>[0.2, 0.4]</c:v>
                </c:pt>
                <c:pt idx="2">
                  <c:v>[0.4, 0.6]</c:v>
                </c:pt>
                <c:pt idx="3">
                  <c:v>[0.6, 0.8]</c:v>
                </c:pt>
                <c:pt idx="4">
                  <c:v>[0.8, 1.0]</c:v>
                </c:pt>
              </c:strCache>
            </c:strRef>
          </c:cat>
          <c:val>
            <c:numRef>
              <c:f>'Neutral Scores'!$H$2:$H$6</c:f>
              <c:numCache>
                <c:formatCode>General</c:formatCode>
                <c:ptCount val="5"/>
                <c:pt idx="0">
                  <c:v>0.38314176245210729</c:v>
                </c:pt>
                <c:pt idx="1">
                  <c:v>8.0459770114942533</c:v>
                </c:pt>
                <c:pt idx="2">
                  <c:v>9.5785440613026829</c:v>
                </c:pt>
                <c:pt idx="3">
                  <c:v>1.9157088122605364</c:v>
                </c:pt>
                <c:pt idx="4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B-44DE-8B50-0D22A6CE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341536"/>
        <c:axId val="533343504"/>
      </c:barChart>
      <c:catAx>
        <c:axId val="5333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43504"/>
        <c:crosses val="autoZero"/>
        <c:auto val="1"/>
        <c:lblAlgn val="ctr"/>
        <c:lblOffset val="100"/>
        <c:noMultiLvlLbl val="0"/>
      </c:catAx>
      <c:valAx>
        <c:axId val="5333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855133</xdr:colOff>
      <xdr:row>8</xdr:row>
      <xdr:rowOff>137583</xdr:rowOff>
    </xdr:from>
    <xdr:to>
      <xdr:col>11</xdr:col>
      <xdr:colOff>605367</xdr:colOff>
      <xdr:row>23</xdr:row>
      <xdr:rowOff>150283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423ED8-CE16-4885-8B66-89446AD58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4</xdr:row>
      <xdr:rowOff>171450</xdr:rowOff>
    </xdr:from>
    <xdr:to>
      <xdr:col>7</xdr:col>
      <xdr:colOff>757767</xdr:colOff>
      <xdr:row>23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E8EE9-B3AC-4298-829B-92B6F7AC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664633</xdr:colOff>
      <xdr:row>8</xdr:row>
      <xdr:rowOff>23283</xdr:rowOff>
    </xdr:from>
    <xdr:to>
      <xdr:col>7</xdr:col>
      <xdr:colOff>1303867</xdr:colOff>
      <xdr:row>23</xdr:row>
      <xdr:rowOff>35983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4D8FA-6633-428E-B048-61F41C7C1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4</xdr:row>
      <xdr:rowOff>171450</xdr:rowOff>
    </xdr:from>
    <xdr:to>
      <xdr:col>10</xdr:col>
      <xdr:colOff>626533</xdr:colOff>
      <xdr:row>20</xdr:row>
      <xdr:rowOff>2116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032EF-B4E1-41F0-B370-878513C4A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190" totalsRowShown="0">
  <autoFilter ref="A1:A190" xr:uid="{00000000-0009-0000-0100-000001000000}"/>
  <sortState ref="A2:A190">
    <sortCondition ref="A1:A190"/>
  </sortState>
  <tableColumns count="1">
    <tableColumn id="1" xr3:uid="{00000000-0010-0000-0000-000001000000}" name="compoun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" displayName="Table11" ref="A1:A190" totalsRowShown="0">
  <autoFilter ref="A1:A190" xr:uid="{00000000-0009-0000-0100-00000B000000}"/>
  <sortState ref="A2:A190">
    <sortCondition ref="A1:A190"/>
  </sortState>
  <tableColumns count="1">
    <tableColumn id="1" xr3:uid="{00000000-0010-0000-0900-000001000000}" name="Untokenize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2" displayName="Table12" ref="B1:B262" totalsRowShown="0">
  <autoFilter ref="B1:B262" xr:uid="{00000000-0009-0000-0100-00000C000000}"/>
  <sortState ref="B2:B262">
    <sortCondition ref="B1:B262"/>
  </sortState>
  <tableColumns count="1">
    <tableColumn id="1" xr3:uid="{00000000-0010-0000-0A00-000001000000}" name="Tokenize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714" displayName="Table714" ref="D1:H6" totalsRowShown="0">
  <autoFilter ref="D1:H6" xr:uid="{00000000-0009-0000-0100-00000D000000}"/>
  <tableColumns count="5">
    <tableColumn id="1" xr3:uid="{00000000-0010-0000-0B00-000001000000}" name="Range" dataDxfId="38"/>
    <tableColumn id="2" xr3:uid="{00000000-0010-0000-0B00-000002000000}" name="Untokenized"/>
    <tableColumn id="3" xr3:uid="{00000000-0010-0000-0B00-000003000000}" name="Tokenized"/>
    <tableColumn id="4" xr3:uid="{00000000-0010-0000-0B00-000004000000}" name="Percentage Untokenized" dataDxfId="37">
      <calculatedColumnFormula>Table714[[#This Row],[Untokenized]]*100/189</calculatedColumnFormula>
    </tableColumn>
    <tableColumn id="5" xr3:uid="{00000000-0010-0000-0B00-000005000000}" name="Percentage Tokenized" dataDxfId="36">
      <calculatedColumnFormula>Table714[[#This Row],[Tokenized]]*100/261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e14" displayName="Table14" ref="E2:G12" totalsRowShown="0" tableBorderDxfId="35">
  <autoFilter ref="E2:G12" xr:uid="{00000000-0009-0000-0100-00000E000000}"/>
  <tableColumns count="3">
    <tableColumn id="1" xr3:uid="{00000000-0010-0000-0C00-000001000000}" name="Range" dataDxfId="34"/>
    <tableColumn id="2" xr3:uid="{00000000-0010-0000-0C00-000002000000}" name="Tally"/>
    <tableColumn id="3" xr3:uid="{00000000-0010-0000-0C00-000003000000}" name="Percentage" dataDxfId="33">
      <calculatedColumnFormula>Table14[[#This Row],[Tally]]*100/517401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15" displayName="Table15" ref="A2:C7" totalsRowShown="0" tableBorderDxfId="32">
  <autoFilter ref="A2:C7" xr:uid="{00000000-0009-0000-0100-00000F000000}"/>
  <tableColumns count="3">
    <tableColumn id="1" xr3:uid="{00000000-0010-0000-0D00-000001000000}" name="Range" dataDxfId="31"/>
    <tableColumn id="2" xr3:uid="{00000000-0010-0000-0D00-000002000000}" name="Tally"/>
    <tableColumn id="3" xr3:uid="{00000000-0010-0000-0D00-000003000000}" name="Percentage" dataDxfId="30">
      <calculatedColumnFormula>Table15[[#This Row],[Tally]]*100/517401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Table17" displayName="Table17" ref="A18:C23" totalsRowShown="0" tableBorderDxfId="29">
  <autoFilter ref="A18:C23" xr:uid="{00000000-0009-0000-0100-000011000000}"/>
  <tableColumns count="3">
    <tableColumn id="1" xr3:uid="{00000000-0010-0000-0E00-000001000000}" name="Range" dataDxfId="28"/>
    <tableColumn id="2" xr3:uid="{00000000-0010-0000-0E00-000002000000}" name="Tally"/>
    <tableColumn id="3" xr3:uid="{00000000-0010-0000-0E00-000003000000}" name="Percentage" dataDxfId="27">
      <calculatedColumnFormula>Table17[[#This Row],[Tally]]*100/517401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10:C15" totalsRowShown="0" tableBorderDxfId="26">
  <autoFilter ref="A10:C15" xr:uid="{00000000-0009-0000-0100-000010000000}"/>
  <tableColumns count="3">
    <tableColumn id="1" xr3:uid="{00000000-0010-0000-0F00-000001000000}" name="Range" dataDxfId="25"/>
    <tableColumn id="2" xr3:uid="{00000000-0010-0000-0F00-000002000000}" name="Tally"/>
    <tableColumn id="3" xr3:uid="{00000000-0010-0000-0F00-000003000000}" name="Percentage" dataDxfId="24">
      <calculatedColumnFormula>Table16[[#This Row],[Tally]]*100/517401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47955B-2222-42B5-A15D-00331172AAAE}" name="Table145" displayName="Table145" ref="E2:G12" totalsRowShown="0" tableBorderDxfId="23">
  <autoFilter ref="E2:G12" xr:uid="{93F27E54-D4F6-4558-9CEA-0D202DC379A4}"/>
  <tableColumns count="3">
    <tableColumn id="1" xr3:uid="{225E7818-DFD7-489D-AB02-23B8CD33F299}" name="Range" dataDxfId="22"/>
    <tableColumn id="2" xr3:uid="{B860B04D-88CE-4C25-ACFC-0B66EBCEA939}" name="Tally"/>
    <tableColumn id="3" xr3:uid="{5D185EE5-D9C6-48ED-B990-74836D18EA94}" name="Percentage" dataDxfId="15">
      <calculatedColumnFormula>Table145[[#This Row],[Tally]]*100/4825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472AFCC-5D1B-425E-8751-D0D9A921224B}" name="Table1519" displayName="Table1519" ref="A2:C7" totalsRowShown="0" tableBorderDxfId="21">
  <autoFilter ref="A2:C7" xr:uid="{BB37D7B1-8A9D-4B30-9E7F-5561D64A2035}"/>
  <tableColumns count="3">
    <tableColumn id="1" xr3:uid="{DC31D4CE-DEA5-4033-8E84-785E54A04CF8}" name="Range" dataDxfId="20"/>
    <tableColumn id="2" xr3:uid="{825F893C-9089-4AD2-98B4-5D6E1D64375D}" name="Tally"/>
    <tableColumn id="3" xr3:uid="{4370B69A-0514-4076-BD97-A200ADFBBEFB}" name="Percentage" dataDxfId="14">
      <calculatedColumnFormula>Table1519[[#This Row],[Tally]]*100/4825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CDD78BA-0DB8-4C4E-ADA8-4CBE6DD5AD42}" name="Table1720" displayName="Table1720" ref="A18:C23" totalsRowShown="0" tableBorderDxfId="19">
  <autoFilter ref="A18:C23" xr:uid="{D9345BF3-4B40-43E6-97DB-BFD95FF00203}"/>
  <tableColumns count="3">
    <tableColumn id="1" xr3:uid="{7F602FE0-88B7-4049-81ED-402500C79E33}" name="Range" dataDxfId="18"/>
    <tableColumn id="2" xr3:uid="{A1BEC73F-E28E-4257-8E0A-A8A2EA9B7457}" name="Tally"/>
    <tableColumn id="3" xr3:uid="{11329528-D75B-4CFE-9253-9F0006376EBE}" name="Percentage" dataDxfId="12">
      <calculatedColumnFormula>Table1720[[#This Row],[Tally]]*100/4825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262" totalsRowShown="0">
  <autoFilter ref="B1:B262" xr:uid="{00000000-0009-0000-0100-000002000000}"/>
  <sortState ref="B2:B262">
    <sortCondition ref="B1:B262"/>
  </sortState>
  <tableColumns count="1">
    <tableColumn id="1" xr3:uid="{00000000-0010-0000-0100-000001000000}" name="tokenn_compound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C5AE6F2-7F15-4C14-AE6B-28EB211952F7}" name="Table1621" displayName="Table1621" ref="A10:C15" totalsRowShown="0" tableBorderDxfId="17">
  <autoFilter ref="A10:C15" xr:uid="{89E331E3-6E67-4746-B12C-B982756689C8}"/>
  <tableColumns count="3">
    <tableColumn id="1" xr3:uid="{66291138-5D5A-420B-95A1-2FA6A35EBD92}" name="Range" dataDxfId="16"/>
    <tableColumn id="2" xr3:uid="{D56FF27B-5AF2-40A6-8641-7F5E072AF1FC}" name="Tally"/>
    <tableColumn id="3" xr3:uid="{7CB684F6-A3D9-4B44-B8B0-B1102E0AB18B}" name="Percentage" dataDxfId="13">
      <calculatedColumnFormula>Table1621[[#This Row],[Tally]]*100/4825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897FE8E-13E2-4153-B529-8C948BBE923A}" name="Table14522" displayName="Table14522" ref="E2:G12" totalsRowShown="0" tableBorderDxfId="11">
  <autoFilter ref="E2:G12" xr:uid="{EF258518-6AF7-4FBD-9818-38FA2A301E64}"/>
  <tableColumns count="3">
    <tableColumn id="1" xr3:uid="{3FFBB2BC-0169-4E3C-BFA6-CFDA165E2F3A}" name="Range" dataDxfId="10"/>
    <tableColumn id="2" xr3:uid="{11D69379-664F-4F78-8AFD-1B3D1A78989E}" name="Tally"/>
    <tableColumn id="3" xr3:uid="{1ECB940A-6F90-4BB4-8D9F-5A0CC117509B}" name="Percentage" dataDxfId="3">
      <calculatedColumnFormula>Table14522[[#This Row],[Tally]]*100/747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5B65169-7FA4-4CB5-9D95-AC2D770F74C2}" name="Table151923" displayName="Table151923" ref="A2:C7" totalsRowShown="0" tableBorderDxfId="9">
  <autoFilter ref="A2:C7" xr:uid="{36B9A2F5-B0A5-4FE8-A4B4-3636382DCA09}"/>
  <tableColumns count="3">
    <tableColumn id="1" xr3:uid="{E855040A-18DA-4312-826B-131932E74B3A}" name="Range" dataDxfId="8"/>
    <tableColumn id="2" xr3:uid="{2E272586-3007-4045-B0E8-5E70C90B2F42}" name="Tally"/>
    <tableColumn id="3" xr3:uid="{7EDAEB17-1093-488E-B4E2-DDB54E85CC95}" name="Percentage" dataDxfId="2">
      <calculatedColumnFormula>Table151923[[#This Row],[Tally]]*100/747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E1A559B-BAD4-482F-B077-3956B620A391}" name="Table172024" displayName="Table172024" ref="A18:C23" totalsRowShown="0" tableBorderDxfId="7">
  <autoFilter ref="A18:C23" xr:uid="{E7014C1D-67A0-44B2-BC2D-DCB0C4289104}"/>
  <tableColumns count="3">
    <tableColumn id="1" xr3:uid="{F0227A01-553C-4E4D-BB72-FCF721CFDE5C}" name="Range" dataDxfId="6"/>
    <tableColumn id="2" xr3:uid="{00C8D846-7596-4085-984D-5EC21643AE9C}" name="Tally"/>
    <tableColumn id="3" xr3:uid="{CFB0360A-721E-4B30-8F9C-3A63B1945BA0}" name="Percentage" dataDxfId="0">
      <calculatedColumnFormula>Table172024[[#This Row],[Tally]]*100/747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7F201E2-38F2-40DA-84EB-50A2FF3AAF0D}" name="Table162125" displayName="Table162125" ref="A10:C15" totalsRowShown="0" tableBorderDxfId="5">
  <autoFilter ref="A10:C15" xr:uid="{9BB3A2E8-E662-4319-8F4A-F1B1DFC246A0}"/>
  <tableColumns count="3">
    <tableColumn id="1" xr3:uid="{3C8CFA01-7A94-405C-8B30-B038C14A2730}" name="Range" dataDxfId="4"/>
    <tableColumn id="2" xr3:uid="{A23BC689-711B-4C92-802B-7F0B7D97FF79}" name="Tally"/>
    <tableColumn id="3" xr3:uid="{220B9D2A-8A2D-49C5-A11A-E133A6438393}" name="Percentage" dataDxfId="1">
      <calculatedColumnFormula>Table162125[[#This Row],[Tally]]*100/747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G11" totalsRowShown="0">
  <autoFilter ref="C1:G11" xr:uid="{00000000-0009-0000-0100-000003000000}"/>
  <tableColumns count="5">
    <tableColumn id="1" xr3:uid="{00000000-0010-0000-0200-000001000000}" name="Range"/>
    <tableColumn id="2" xr3:uid="{00000000-0010-0000-0200-000002000000}" name="Untokenized"/>
    <tableColumn id="3" xr3:uid="{00000000-0010-0000-0200-000003000000}" name="Tokenized"/>
    <tableColumn id="4" xr3:uid="{00000000-0010-0000-0200-000004000000}" name="Percentage Untokenized" dataDxfId="52">
      <calculatedColumnFormula>Table3[[#This Row],[Untokenized]]*100/189</calculatedColumnFormula>
    </tableColumn>
    <tableColumn id="5" xr3:uid="{00000000-0010-0000-0200-000005000000}" name="Percentage Tokenized" dataDxfId="51">
      <calculatedColumnFormula>Table3[[#This Row],[Tokenized]]*100/261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A1:A190" totalsRowShown="0" headerRowDxfId="50" headerRowBorderDxfId="49" tableBorderDxfId="48">
  <autoFilter ref="A1:A190" xr:uid="{00000000-0009-0000-0100-000008000000}"/>
  <sortState ref="A2:A190">
    <sortCondition ref="A1:A190"/>
  </sortState>
  <tableColumns count="1">
    <tableColumn id="1" xr3:uid="{00000000-0010-0000-0300-000001000000}" name="Untokeniz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9" displayName="Table9" ref="B1:B262" totalsRowShown="0" headerRowDxfId="47" headerRowBorderDxfId="46" tableBorderDxfId="45">
  <autoFilter ref="B1:B262" xr:uid="{00000000-0009-0000-0100-000009000000}"/>
  <sortState ref="B2:B262">
    <sortCondition ref="B1:B262"/>
  </sortState>
  <tableColumns count="1">
    <tableColumn id="1" xr3:uid="{00000000-0010-0000-0400-000001000000}" name="Tokenize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711" displayName="Table711" ref="D1:H6" totalsRowShown="0">
  <autoFilter ref="D1:H6" xr:uid="{00000000-0009-0000-0100-00000A000000}"/>
  <tableColumns count="5">
    <tableColumn id="1" xr3:uid="{00000000-0010-0000-0500-000001000000}" name="Range" dataDxfId="44"/>
    <tableColumn id="2" xr3:uid="{00000000-0010-0000-0500-000002000000}" name="Untokenized"/>
    <tableColumn id="3" xr3:uid="{00000000-0010-0000-0500-000003000000}" name="Tokenized"/>
    <tableColumn id="4" xr3:uid="{00000000-0010-0000-0500-000004000000}" name="Percentage Untokenized" dataDxfId="43">
      <calculatedColumnFormula>Table711[[#This Row],[Untokenized]]*100/189</calculatedColumnFormula>
    </tableColumn>
    <tableColumn id="5" xr3:uid="{00000000-0010-0000-0500-000005000000}" name="Percentage Tokenized" dataDxfId="42">
      <calculatedColumnFormula>Table711[[#This Row],[Tokenized]]*100/261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A1:A190" totalsRowShown="0">
  <autoFilter ref="A1:A190" xr:uid="{00000000-0009-0000-0100-000005000000}"/>
  <sortState ref="A2:A190">
    <sortCondition ref="A1:A190"/>
  </sortState>
  <tableColumns count="1">
    <tableColumn id="1" xr3:uid="{00000000-0010-0000-0600-000001000000}" name="Untokeniz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le6" displayName="Table6" ref="B1:B262" totalsRowShown="0">
  <autoFilter ref="B1:B262" xr:uid="{00000000-0009-0000-0100-000006000000}"/>
  <sortState ref="B2:B262">
    <sortCondition ref="B1:B262"/>
  </sortState>
  <tableColumns count="1">
    <tableColumn id="1" xr3:uid="{00000000-0010-0000-0700-000001000000}" name="Tokeniz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7" displayName="Table7" ref="D1:H6" totalsRowShown="0">
  <autoFilter ref="D1:H6" xr:uid="{00000000-0009-0000-0100-000007000000}"/>
  <tableColumns count="5">
    <tableColumn id="1" xr3:uid="{00000000-0010-0000-0800-000001000000}" name="Range" dataDxfId="41"/>
    <tableColumn id="2" xr3:uid="{00000000-0010-0000-0800-000002000000}" name="Untokenized"/>
    <tableColumn id="3" xr3:uid="{00000000-0010-0000-0800-000003000000}" name="Tokenized"/>
    <tableColumn id="4" xr3:uid="{00000000-0010-0000-0800-000004000000}" name="Percentage Untokenized" dataDxfId="40">
      <calculatedColumnFormula>Table7[[#This Row],[Untokenized]]*100/189</calculatedColumnFormula>
    </tableColumn>
    <tableColumn id="5" xr3:uid="{00000000-0010-0000-0800-000005000000}" name="Percentage Tokenized" dataDxfId="39">
      <calculatedColumnFormula>Table7[[#This Row],[Tokenized]]*100/261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workbookViewId="0">
      <selection activeCell="F25" sqref="F25"/>
    </sheetView>
  </sheetViews>
  <sheetFormatPr defaultRowHeight="14.35" x14ac:dyDescent="0.5"/>
  <cols>
    <col min="1" max="1" width="11.29296875" customWidth="1"/>
    <col min="2" max="2" width="18" customWidth="1"/>
    <col min="4" max="4" width="12.87890625" customWidth="1"/>
    <col min="5" max="5" width="13.3515625" customWidth="1"/>
  </cols>
  <sheetData>
    <row r="1" spans="1:7" x14ac:dyDescent="0.5">
      <c r="A1" t="s">
        <v>0</v>
      </c>
      <c r="B1" t="s">
        <v>12</v>
      </c>
      <c r="C1" t="s">
        <v>11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5">
      <c r="A2">
        <v>-0.80510000000000004</v>
      </c>
      <c r="B2">
        <v>-0.75119999999999998</v>
      </c>
      <c r="C2" t="s">
        <v>1</v>
      </c>
      <c r="D2">
        <v>0</v>
      </c>
      <c r="E2">
        <v>0</v>
      </c>
      <c r="F2">
        <f>Table3[[#This Row],[Untokenized]]*100/189</f>
        <v>0</v>
      </c>
      <c r="G2">
        <f>Table3[[#This Row],[Tokenized]]*100/261</f>
        <v>0</v>
      </c>
    </row>
    <row r="3" spans="1:7" x14ac:dyDescent="0.5">
      <c r="A3">
        <v>-0.65969999999999995</v>
      </c>
      <c r="B3">
        <v>-0.73509999999999998</v>
      </c>
      <c r="C3" t="s">
        <v>2</v>
      </c>
      <c r="D3">
        <v>3</v>
      </c>
      <c r="E3">
        <v>4</v>
      </c>
      <c r="F3">
        <f>Table3[[#This Row],[Untokenized]]*100/189</f>
        <v>1.5873015873015872</v>
      </c>
      <c r="G3">
        <f>Table3[[#This Row],[Tokenized]]*100/261</f>
        <v>1.5325670498084292</v>
      </c>
    </row>
    <row r="4" spans="1:7" x14ac:dyDescent="0.5">
      <c r="A4">
        <v>-0.63690000000000002</v>
      </c>
      <c r="B4">
        <v>-0.65969999999999995</v>
      </c>
      <c r="C4" t="s">
        <v>3</v>
      </c>
      <c r="D4">
        <v>7</v>
      </c>
      <c r="E4">
        <v>7</v>
      </c>
      <c r="F4">
        <f>Table3[[#This Row],[Untokenized]]*100/189</f>
        <v>3.7037037037037037</v>
      </c>
      <c r="G4">
        <f>Table3[[#This Row],[Tokenized]]*100/261</f>
        <v>2.6819923371647509</v>
      </c>
    </row>
    <row r="5" spans="1:7" x14ac:dyDescent="0.5">
      <c r="A5">
        <v>-0.57189999999999996</v>
      </c>
      <c r="B5">
        <v>-0.63690000000000002</v>
      </c>
      <c r="C5" t="s">
        <v>4</v>
      </c>
      <c r="D5">
        <v>8</v>
      </c>
      <c r="E5">
        <v>12</v>
      </c>
      <c r="F5">
        <f>Table3[[#This Row],[Untokenized]]*100/189</f>
        <v>4.2328042328042326</v>
      </c>
      <c r="G5">
        <f>Table3[[#This Row],[Tokenized]]*100/261</f>
        <v>4.5977011494252871</v>
      </c>
    </row>
    <row r="6" spans="1:7" x14ac:dyDescent="0.5">
      <c r="A6">
        <v>-0.5423</v>
      </c>
      <c r="B6">
        <v>-0.57189999999999996</v>
      </c>
      <c r="C6" t="s">
        <v>5</v>
      </c>
      <c r="D6">
        <v>107</v>
      </c>
      <c r="E6">
        <v>145</v>
      </c>
      <c r="F6">
        <f>Table3[[#This Row],[Untokenized]]*100/189</f>
        <v>56.613756613756614</v>
      </c>
      <c r="G6">
        <f>Table3[[#This Row],[Tokenized]]*100/261</f>
        <v>55.555555555555557</v>
      </c>
    </row>
    <row r="7" spans="1:7" x14ac:dyDescent="0.5">
      <c r="A7">
        <v>-0.52669999999999995</v>
      </c>
      <c r="B7">
        <v>-0.52669999999999995</v>
      </c>
      <c r="C7" t="s">
        <v>6</v>
      </c>
      <c r="D7">
        <v>3</v>
      </c>
      <c r="E7">
        <v>2</v>
      </c>
      <c r="F7">
        <f>Table3[[#This Row],[Untokenized]]*100/189</f>
        <v>1.5873015873015872</v>
      </c>
      <c r="G7">
        <f>Table3[[#This Row],[Tokenized]]*100/261</f>
        <v>0.76628352490421459</v>
      </c>
    </row>
    <row r="8" spans="1:7" x14ac:dyDescent="0.5">
      <c r="A8">
        <v>-0.51060000000000005</v>
      </c>
      <c r="B8">
        <v>-0.51060000000000005</v>
      </c>
      <c r="C8" t="s">
        <v>7</v>
      </c>
      <c r="D8">
        <v>28</v>
      </c>
      <c r="E8">
        <v>53</v>
      </c>
      <c r="F8">
        <f>Table3[[#This Row],[Untokenized]]*100/189</f>
        <v>14.814814814814815</v>
      </c>
      <c r="G8">
        <f>Table3[[#This Row],[Tokenized]]*100/261</f>
        <v>20.306513409961685</v>
      </c>
    </row>
    <row r="9" spans="1:7" x14ac:dyDescent="0.5">
      <c r="A9">
        <v>-0.51060000000000005</v>
      </c>
      <c r="B9">
        <v>-0.51060000000000005</v>
      </c>
      <c r="C9" t="s">
        <v>8</v>
      </c>
      <c r="D9">
        <v>8</v>
      </c>
      <c r="E9">
        <v>24</v>
      </c>
      <c r="F9">
        <f>Table3[[#This Row],[Untokenized]]*100/189</f>
        <v>4.2328042328042326</v>
      </c>
      <c r="G9">
        <f>Table3[[#This Row],[Tokenized]]*100/261</f>
        <v>9.1954022988505741</v>
      </c>
    </row>
    <row r="10" spans="1:7" x14ac:dyDescent="0.5">
      <c r="A10">
        <v>-0.51060000000000005</v>
      </c>
      <c r="B10">
        <v>-0.51060000000000005</v>
      </c>
      <c r="C10" t="s">
        <v>9</v>
      </c>
      <c r="D10">
        <v>14</v>
      </c>
      <c r="E10">
        <v>12</v>
      </c>
      <c r="F10">
        <f>Table3[[#This Row],[Untokenized]]*100/189</f>
        <v>7.4074074074074074</v>
      </c>
      <c r="G10">
        <f>Table3[[#This Row],[Tokenized]]*100/261</f>
        <v>4.5977011494252871</v>
      </c>
    </row>
    <row r="11" spans="1:7" x14ac:dyDescent="0.5">
      <c r="A11">
        <v>-0.49390000000000001</v>
      </c>
      <c r="B11">
        <v>-0.49390000000000001</v>
      </c>
      <c r="C11" t="s">
        <v>10</v>
      </c>
      <c r="D11">
        <v>11</v>
      </c>
      <c r="E11">
        <v>2</v>
      </c>
      <c r="F11">
        <f>Table3[[#This Row],[Untokenized]]*100/189</f>
        <v>5.8201058201058204</v>
      </c>
      <c r="G11">
        <f>Table3[[#This Row],[Tokenized]]*100/261</f>
        <v>0.76628352490421459</v>
      </c>
    </row>
    <row r="12" spans="1:7" x14ac:dyDescent="0.5">
      <c r="A12">
        <v>-0.38179999999999997</v>
      </c>
      <c r="B12">
        <v>-0.40189999999999998</v>
      </c>
    </row>
    <row r="13" spans="1:7" x14ac:dyDescent="0.5">
      <c r="A13">
        <v>-0.36120000000000002</v>
      </c>
      <c r="B13">
        <v>-0.36120000000000002</v>
      </c>
    </row>
    <row r="14" spans="1:7" x14ac:dyDescent="0.5">
      <c r="A14">
        <v>-0.29599999999999999</v>
      </c>
      <c r="B14">
        <v>-0.29599999999999999</v>
      </c>
    </row>
    <row r="15" spans="1:7" x14ac:dyDescent="0.5">
      <c r="A15">
        <v>-0.29599999999999999</v>
      </c>
      <c r="B15">
        <v>-0.29599999999999999</v>
      </c>
    </row>
    <row r="16" spans="1:7" x14ac:dyDescent="0.5">
      <c r="A16">
        <v>-0.29599999999999999</v>
      </c>
      <c r="B16">
        <v>-0.29599999999999999</v>
      </c>
    </row>
    <row r="17" spans="1:2" x14ac:dyDescent="0.5">
      <c r="A17">
        <v>-0.29599999999999999</v>
      </c>
      <c r="B17">
        <v>-0.29599999999999999</v>
      </c>
    </row>
    <row r="18" spans="1:2" x14ac:dyDescent="0.5">
      <c r="A18">
        <v>-0.29599999999999999</v>
      </c>
      <c r="B18">
        <v>-0.29599999999999999</v>
      </c>
    </row>
    <row r="19" spans="1:2" x14ac:dyDescent="0.5">
      <c r="A19">
        <v>-0.25</v>
      </c>
      <c r="B19">
        <v>-0.29599999999999999</v>
      </c>
    </row>
    <row r="20" spans="1:2" x14ac:dyDescent="0.5">
      <c r="A20">
        <v>-0.1027</v>
      </c>
      <c r="B20">
        <v>-0.2732</v>
      </c>
    </row>
    <row r="21" spans="1:2" x14ac:dyDescent="0.5">
      <c r="A21">
        <v>0</v>
      </c>
      <c r="B21">
        <v>-0.2732</v>
      </c>
    </row>
    <row r="22" spans="1:2" x14ac:dyDescent="0.5">
      <c r="A22">
        <v>0</v>
      </c>
      <c r="B22">
        <v>-0.25</v>
      </c>
    </row>
    <row r="23" spans="1:2" x14ac:dyDescent="0.5">
      <c r="A23">
        <v>0</v>
      </c>
      <c r="B23">
        <v>-0.25</v>
      </c>
    </row>
    <row r="24" spans="1:2" x14ac:dyDescent="0.5">
      <c r="A24">
        <v>0</v>
      </c>
      <c r="B24">
        <v>-0.2263</v>
      </c>
    </row>
    <row r="25" spans="1:2" x14ac:dyDescent="0.5">
      <c r="A25">
        <v>0</v>
      </c>
      <c r="B25">
        <v>-0.15310000000000001</v>
      </c>
    </row>
    <row r="26" spans="1:2" x14ac:dyDescent="0.5">
      <c r="A26">
        <v>0</v>
      </c>
      <c r="B26">
        <v>-0.15310000000000001</v>
      </c>
    </row>
    <row r="27" spans="1:2" x14ac:dyDescent="0.5">
      <c r="A27">
        <v>0</v>
      </c>
      <c r="B27">
        <v>-0.1027</v>
      </c>
    </row>
    <row r="28" spans="1:2" x14ac:dyDescent="0.5">
      <c r="A28">
        <v>0</v>
      </c>
      <c r="B28">
        <v>0</v>
      </c>
    </row>
    <row r="29" spans="1:2" x14ac:dyDescent="0.5">
      <c r="A29">
        <v>0</v>
      </c>
      <c r="B29">
        <v>0</v>
      </c>
    </row>
    <row r="30" spans="1:2" x14ac:dyDescent="0.5">
      <c r="A30">
        <v>0</v>
      </c>
      <c r="B30">
        <v>0</v>
      </c>
    </row>
    <row r="31" spans="1:2" x14ac:dyDescent="0.5">
      <c r="A31">
        <v>0</v>
      </c>
      <c r="B31">
        <v>0</v>
      </c>
    </row>
    <row r="32" spans="1:2" x14ac:dyDescent="0.5">
      <c r="A32">
        <v>0</v>
      </c>
      <c r="B32">
        <v>0</v>
      </c>
    </row>
    <row r="33" spans="1:2" x14ac:dyDescent="0.5">
      <c r="A33">
        <v>0</v>
      </c>
      <c r="B33">
        <v>0</v>
      </c>
    </row>
    <row r="34" spans="1:2" x14ac:dyDescent="0.5">
      <c r="A34">
        <v>0</v>
      </c>
      <c r="B34">
        <v>0</v>
      </c>
    </row>
    <row r="35" spans="1:2" x14ac:dyDescent="0.5">
      <c r="A35">
        <v>0</v>
      </c>
      <c r="B35">
        <v>0</v>
      </c>
    </row>
    <row r="36" spans="1:2" x14ac:dyDescent="0.5">
      <c r="A36">
        <v>0</v>
      </c>
      <c r="B36">
        <v>0</v>
      </c>
    </row>
    <row r="37" spans="1:2" x14ac:dyDescent="0.5">
      <c r="A37">
        <v>0</v>
      </c>
      <c r="B37">
        <v>0</v>
      </c>
    </row>
    <row r="38" spans="1:2" x14ac:dyDescent="0.5">
      <c r="A38">
        <v>0</v>
      </c>
      <c r="B38">
        <v>0</v>
      </c>
    </row>
    <row r="39" spans="1:2" x14ac:dyDescent="0.5">
      <c r="A39">
        <v>0</v>
      </c>
      <c r="B39">
        <v>0</v>
      </c>
    </row>
    <row r="40" spans="1:2" x14ac:dyDescent="0.5">
      <c r="A40">
        <v>0</v>
      </c>
      <c r="B40">
        <v>0</v>
      </c>
    </row>
    <row r="41" spans="1:2" x14ac:dyDescent="0.5">
      <c r="A41">
        <v>0</v>
      </c>
      <c r="B41">
        <v>0</v>
      </c>
    </row>
    <row r="42" spans="1:2" x14ac:dyDescent="0.5">
      <c r="A42">
        <v>0</v>
      </c>
      <c r="B42">
        <v>0</v>
      </c>
    </row>
    <row r="43" spans="1:2" x14ac:dyDescent="0.5">
      <c r="A43">
        <v>0</v>
      </c>
      <c r="B43">
        <v>0</v>
      </c>
    </row>
    <row r="44" spans="1:2" x14ac:dyDescent="0.5">
      <c r="A44">
        <v>0</v>
      </c>
      <c r="B44">
        <v>0</v>
      </c>
    </row>
    <row r="45" spans="1:2" x14ac:dyDescent="0.5">
      <c r="A45">
        <v>0</v>
      </c>
      <c r="B45">
        <v>0</v>
      </c>
    </row>
    <row r="46" spans="1:2" x14ac:dyDescent="0.5">
      <c r="A46">
        <v>0</v>
      </c>
      <c r="B46">
        <v>0</v>
      </c>
    </row>
    <row r="47" spans="1:2" x14ac:dyDescent="0.5">
      <c r="A47">
        <v>0</v>
      </c>
      <c r="B47">
        <v>0</v>
      </c>
    </row>
    <row r="48" spans="1:2" x14ac:dyDescent="0.5">
      <c r="A48">
        <v>0</v>
      </c>
      <c r="B48">
        <v>0</v>
      </c>
    </row>
    <row r="49" spans="1:2" x14ac:dyDescent="0.5">
      <c r="A49">
        <v>0</v>
      </c>
      <c r="B49">
        <v>0</v>
      </c>
    </row>
    <row r="50" spans="1:2" x14ac:dyDescent="0.5">
      <c r="A50">
        <v>0</v>
      </c>
      <c r="B50">
        <v>0</v>
      </c>
    </row>
    <row r="51" spans="1:2" x14ac:dyDescent="0.5">
      <c r="A51">
        <v>0</v>
      </c>
      <c r="B51">
        <v>0</v>
      </c>
    </row>
    <row r="52" spans="1:2" x14ac:dyDescent="0.5">
      <c r="A52">
        <v>0</v>
      </c>
      <c r="B52">
        <v>0</v>
      </c>
    </row>
    <row r="53" spans="1:2" x14ac:dyDescent="0.5">
      <c r="A53">
        <v>0</v>
      </c>
      <c r="B53">
        <v>0</v>
      </c>
    </row>
    <row r="54" spans="1:2" x14ac:dyDescent="0.5">
      <c r="A54">
        <v>0</v>
      </c>
      <c r="B54">
        <v>0</v>
      </c>
    </row>
    <row r="55" spans="1:2" x14ac:dyDescent="0.5">
      <c r="A55">
        <v>0</v>
      </c>
      <c r="B55">
        <v>0</v>
      </c>
    </row>
    <row r="56" spans="1:2" x14ac:dyDescent="0.5">
      <c r="A56">
        <v>0</v>
      </c>
      <c r="B56">
        <v>0</v>
      </c>
    </row>
    <row r="57" spans="1:2" x14ac:dyDescent="0.5">
      <c r="A57">
        <v>0</v>
      </c>
      <c r="B57">
        <v>0</v>
      </c>
    </row>
    <row r="58" spans="1:2" x14ac:dyDescent="0.5">
      <c r="A58">
        <v>0</v>
      </c>
      <c r="B58">
        <v>0</v>
      </c>
    </row>
    <row r="59" spans="1:2" x14ac:dyDescent="0.5">
      <c r="A59">
        <v>0</v>
      </c>
      <c r="B59">
        <v>0</v>
      </c>
    </row>
    <row r="60" spans="1:2" x14ac:dyDescent="0.5">
      <c r="A60">
        <v>0</v>
      </c>
      <c r="B60">
        <v>0</v>
      </c>
    </row>
    <row r="61" spans="1:2" x14ac:dyDescent="0.5">
      <c r="A61">
        <v>0</v>
      </c>
      <c r="B61">
        <v>0</v>
      </c>
    </row>
    <row r="62" spans="1:2" x14ac:dyDescent="0.5">
      <c r="A62">
        <v>0</v>
      </c>
      <c r="B62">
        <v>0</v>
      </c>
    </row>
    <row r="63" spans="1:2" x14ac:dyDescent="0.5">
      <c r="A63">
        <v>0</v>
      </c>
      <c r="B63">
        <v>0</v>
      </c>
    </row>
    <row r="64" spans="1:2" x14ac:dyDescent="0.5">
      <c r="A64">
        <v>0</v>
      </c>
      <c r="B64">
        <v>0</v>
      </c>
    </row>
    <row r="65" spans="1:2" x14ac:dyDescent="0.5">
      <c r="A65">
        <v>0</v>
      </c>
      <c r="B65">
        <v>0</v>
      </c>
    </row>
    <row r="66" spans="1:2" x14ac:dyDescent="0.5">
      <c r="A66">
        <v>0</v>
      </c>
      <c r="B66">
        <v>0</v>
      </c>
    </row>
    <row r="67" spans="1:2" x14ac:dyDescent="0.5">
      <c r="A67">
        <v>0</v>
      </c>
      <c r="B67">
        <v>0</v>
      </c>
    </row>
    <row r="68" spans="1:2" x14ac:dyDescent="0.5">
      <c r="A68">
        <v>0</v>
      </c>
      <c r="B68">
        <v>0</v>
      </c>
    </row>
    <row r="69" spans="1:2" x14ac:dyDescent="0.5">
      <c r="A69">
        <v>0</v>
      </c>
      <c r="B69">
        <v>0</v>
      </c>
    </row>
    <row r="70" spans="1:2" x14ac:dyDescent="0.5">
      <c r="A70">
        <v>0</v>
      </c>
      <c r="B70">
        <v>0</v>
      </c>
    </row>
    <row r="71" spans="1:2" x14ac:dyDescent="0.5">
      <c r="A71">
        <v>0</v>
      </c>
      <c r="B71">
        <v>0</v>
      </c>
    </row>
    <row r="72" spans="1:2" x14ac:dyDescent="0.5">
      <c r="A72">
        <v>0</v>
      </c>
      <c r="B72">
        <v>0</v>
      </c>
    </row>
    <row r="73" spans="1:2" x14ac:dyDescent="0.5">
      <c r="A73">
        <v>0</v>
      </c>
      <c r="B73">
        <v>0</v>
      </c>
    </row>
    <row r="74" spans="1:2" x14ac:dyDescent="0.5">
      <c r="A74">
        <v>0</v>
      </c>
      <c r="B74">
        <v>0</v>
      </c>
    </row>
    <row r="75" spans="1:2" x14ac:dyDescent="0.5">
      <c r="A75">
        <v>0</v>
      </c>
      <c r="B75">
        <v>0</v>
      </c>
    </row>
    <row r="76" spans="1:2" x14ac:dyDescent="0.5">
      <c r="A76">
        <v>0</v>
      </c>
      <c r="B76">
        <v>0</v>
      </c>
    </row>
    <row r="77" spans="1:2" x14ac:dyDescent="0.5">
      <c r="A77">
        <v>0</v>
      </c>
      <c r="B77">
        <v>0</v>
      </c>
    </row>
    <row r="78" spans="1:2" x14ac:dyDescent="0.5">
      <c r="A78">
        <v>0</v>
      </c>
      <c r="B78">
        <v>0</v>
      </c>
    </row>
    <row r="79" spans="1:2" x14ac:dyDescent="0.5">
      <c r="A79">
        <v>0</v>
      </c>
      <c r="B79">
        <v>0</v>
      </c>
    </row>
    <row r="80" spans="1:2" x14ac:dyDescent="0.5">
      <c r="A80">
        <v>0</v>
      </c>
      <c r="B80">
        <v>0</v>
      </c>
    </row>
    <row r="81" spans="1:2" x14ac:dyDescent="0.5">
      <c r="A81">
        <v>0</v>
      </c>
      <c r="B81">
        <v>0</v>
      </c>
    </row>
    <row r="82" spans="1:2" x14ac:dyDescent="0.5">
      <c r="A82">
        <v>0</v>
      </c>
      <c r="B82">
        <v>0</v>
      </c>
    </row>
    <row r="83" spans="1:2" x14ac:dyDescent="0.5">
      <c r="A83">
        <v>0</v>
      </c>
      <c r="B83">
        <v>0</v>
      </c>
    </row>
    <row r="84" spans="1:2" x14ac:dyDescent="0.5">
      <c r="A84">
        <v>0</v>
      </c>
      <c r="B84">
        <v>0</v>
      </c>
    </row>
    <row r="85" spans="1:2" x14ac:dyDescent="0.5">
      <c r="A85">
        <v>0</v>
      </c>
      <c r="B85">
        <v>0</v>
      </c>
    </row>
    <row r="86" spans="1:2" x14ac:dyDescent="0.5">
      <c r="A86">
        <v>0</v>
      </c>
      <c r="B86">
        <v>0</v>
      </c>
    </row>
    <row r="87" spans="1:2" x14ac:dyDescent="0.5">
      <c r="A87">
        <v>0</v>
      </c>
      <c r="B87">
        <v>0</v>
      </c>
    </row>
    <row r="88" spans="1:2" x14ac:dyDescent="0.5">
      <c r="A88">
        <v>0</v>
      </c>
      <c r="B88">
        <v>0</v>
      </c>
    </row>
    <row r="89" spans="1:2" x14ac:dyDescent="0.5">
      <c r="A89">
        <v>0</v>
      </c>
      <c r="B89">
        <v>0</v>
      </c>
    </row>
    <row r="90" spans="1:2" x14ac:dyDescent="0.5">
      <c r="A90">
        <v>0</v>
      </c>
      <c r="B90">
        <v>0</v>
      </c>
    </row>
    <row r="91" spans="1:2" x14ac:dyDescent="0.5">
      <c r="A91">
        <v>0</v>
      </c>
      <c r="B91">
        <v>0</v>
      </c>
    </row>
    <row r="92" spans="1:2" x14ac:dyDescent="0.5">
      <c r="A92">
        <v>0</v>
      </c>
      <c r="B92">
        <v>0</v>
      </c>
    </row>
    <row r="93" spans="1:2" x14ac:dyDescent="0.5">
      <c r="A93">
        <v>0</v>
      </c>
      <c r="B93">
        <v>0</v>
      </c>
    </row>
    <row r="94" spans="1:2" x14ac:dyDescent="0.5">
      <c r="A94">
        <v>0</v>
      </c>
      <c r="B94">
        <v>0</v>
      </c>
    </row>
    <row r="95" spans="1:2" x14ac:dyDescent="0.5">
      <c r="A95">
        <v>0</v>
      </c>
      <c r="B95">
        <v>0</v>
      </c>
    </row>
    <row r="96" spans="1:2" x14ac:dyDescent="0.5">
      <c r="A96">
        <v>0</v>
      </c>
      <c r="B96">
        <v>0</v>
      </c>
    </row>
    <row r="97" spans="1:2" x14ac:dyDescent="0.5">
      <c r="A97">
        <v>0</v>
      </c>
      <c r="B97">
        <v>0</v>
      </c>
    </row>
    <row r="98" spans="1:2" x14ac:dyDescent="0.5">
      <c r="A98">
        <v>0</v>
      </c>
      <c r="B98">
        <v>0</v>
      </c>
    </row>
    <row r="99" spans="1:2" x14ac:dyDescent="0.5">
      <c r="A99">
        <v>0</v>
      </c>
      <c r="B99">
        <v>0</v>
      </c>
    </row>
    <row r="100" spans="1:2" x14ac:dyDescent="0.5">
      <c r="A100">
        <v>0</v>
      </c>
      <c r="B100">
        <v>0</v>
      </c>
    </row>
    <row r="101" spans="1:2" x14ac:dyDescent="0.5">
      <c r="A101">
        <v>0</v>
      </c>
      <c r="B101">
        <v>0</v>
      </c>
    </row>
    <row r="102" spans="1:2" x14ac:dyDescent="0.5">
      <c r="A102">
        <v>0</v>
      </c>
      <c r="B102">
        <v>0</v>
      </c>
    </row>
    <row r="103" spans="1:2" x14ac:dyDescent="0.5">
      <c r="A103">
        <v>0</v>
      </c>
      <c r="B103">
        <v>0</v>
      </c>
    </row>
    <row r="104" spans="1:2" x14ac:dyDescent="0.5">
      <c r="A104">
        <v>0</v>
      </c>
      <c r="B104">
        <v>0</v>
      </c>
    </row>
    <row r="105" spans="1:2" x14ac:dyDescent="0.5">
      <c r="A105">
        <v>0</v>
      </c>
      <c r="B105">
        <v>0</v>
      </c>
    </row>
    <row r="106" spans="1:2" x14ac:dyDescent="0.5">
      <c r="A106">
        <v>0</v>
      </c>
      <c r="B106">
        <v>0</v>
      </c>
    </row>
    <row r="107" spans="1:2" x14ac:dyDescent="0.5">
      <c r="A107">
        <v>0</v>
      </c>
      <c r="B107">
        <v>0</v>
      </c>
    </row>
    <row r="108" spans="1:2" x14ac:dyDescent="0.5">
      <c r="A108">
        <v>0</v>
      </c>
      <c r="B108">
        <v>0</v>
      </c>
    </row>
    <row r="109" spans="1:2" x14ac:dyDescent="0.5">
      <c r="A109">
        <v>0</v>
      </c>
      <c r="B109">
        <v>0</v>
      </c>
    </row>
    <row r="110" spans="1:2" x14ac:dyDescent="0.5">
      <c r="A110">
        <v>0</v>
      </c>
      <c r="B110">
        <v>0</v>
      </c>
    </row>
    <row r="111" spans="1:2" x14ac:dyDescent="0.5">
      <c r="A111">
        <v>0</v>
      </c>
      <c r="B111">
        <v>0</v>
      </c>
    </row>
    <row r="112" spans="1:2" x14ac:dyDescent="0.5">
      <c r="A112">
        <v>0</v>
      </c>
      <c r="B112">
        <v>0</v>
      </c>
    </row>
    <row r="113" spans="1:2" x14ac:dyDescent="0.5">
      <c r="A113">
        <v>0</v>
      </c>
      <c r="B113">
        <v>0</v>
      </c>
    </row>
    <row r="114" spans="1:2" x14ac:dyDescent="0.5">
      <c r="A114">
        <v>0</v>
      </c>
      <c r="B114">
        <v>0</v>
      </c>
    </row>
    <row r="115" spans="1:2" x14ac:dyDescent="0.5">
      <c r="A115">
        <v>0</v>
      </c>
      <c r="B115">
        <v>0</v>
      </c>
    </row>
    <row r="116" spans="1:2" x14ac:dyDescent="0.5">
      <c r="A116">
        <v>0</v>
      </c>
      <c r="B116">
        <v>0</v>
      </c>
    </row>
    <row r="117" spans="1:2" x14ac:dyDescent="0.5">
      <c r="A117">
        <v>0</v>
      </c>
      <c r="B117">
        <v>0</v>
      </c>
    </row>
    <row r="118" spans="1:2" x14ac:dyDescent="0.5">
      <c r="A118">
        <v>0</v>
      </c>
      <c r="B118">
        <v>0</v>
      </c>
    </row>
    <row r="119" spans="1:2" x14ac:dyDescent="0.5">
      <c r="A119">
        <v>0</v>
      </c>
      <c r="B119">
        <v>0</v>
      </c>
    </row>
    <row r="120" spans="1:2" x14ac:dyDescent="0.5">
      <c r="A120">
        <v>0</v>
      </c>
      <c r="B120">
        <v>0</v>
      </c>
    </row>
    <row r="121" spans="1:2" x14ac:dyDescent="0.5">
      <c r="A121">
        <v>0</v>
      </c>
      <c r="B121">
        <v>0</v>
      </c>
    </row>
    <row r="122" spans="1:2" x14ac:dyDescent="0.5">
      <c r="A122">
        <v>0</v>
      </c>
      <c r="B122">
        <v>0</v>
      </c>
    </row>
    <row r="123" spans="1:2" x14ac:dyDescent="0.5">
      <c r="A123">
        <v>0</v>
      </c>
      <c r="B123">
        <v>0</v>
      </c>
    </row>
    <row r="124" spans="1:2" x14ac:dyDescent="0.5">
      <c r="A124">
        <v>0</v>
      </c>
      <c r="B124">
        <v>0</v>
      </c>
    </row>
    <row r="125" spans="1:2" x14ac:dyDescent="0.5">
      <c r="A125">
        <v>0</v>
      </c>
      <c r="B125">
        <v>0</v>
      </c>
    </row>
    <row r="126" spans="1:2" x14ac:dyDescent="0.5">
      <c r="A126">
        <v>0</v>
      </c>
      <c r="B126">
        <v>0</v>
      </c>
    </row>
    <row r="127" spans="1:2" x14ac:dyDescent="0.5">
      <c r="A127">
        <v>7.7200000000000005E-2</v>
      </c>
      <c r="B127">
        <v>0</v>
      </c>
    </row>
    <row r="128" spans="1:2" x14ac:dyDescent="0.5">
      <c r="A128">
        <v>0.128</v>
      </c>
      <c r="B128">
        <v>0</v>
      </c>
    </row>
    <row r="129" spans="1:2" x14ac:dyDescent="0.5">
      <c r="A129">
        <v>0.1779</v>
      </c>
      <c r="B129">
        <v>0</v>
      </c>
    </row>
    <row r="130" spans="1:2" x14ac:dyDescent="0.5">
      <c r="A130">
        <v>0.20230000000000001</v>
      </c>
      <c r="B130">
        <v>0</v>
      </c>
    </row>
    <row r="131" spans="1:2" x14ac:dyDescent="0.5">
      <c r="A131">
        <v>0.20230000000000001</v>
      </c>
      <c r="B131">
        <v>0</v>
      </c>
    </row>
    <row r="132" spans="1:2" x14ac:dyDescent="0.5">
      <c r="A132">
        <v>0.29599999999999999</v>
      </c>
      <c r="B132">
        <v>0</v>
      </c>
    </row>
    <row r="133" spans="1:2" x14ac:dyDescent="0.5">
      <c r="A133">
        <v>0.29599999999999999</v>
      </c>
      <c r="B133">
        <v>0</v>
      </c>
    </row>
    <row r="134" spans="1:2" x14ac:dyDescent="0.5">
      <c r="A134">
        <v>0.29599999999999999</v>
      </c>
      <c r="B134">
        <v>0</v>
      </c>
    </row>
    <row r="135" spans="1:2" x14ac:dyDescent="0.5">
      <c r="A135">
        <v>0.31819999999999998</v>
      </c>
      <c r="B135">
        <v>0</v>
      </c>
    </row>
    <row r="136" spans="1:2" x14ac:dyDescent="0.5">
      <c r="A136">
        <v>0.31819999999999998</v>
      </c>
      <c r="B136">
        <v>0</v>
      </c>
    </row>
    <row r="137" spans="1:2" x14ac:dyDescent="0.5">
      <c r="A137">
        <v>0.31819999999999998</v>
      </c>
      <c r="B137">
        <v>0</v>
      </c>
    </row>
    <row r="138" spans="1:2" x14ac:dyDescent="0.5">
      <c r="A138">
        <v>0.34</v>
      </c>
      <c r="B138">
        <v>0</v>
      </c>
    </row>
    <row r="139" spans="1:2" x14ac:dyDescent="0.5">
      <c r="A139">
        <v>0.34</v>
      </c>
      <c r="B139">
        <v>0</v>
      </c>
    </row>
    <row r="140" spans="1:2" x14ac:dyDescent="0.5">
      <c r="A140">
        <v>0.34</v>
      </c>
      <c r="B140">
        <v>0</v>
      </c>
    </row>
    <row r="141" spans="1:2" x14ac:dyDescent="0.5">
      <c r="A141">
        <v>0.34</v>
      </c>
      <c r="B141">
        <v>0</v>
      </c>
    </row>
    <row r="142" spans="1:2" x14ac:dyDescent="0.5">
      <c r="A142">
        <v>0.34</v>
      </c>
      <c r="B142">
        <v>0</v>
      </c>
    </row>
    <row r="143" spans="1:2" x14ac:dyDescent="0.5">
      <c r="A143">
        <v>0.34</v>
      </c>
      <c r="B143">
        <v>0</v>
      </c>
    </row>
    <row r="144" spans="1:2" x14ac:dyDescent="0.5">
      <c r="A144">
        <v>0.34</v>
      </c>
      <c r="B144">
        <v>0</v>
      </c>
    </row>
    <row r="145" spans="1:2" x14ac:dyDescent="0.5">
      <c r="A145">
        <v>0.34</v>
      </c>
      <c r="B145">
        <v>0</v>
      </c>
    </row>
    <row r="146" spans="1:2" x14ac:dyDescent="0.5">
      <c r="A146">
        <v>0.34</v>
      </c>
      <c r="B146">
        <v>0</v>
      </c>
    </row>
    <row r="147" spans="1:2" x14ac:dyDescent="0.5">
      <c r="A147">
        <v>0.34</v>
      </c>
      <c r="B147">
        <v>0</v>
      </c>
    </row>
    <row r="148" spans="1:2" x14ac:dyDescent="0.5">
      <c r="A148">
        <v>0.34</v>
      </c>
      <c r="B148">
        <v>0</v>
      </c>
    </row>
    <row r="149" spans="1:2" x14ac:dyDescent="0.5">
      <c r="A149">
        <v>0.34</v>
      </c>
      <c r="B149">
        <v>0</v>
      </c>
    </row>
    <row r="150" spans="1:2" x14ac:dyDescent="0.5">
      <c r="A150">
        <v>0.34</v>
      </c>
      <c r="B150">
        <v>0</v>
      </c>
    </row>
    <row r="151" spans="1:2" x14ac:dyDescent="0.5">
      <c r="A151">
        <v>0.34</v>
      </c>
      <c r="B151">
        <v>0</v>
      </c>
    </row>
    <row r="152" spans="1:2" x14ac:dyDescent="0.5">
      <c r="A152">
        <v>0.34</v>
      </c>
      <c r="B152">
        <v>0</v>
      </c>
    </row>
    <row r="153" spans="1:2" x14ac:dyDescent="0.5">
      <c r="A153">
        <v>0.36120000000000002</v>
      </c>
      <c r="B153">
        <v>0</v>
      </c>
    </row>
    <row r="154" spans="1:2" x14ac:dyDescent="0.5">
      <c r="A154">
        <v>0.36120000000000002</v>
      </c>
      <c r="B154">
        <v>0</v>
      </c>
    </row>
    <row r="155" spans="1:2" x14ac:dyDescent="0.5">
      <c r="A155">
        <v>0.36120000000000002</v>
      </c>
      <c r="B155">
        <v>0</v>
      </c>
    </row>
    <row r="156" spans="1:2" x14ac:dyDescent="0.5">
      <c r="A156">
        <v>0.36120000000000002</v>
      </c>
      <c r="B156">
        <v>0</v>
      </c>
    </row>
    <row r="157" spans="1:2" x14ac:dyDescent="0.5">
      <c r="A157">
        <v>0.36120000000000002</v>
      </c>
      <c r="B157">
        <v>0</v>
      </c>
    </row>
    <row r="158" spans="1:2" x14ac:dyDescent="0.5">
      <c r="A158">
        <v>0.42149999999999999</v>
      </c>
      <c r="B158">
        <v>0</v>
      </c>
    </row>
    <row r="159" spans="1:2" x14ac:dyDescent="0.5">
      <c r="A159">
        <v>0.44040000000000001</v>
      </c>
      <c r="B159">
        <v>0</v>
      </c>
    </row>
    <row r="160" spans="1:2" x14ac:dyDescent="0.5">
      <c r="A160">
        <v>0.45879999999999999</v>
      </c>
      <c r="B160">
        <v>0</v>
      </c>
    </row>
    <row r="161" spans="1:2" x14ac:dyDescent="0.5">
      <c r="A161">
        <v>0.52669999999999995</v>
      </c>
      <c r="B161">
        <v>0</v>
      </c>
    </row>
    <row r="162" spans="1:2" x14ac:dyDescent="0.5">
      <c r="A162">
        <v>0.5423</v>
      </c>
      <c r="B162">
        <v>0</v>
      </c>
    </row>
    <row r="163" spans="1:2" x14ac:dyDescent="0.5">
      <c r="A163">
        <v>0.5423</v>
      </c>
      <c r="B163">
        <v>0</v>
      </c>
    </row>
    <row r="164" spans="1:2" x14ac:dyDescent="0.5">
      <c r="A164">
        <v>0.58589999999999998</v>
      </c>
      <c r="B164">
        <v>0</v>
      </c>
    </row>
    <row r="165" spans="1:2" x14ac:dyDescent="0.5">
      <c r="A165">
        <v>0.58589999999999998</v>
      </c>
      <c r="B165">
        <v>0</v>
      </c>
    </row>
    <row r="166" spans="1:2" x14ac:dyDescent="0.5">
      <c r="A166">
        <v>0.61240000000000006</v>
      </c>
      <c r="B166">
        <v>0</v>
      </c>
    </row>
    <row r="167" spans="1:2" x14ac:dyDescent="0.5">
      <c r="A167">
        <v>0.61240000000000006</v>
      </c>
      <c r="B167">
        <v>0</v>
      </c>
    </row>
    <row r="168" spans="1:2" x14ac:dyDescent="0.5">
      <c r="A168">
        <v>0.61240000000000006</v>
      </c>
      <c r="B168">
        <v>0</v>
      </c>
    </row>
    <row r="169" spans="1:2" x14ac:dyDescent="0.5">
      <c r="A169">
        <v>0.62490000000000001</v>
      </c>
      <c r="B169">
        <v>0</v>
      </c>
    </row>
    <row r="170" spans="1:2" x14ac:dyDescent="0.5">
      <c r="A170">
        <v>0.64859999999999995</v>
      </c>
      <c r="B170">
        <v>7.7200000000000005E-2</v>
      </c>
    </row>
    <row r="171" spans="1:2" x14ac:dyDescent="0.5">
      <c r="A171">
        <v>0.65880000000000005</v>
      </c>
      <c r="B171">
        <v>7.7200000000000005E-2</v>
      </c>
    </row>
    <row r="172" spans="1:2" x14ac:dyDescent="0.5">
      <c r="A172">
        <v>0.67049999999999998</v>
      </c>
      <c r="B172">
        <v>0.20230000000000001</v>
      </c>
    </row>
    <row r="173" spans="1:2" x14ac:dyDescent="0.5">
      <c r="A173">
        <v>0.70030000000000003</v>
      </c>
      <c r="B173">
        <v>0.20230000000000001</v>
      </c>
    </row>
    <row r="174" spans="1:2" x14ac:dyDescent="0.5">
      <c r="A174">
        <v>0.70960000000000001</v>
      </c>
      <c r="B174">
        <v>0.29599999999999999</v>
      </c>
    </row>
    <row r="175" spans="1:2" x14ac:dyDescent="0.5">
      <c r="A175">
        <v>0.71650000000000003</v>
      </c>
      <c r="B175">
        <v>0.29599999999999999</v>
      </c>
    </row>
    <row r="176" spans="1:2" x14ac:dyDescent="0.5">
      <c r="A176">
        <v>0.71840000000000004</v>
      </c>
      <c r="B176">
        <v>0.29599999999999999</v>
      </c>
    </row>
    <row r="177" spans="1:2" x14ac:dyDescent="0.5">
      <c r="A177">
        <v>0.71840000000000004</v>
      </c>
      <c r="B177">
        <v>0.29599999999999999</v>
      </c>
    </row>
    <row r="178" spans="1:2" x14ac:dyDescent="0.5">
      <c r="A178">
        <v>0.74299999999999999</v>
      </c>
      <c r="B178">
        <v>0.29599999999999999</v>
      </c>
    </row>
    <row r="179" spans="1:2" x14ac:dyDescent="0.5">
      <c r="A179">
        <v>0.74299999999999999</v>
      </c>
      <c r="B179">
        <v>0.29599999999999999</v>
      </c>
    </row>
    <row r="180" spans="1:2" x14ac:dyDescent="0.5">
      <c r="A180">
        <v>0.80740000000000001</v>
      </c>
      <c r="B180">
        <v>0.31819999999999998</v>
      </c>
    </row>
    <row r="181" spans="1:2" x14ac:dyDescent="0.5">
      <c r="A181">
        <v>0.82679999999999998</v>
      </c>
      <c r="B181">
        <v>0.31819999999999998</v>
      </c>
    </row>
    <row r="182" spans="1:2" x14ac:dyDescent="0.5">
      <c r="A182">
        <v>0.82709999999999995</v>
      </c>
      <c r="B182">
        <v>0.31819999999999998</v>
      </c>
    </row>
    <row r="183" spans="1:2" x14ac:dyDescent="0.5">
      <c r="A183">
        <v>0.82709999999999995</v>
      </c>
      <c r="B183">
        <v>0.31819999999999998</v>
      </c>
    </row>
    <row r="184" spans="1:2" x14ac:dyDescent="0.5">
      <c r="A184">
        <v>0.82709999999999995</v>
      </c>
      <c r="B184">
        <v>0.31819999999999998</v>
      </c>
    </row>
    <row r="185" spans="1:2" x14ac:dyDescent="0.5">
      <c r="A185">
        <v>0.83160000000000001</v>
      </c>
      <c r="B185">
        <v>0.31819999999999998</v>
      </c>
    </row>
    <row r="186" spans="1:2" x14ac:dyDescent="0.5">
      <c r="A186">
        <v>0.83599999999999997</v>
      </c>
      <c r="B186">
        <v>0.31819999999999998</v>
      </c>
    </row>
    <row r="187" spans="1:2" x14ac:dyDescent="0.5">
      <c r="A187">
        <v>0.85909999999999997</v>
      </c>
      <c r="B187">
        <v>0.31819999999999998</v>
      </c>
    </row>
    <row r="188" spans="1:2" x14ac:dyDescent="0.5">
      <c r="A188">
        <v>0.88319999999999999</v>
      </c>
      <c r="B188">
        <v>0.31819999999999998</v>
      </c>
    </row>
    <row r="189" spans="1:2" x14ac:dyDescent="0.5">
      <c r="A189">
        <v>0.9022</v>
      </c>
      <c r="B189">
        <v>0.31819999999999998</v>
      </c>
    </row>
    <row r="190" spans="1:2" x14ac:dyDescent="0.5">
      <c r="A190">
        <v>0.95709999999999995</v>
      </c>
      <c r="B190">
        <v>0.31819999999999998</v>
      </c>
    </row>
    <row r="191" spans="1:2" x14ac:dyDescent="0.5">
      <c r="B191">
        <v>0.31819999999999998</v>
      </c>
    </row>
    <row r="192" spans="1:2" x14ac:dyDescent="0.5">
      <c r="B192">
        <v>0.31819999999999998</v>
      </c>
    </row>
    <row r="193" spans="2:2" x14ac:dyDescent="0.5">
      <c r="B193">
        <v>0.34</v>
      </c>
    </row>
    <row r="194" spans="2:2" x14ac:dyDescent="0.5">
      <c r="B194">
        <v>0.34</v>
      </c>
    </row>
    <row r="195" spans="2:2" x14ac:dyDescent="0.5">
      <c r="B195">
        <v>0.34</v>
      </c>
    </row>
    <row r="196" spans="2:2" x14ac:dyDescent="0.5">
      <c r="B196">
        <v>0.34</v>
      </c>
    </row>
    <row r="197" spans="2:2" x14ac:dyDescent="0.5">
      <c r="B197">
        <v>0.34</v>
      </c>
    </row>
    <row r="198" spans="2:2" x14ac:dyDescent="0.5">
      <c r="B198">
        <v>0.34</v>
      </c>
    </row>
    <row r="199" spans="2:2" x14ac:dyDescent="0.5">
      <c r="B199">
        <v>0.34</v>
      </c>
    </row>
    <row r="200" spans="2:2" x14ac:dyDescent="0.5">
      <c r="B200">
        <v>0.34</v>
      </c>
    </row>
    <row r="201" spans="2:2" x14ac:dyDescent="0.5">
      <c r="B201">
        <v>0.34</v>
      </c>
    </row>
    <row r="202" spans="2:2" x14ac:dyDescent="0.5">
      <c r="B202">
        <v>0.34</v>
      </c>
    </row>
    <row r="203" spans="2:2" x14ac:dyDescent="0.5">
      <c r="B203">
        <v>0.34</v>
      </c>
    </row>
    <row r="204" spans="2:2" x14ac:dyDescent="0.5">
      <c r="B204">
        <v>0.34</v>
      </c>
    </row>
    <row r="205" spans="2:2" x14ac:dyDescent="0.5">
      <c r="B205">
        <v>0.34</v>
      </c>
    </row>
    <row r="206" spans="2:2" x14ac:dyDescent="0.5">
      <c r="B206">
        <v>0.34</v>
      </c>
    </row>
    <row r="207" spans="2:2" x14ac:dyDescent="0.5">
      <c r="B207">
        <v>0.34</v>
      </c>
    </row>
    <row r="208" spans="2:2" x14ac:dyDescent="0.5">
      <c r="B208">
        <v>0.36120000000000002</v>
      </c>
    </row>
    <row r="209" spans="2:2" x14ac:dyDescent="0.5">
      <c r="B209">
        <v>0.36120000000000002</v>
      </c>
    </row>
    <row r="210" spans="2:2" x14ac:dyDescent="0.5">
      <c r="B210">
        <v>0.36120000000000002</v>
      </c>
    </row>
    <row r="211" spans="2:2" x14ac:dyDescent="0.5">
      <c r="B211">
        <v>0.36120000000000002</v>
      </c>
    </row>
    <row r="212" spans="2:2" x14ac:dyDescent="0.5">
      <c r="B212">
        <v>0.36120000000000002</v>
      </c>
    </row>
    <row r="213" spans="2:2" x14ac:dyDescent="0.5">
      <c r="B213">
        <v>0.36120000000000002</v>
      </c>
    </row>
    <row r="214" spans="2:2" x14ac:dyDescent="0.5">
      <c r="B214">
        <v>0.36120000000000002</v>
      </c>
    </row>
    <row r="215" spans="2:2" x14ac:dyDescent="0.5">
      <c r="B215">
        <v>0.36120000000000002</v>
      </c>
    </row>
    <row r="216" spans="2:2" x14ac:dyDescent="0.5">
      <c r="B216">
        <v>0.38179999999999997</v>
      </c>
    </row>
    <row r="217" spans="2:2" x14ac:dyDescent="0.5">
      <c r="B217">
        <v>0.38179999999999997</v>
      </c>
    </row>
    <row r="218" spans="2:2" x14ac:dyDescent="0.5">
      <c r="B218">
        <v>0.38179999999999997</v>
      </c>
    </row>
    <row r="219" spans="2:2" x14ac:dyDescent="0.5">
      <c r="B219">
        <v>0.38179999999999997</v>
      </c>
    </row>
    <row r="220" spans="2:2" x14ac:dyDescent="0.5">
      <c r="B220">
        <v>0.38179999999999997</v>
      </c>
    </row>
    <row r="221" spans="2:2" x14ac:dyDescent="0.5">
      <c r="B221">
        <v>0.38179999999999997</v>
      </c>
    </row>
    <row r="222" spans="2:2" x14ac:dyDescent="0.5">
      <c r="B222">
        <v>0.38179999999999997</v>
      </c>
    </row>
    <row r="223" spans="2:2" x14ac:dyDescent="0.5">
      <c r="B223">
        <v>0.38179999999999997</v>
      </c>
    </row>
    <row r="224" spans="2:2" x14ac:dyDescent="0.5">
      <c r="B224">
        <v>0.38179999999999997</v>
      </c>
    </row>
    <row r="225" spans="2:2" x14ac:dyDescent="0.5">
      <c r="B225">
        <v>0.40189999999999998</v>
      </c>
    </row>
    <row r="226" spans="2:2" x14ac:dyDescent="0.5">
      <c r="B226">
        <v>0.40189999999999998</v>
      </c>
    </row>
    <row r="227" spans="2:2" x14ac:dyDescent="0.5">
      <c r="B227">
        <v>0.40189999999999998</v>
      </c>
    </row>
    <row r="228" spans="2:2" x14ac:dyDescent="0.5">
      <c r="B228">
        <v>0.40189999999999998</v>
      </c>
    </row>
    <row r="229" spans="2:2" x14ac:dyDescent="0.5">
      <c r="B229">
        <v>0.4199</v>
      </c>
    </row>
    <row r="230" spans="2:2" x14ac:dyDescent="0.5">
      <c r="B230">
        <v>0.42149999999999999</v>
      </c>
    </row>
    <row r="231" spans="2:2" x14ac:dyDescent="0.5">
      <c r="B231">
        <v>0.44040000000000001</v>
      </c>
    </row>
    <row r="232" spans="2:2" x14ac:dyDescent="0.5">
      <c r="B232">
        <v>0.44040000000000001</v>
      </c>
    </row>
    <row r="233" spans="2:2" x14ac:dyDescent="0.5">
      <c r="B233">
        <v>0.44040000000000001</v>
      </c>
    </row>
    <row r="234" spans="2:2" x14ac:dyDescent="0.5">
      <c r="B234">
        <v>0.44040000000000001</v>
      </c>
    </row>
    <row r="235" spans="2:2" x14ac:dyDescent="0.5">
      <c r="B235">
        <v>0.44040000000000001</v>
      </c>
    </row>
    <row r="236" spans="2:2" x14ac:dyDescent="0.5">
      <c r="B236">
        <v>0.45879999999999999</v>
      </c>
    </row>
    <row r="237" spans="2:2" x14ac:dyDescent="0.5">
      <c r="B237">
        <v>0.49390000000000001</v>
      </c>
    </row>
    <row r="238" spans="2:2" x14ac:dyDescent="0.5">
      <c r="B238">
        <v>0.49390000000000001</v>
      </c>
    </row>
    <row r="239" spans="2:2" x14ac:dyDescent="0.5">
      <c r="B239">
        <v>0.52669999999999995</v>
      </c>
    </row>
    <row r="240" spans="2:2" x14ac:dyDescent="0.5">
      <c r="B240">
        <v>0.52669999999999995</v>
      </c>
    </row>
    <row r="241" spans="2:2" x14ac:dyDescent="0.5">
      <c r="B241">
        <v>0.5423</v>
      </c>
    </row>
    <row r="242" spans="2:2" x14ac:dyDescent="0.5">
      <c r="B242">
        <v>0.57189999999999996</v>
      </c>
    </row>
    <row r="243" spans="2:2" x14ac:dyDescent="0.5">
      <c r="B243">
        <v>0.58589999999999998</v>
      </c>
    </row>
    <row r="244" spans="2:2" x14ac:dyDescent="0.5">
      <c r="B244">
        <v>0.58589999999999998</v>
      </c>
    </row>
    <row r="245" spans="2:2" x14ac:dyDescent="0.5">
      <c r="B245">
        <v>0.58589999999999998</v>
      </c>
    </row>
    <row r="246" spans="2:2" x14ac:dyDescent="0.5">
      <c r="B246">
        <v>0.58589999999999998</v>
      </c>
    </row>
    <row r="247" spans="2:2" x14ac:dyDescent="0.5">
      <c r="B247">
        <v>0.58589999999999998</v>
      </c>
    </row>
    <row r="248" spans="2:2" x14ac:dyDescent="0.5">
      <c r="B248">
        <v>0.58589999999999998</v>
      </c>
    </row>
    <row r="249" spans="2:2" x14ac:dyDescent="0.5">
      <c r="B249">
        <v>0.61240000000000006</v>
      </c>
    </row>
    <row r="250" spans="2:2" x14ac:dyDescent="0.5">
      <c r="B250">
        <v>0.61240000000000006</v>
      </c>
    </row>
    <row r="251" spans="2:2" x14ac:dyDescent="0.5">
      <c r="B251">
        <v>0.67049999999999998</v>
      </c>
    </row>
    <row r="252" spans="2:2" x14ac:dyDescent="0.5">
      <c r="B252">
        <v>0.69969999999999999</v>
      </c>
    </row>
    <row r="253" spans="2:2" x14ac:dyDescent="0.5">
      <c r="B253">
        <v>0.70960000000000001</v>
      </c>
    </row>
    <row r="254" spans="2:2" x14ac:dyDescent="0.5">
      <c r="B254">
        <v>0.71650000000000003</v>
      </c>
    </row>
    <row r="255" spans="2:2" x14ac:dyDescent="0.5">
      <c r="B255">
        <v>0.71840000000000004</v>
      </c>
    </row>
    <row r="256" spans="2:2" x14ac:dyDescent="0.5">
      <c r="B256">
        <v>0.71840000000000004</v>
      </c>
    </row>
    <row r="257" spans="2:2" x14ac:dyDescent="0.5">
      <c r="B257">
        <v>0.74299999999999999</v>
      </c>
    </row>
    <row r="258" spans="2:2" x14ac:dyDescent="0.5">
      <c r="B258">
        <v>0.74299999999999999</v>
      </c>
    </row>
    <row r="259" spans="2:2" x14ac:dyDescent="0.5">
      <c r="B259">
        <v>0.77170000000000005</v>
      </c>
    </row>
    <row r="260" spans="2:2" x14ac:dyDescent="0.5">
      <c r="B260">
        <v>0.77769999999999995</v>
      </c>
    </row>
    <row r="261" spans="2:2" x14ac:dyDescent="0.5">
      <c r="B261">
        <v>0.83160000000000001</v>
      </c>
    </row>
    <row r="262" spans="2:2" x14ac:dyDescent="0.5">
      <c r="B262">
        <v>0.85550000000000004</v>
      </c>
    </row>
  </sheetData>
  <phoneticPr fontId="18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2"/>
  <sheetViews>
    <sheetView workbookViewId="0">
      <selection activeCell="D1" sqref="D1:H6"/>
    </sheetView>
  </sheetViews>
  <sheetFormatPr defaultRowHeight="14.35" x14ac:dyDescent="0.5"/>
  <cols>
    <col min="1" max="1" width="12.87890625" customWidth="1"/>
    <col min="2" max="2" width="10.8203125" customWidth="1"/>
    <col min="5" max="5" width="14.5859375" customWidth="1"/>
    <col min="6" max="6" width="18.29296875" customWidth="1"/>
    <col min="7" max="7" width="18.9375" customWidth="1"/>
    <col min="8" max="8" width="20.8203125" customWidth="1"/>
  </cols>
  <sheetData>
    <row r="1" spans="1:8" x14ac:dyDescent="0.5">
      <c r="A1" s="5" t="s">
        <v>13</v>
      </c>
      <c r="B1" s="5" t="s">
        <v>14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5">
      <c r="A2">
        <v>0</v>
      </c>
      <c r="B2">
        <v>0</v>
      </c>
      <c r="D2" s="3" t="s">
        <v>6</v>
      </c>
      <c r="E2">
        <v>146</v>
      </c>
      <c r="F2">
        <v>195</v>
      </c>
      <c r="G2">
        <f>Table711[[#This Row],[Untokenized]]*100/189</f>
        <v>77.248677248677254</v>
      </c>
      <c r="H2">
        <f>Table711[[#This Row],[Tokenized]]*100/261</f>
        <v>74.712643678160916</v>
      </c>
    </row>
    <row r="3" spans="1:8" x14ac:dyDescent="0.5">
      <c r="A3">
        <v>0</v>
      </c>
      <c r="B3">
        <v>0</v>
      </c>
      <c r="D3" s="1" t="s">
        <v>7</v>
      </c>
      <c r="E3">
        <v>18</v>
      </c>
      <c r="F3">
        <v>32</v>
      </c>
      <c r="G3">
        <f>Table711[[#This Row],[Untokenized]]*100/189</f>
        <v>9.5238095238095237</v>
      </c>
      <c r="H3">
        <f>Table711[[#This Row],[Tokenized]]*100/261</f>
        <v>12.260536398467433</v>
      </c>
    </row>
    <row r="4" spans="1:8" x14ac:dyDescent="0.5">
      <c r="A4">
        <v>0</v>
      </c>
      <c r="B4">
        <v>0</v>
      </c>
      <c r="D4" s="3" t="s">
        <v>8</v>
      </c>
      <c r="E4">
        <v>12</v>
      </c>
      <c r="F4">
        <v>17</v>
      </c>
      <c r="G4">
        <f>Table711[[#This Row],[Untokenized]]*100/189</f>
        <v>6.3492063492063489</v>
      </c>
      <c r="H4">
        <f>Table711[[#This Row],[Tokenized]]*100/261</f>
        <v>6.5134099616858236</v>
      </c>
    </row>
    <row r="5" spans="1:8" x14ac:dyDescent="0.5">
      <c r="A5">
        <v>0</v>
      </c>
      <c r="B5">
        <v>0</v>
      </c>
      <c r="D5" s="1" t="s">
        <v>9</v>
      </c>
      <c r="E5">
        <v>13</v>
      </c>
      <c r="F5">
        <v>16</v>
      </c>
      <c r="G5">
        <f>Table711[[#This Row],[Untokenized]]*100/189</f>
        <v>6.8783068783068781</v>
      </c>
      <c r="H5">
        <f>Table711[[#This Row],[Tokenized]]*100/261</f>
        <v>6.1302681992337167</v>
      </c>
    </row>
    <row r="6" spans="1:8" x14ac:dyDescent="0.5">
      <c r="A6">
        <v>0</v>
      </c>
      <c r="B6">
        <v>0</v>
      </c>
      <c r="D6" s="3" t="s">
        <v>10</v>
      </c>
      <c r="E6">
        <v>0</v>
      </c>
      <c r="F6">
        <v>1</v>
      </c>
      <c r="G6">
        <f>Table711[[#This Row],[Untokenized]]*100/189</f>
        <v>0</v>
      </c>
      <c r="H6">
        <f>Table711[[#This Row],[Tokenized]]*100/261</f>
        <v>0.38314176245210729</v>
      </c>
    </row>
    <row r="7" spans="1:8" x14ac:dyDescent="0.5">
      <c r="A7">
        <v>0</v>
      </c>
      <c r="B7">
        <v>0</v>
      </c>
    </row>
    <row r="8" spans="1:8" x14ac:dyDescent="0.5">
      <c r="A8">
        <v>0</v>
      </c>
      <c r="B8">
        <v>0</v>
      </c>
    </row>
    <row r="9" spans="1:8" x14ac:dyDescent="0.5">
      <c r="A9">
        <v>0</v>
      </c>
      <c r="B9">
        <v>0</v>
      </c>
    </row>
    <row r="10" spans="1:8" x14ac:dyDescent="0.5">
      <c r="A10">
        <v>0</v>
      </c>
      <c r="B10">
        <v>0</v>
      </c>
    </row>
    <row r="11" spans="1:8" x14ac:dyDescent="0.5">
      <c r="A11">
        <v>0</v>
      </c>
      <c r="B11">
        <v>0</v>
      </c>
    </row>
    <row r="12" spans="1:8" x14ac:dyDescent="0.5">
      <c r="A12">
        <v>0</v>
      </c>
      <c r="B12">
        <v>0</v>
      </c>
    </row>
    <row r="13" spans="1:8" x14ac:dyDescent="0.5">
      <c r="A13">
        <v>0</v>
      </c>
      <c r="B13">
        <v>0</v>
      </c>
    </row>
    <row r="14" spans="1:8" x14ac:dyDescent="0.5">
      <c r="A14">
        <v>0</v>
      </c>
      <c r="B14">
        <v>0</v>
      </c>
    </row>
    <row r="15" spans="1:8" x14ac:dyDescent="0.5">
      <c r="A15">
        <v>0</v>
      </c>
      <c r="B15">
        <v>0</v>
      </c>
    </row>
    <row r="16" spans="1:8" x14ac:dyDescent="0.5">
      <c r="A16">
        <v>0</v>
      </c>
      <c r="B16">
        <v>0</v>
      </c>
    </row>
    <row r="17" spans="1:2" x14ac:dyDescent="0.5">
      <c r="A17">
        <v>0</v>
      </c>
      <c r="B17">
        <v>0</v>
      </c>
    </row>
    <row r="18" spans="1:2" x14ac:dyDescent="0.5">
      <c r="A18">
        <v>0</v>
      </c>
      <c r="B18">
        <v>0</v>
      </c>
    </row>
    <row r="19" spans="1:2" x14ac:dyDescent="0.5">
      <c r="A19">
        <v>0</v>
      </c>
      <c r="B19">
        <v>0</v>
      </c>
    </row>
    <row r="20" spans="1:2" x14ac:dyDescent="0.5">
      <c r="A20">
        <v>0</v>
      </c>
      <c r="B20">
        <v>0</v>
      </c>
    </row>
    <row r="21" spans="1:2" x14ac:dyDescent="0.5">
      <c r="A21">
        <v>0</v>
      </c>
      <c r="B21">
        <v>0</v>
      </c>
    </row>
    <row r="22" spans="1:2" x14ac:dyDescent="0.5">
      <c r="A22">
        <v>0</v>
      </c>
      <c r="B22">
        <v>0</v>
      </c>
    </row>
    <row r="23" spans="1:2" x14ac:dyDescent="0.5">
      <c r="A23">
        <v>0</v>
      </c>
      <c r="B23">
        <v>0</v>
      </c>
    </row>
    <row r="24" spans="1:2" x14ac:dyDescent="0.5">
      <c r="A24">
        <v>0</v>
      </c>
      <c r="B24">
        <v>0</v>
      </c>
    </row>
    <row r="25" spans="1:2" x14ac:dyDescent="0.5">
      <c r="A25">
        <v>0</v>
      </c>
      <c r="B25">
        <v>0</v>
      </c>
    </row>
    <row r="26" spans="1:2" x14ac:dyDescent="0.5">
      <c r="A26">
        <v>0</v>
      </c>
      <c r="B26">
        <v>0</v>
      </c>
    </row>
    <row r="27" spans="1:2" x14ac:dyDescent="0.5">
      <c r="A27">
        <v>0</v>
      </c>
      <c r="B27">
        <v>0</v>
      </c>
    </row>
    <row r="28" spans="1:2" x14ac:dyDescent="0.5">
      <c r="A28">
        <v>0</v>
      </c>
      <c r="B28">
        <v>0</v>
      </c>
    </row>
    <row r="29" spans="1:2" x14ac:dyDescent="0.5">
      <c r="A29">
        <v>0</v>
      </c>
      <c r="B29">
        <v>0</v>
      </c>
    </row>
    <row r="30" spans="1:2" x14ac:dyDescent="0.5">
      <c r="A30">
        <v>0</v>
      </c>
      <c r="B30">
        <v>0</v>
      </c>
    </row>
    <row r="31" spans="1:2" x14ac:dyDescent="0.5">
      <c r="A31">
        <v>0</v>
      </c>
      <c r="B31">
        <v>0</v>
      </c>
    </row>
    <row r="32" spans="1:2" x14ac:dyDescent="0.5">
      <c r="A32">
        <v>0</v>
      </c>
      <c r="B32">
        <v>0</v>
      </c>
    </row>
    <row r="33" spans="1:2" x14ac:dyDescent="0.5">
      <c r="A33">
        <v>0</v>
      </c>
      <c r="B33">
        <v>0</v>
      </c>
    </row>
    <row r="34" spans="1:2" x14ac:dyDescent="0.5">
      <c r="A34">
        <v>0</v>
      </c>
      <c r="B34">
        <v>0</v>
      </c>
    </row>
    <row r="35" spans="1:2" x14ac:dyDescent="0.5">
      <c r="A35">
        <v>0</v>
      </c>
      <c r="B35">
        <v>0</v>
      </c>
    </row>
    <row r="36" spans="1:2" x14ac:dyDescent="0.5">
      <c r="A36">
        <v>0</v>
      </c>
      <c r="B36">
        <v>0</v>
      </c>
    </row>
    <row r="37" spans="1:2" x14ac:dyDescent="0.5">
      <c r="A37">
        <v>0</v>
      </c>
      <c r="B37">
        <v>0</v>
      </c>
    </row>
    <row r="38" spans="1:2" x14ac:dyDescent="0.5">
      <c r="A38">
        <v>0</v>
      </c>
      <c r="B38">
        <v>0</v>
      </c>
    </row>
    <row r="39" spans="1:2" x14ac:dyDescent="0.5">
      <c r="A39">
        <v>0</v>
      </c>
      <c r="B39">
        <v>0</v>
      </c>
    </row>
    <row r="40" spans="1:2" x14ac:dyDescent="0.5">
      <c r="A40">
        <v>0</v>
      </c>
      <c r="B40">
        <v>0</v>
      </c>
    </row>
    <row r="41" spans="1:2" x14ac:dyDescent="0.5">
      <c r="A41">
        <v>0</v>
      </c>
      <c r="B41">
        <v>0</v>
      </c>
    </row>
    <row r="42" spans="1:2" x14ac:dyDescent="0.5">
      <c r="A42">
        <v>0</v>
      </c>
      <c r="B42">
        <v>0</v>
      </c>
    </row>
    <row r="43" spans="1:2" x14ac:dyDescent="0.5">
      <c r="A43">
        <v>0</v>
      </c>
      <c r="B43">
        <v>0</v>
      </c>
    </row>
    <row r="44" spans="1:2" x14ac:dyDescent="0.5">
      <c r="A44">
        <v>0</v>
      </c>
      <c r="B44">
        <v>0</v>
      </c>
    </row>
    <row r="45" spans="1:2" x14ac:dyDescent="0.5">
      <c r="A45">
        <v>0</v>
      </c>
      <c r="B45">
        <v>0</v>
      </c>
    </row>
    <row r="46" spans="1:2" x14ac:dyDescent="0.5">
      <c r="A46">
        <v>0</v>
      </c>
      <c r="B46">
        <v>0</v>
      </c>
    </row>
    <row r="47" spans="1:2" x14ac:dyDescent="0.5">
      <c r="A47">
        <v>0</v>
      </c>
      <c r="B47">
        <v>0</v>
      </c>
    </row>
    <row r="48" spans="1:2" x14ac:dyDescent="0.5">
      <c r="A48">
        <v>0</v>
      </c>
      <c r="B48">
        <v>0</v>
      </c>
    </row>
    <row r="49" spans="1:2" x14ac:dyDescent="0.5">
      <c r="A49">
        <v>0</v>
      </c>
      <c r="B49">
        <v>0</v>
      </c>
    </row>
    <row r="50" spans="1:2" x14ac:dyDescent="0.5">
      <c r="A50">
        <v>0</v>
      </c>
      <c r="B50">
        <v>0</v>
      </c>
    </row>
    <row r="51" spans="1:2" x14ac:dyDescent="0.5">
      <c r="A51">
        <v>0</v>
      </c>
      <c r="B51">
        <v>0</v>
      </c>
    </row>
    <row r="52" spans="1:2" x14ac:dyDescent="0.5">
      <c r="A52">
        <v>0</v>
      </c>
      <c r="B52">
        <v>0</v>
      </c>
    </row>
    <row r="53" spans="1:2" x14ac:dyDescent="0.5">
      <c r="A53">
        <v>0</v>
      </c>
      <c r="B53">
        <v>0</v>
      </c>
    </row>
    <row r="54" spans="1:2" x14ac:dyDescent="0.5">
      <c r="A54">
        <v>0</v>
      </c>
      <c r="B54">
        <v>0</v>
      </c>
    </row>
    <row r="55" spans="1:2" x14ac:dyDescent="0.5">
      <c r="A55">
        <v>0</v>
      </c>
      <c r="B55">
        <v>0</v>
      </c>
    </row>
    <row r="56" spans="1:2" x14ac:dyDescent="0.5">
      <c r="A56">
        <v>0</v>
      </c>
      <c r="B56">
        <v>0</v>
      </c>
    </row>
    <row r="57" spans="1:2" x14ac:dyDescent="0.5">
      <c r="A57">
        <v>0</v>
      </c>
      <c r="B57">
        <v>0</v>
      </c>
    </row>
    <row r="58" spans="1:2" x14ac:dyDescent="0.5">
      <c r="A58">
        <v>0</v>
      </c>
      <c r="B58">
        <v>0</v>
      </c>
    </row>
    <row r="59" spans="1:2" x14ac:dyDescent="0.5">
      <c r="A59">
        <v>0</v>
      </c>
      <c r="B59">
        <v>0</v>
      </c>
    </row>
    <row r="60" spans="1:2" x14ac:dyDescent="0.5">
      <c r="A60">
        <v>0</v>
      </c>
      <c r="B60">
        <v>0</v>
      </c>
    </row>
    <row r="61" spans="1:2" x14ac:dyDescent="0.5">
      <c r="A61">
        <v>0</v>
      </c>
      <c r="B61">
        <v>0</v>
      </c>
    </row>
    <row r="62" spans="1:2" x14ac:dyDescent="0.5">
      <c r="A62">
        <v>0</v>
      </c>
      <c r="B62">
        <v>0</v>
      </c>
    </row>
    <row r="63" spans="1:2" x14ac:dyDescent="0.5">
      <c r="A63">
        <v>0</v>
      </c>
      <c r="B63">
        <v>0</v>
      </c>
    </row>
    <row r="64" spans="1:2" x14ac:dyDescent="0.5">
      <c r="A64">
        <v>0</v>
      </c>
      <c r="B64">
        <v>0</v>
      </c>
    </row>
    <row r="65" spans="1:2" x14ac:dyDescent="0.5">
      <c r="A65">
        <v>0</v>
      </c>
      <c r="B65">
        <v>0</v>
      </c>
    </row>
    <row r="66" spans="1:2" x14ac:dyDescent="0.5">
      <c r="A66">
        <v>0</v>
      </c>
      <c r="B66">
        <v>0</v>
      </c>
    </row>
    <row r="67" spans="1:2" x14ac:dyDescent="0.5">
      <c r="A67">
        <v>0</v>
      </c>
      <c r="B67">
        <v>0</v>
      </c>
    </row>
    <row r="68" spans="1:2" x14ac:dyDescent="0.5">
      <c r="A68">
        <v>0</v>
      </c>
      <c r="B68">
        <v>0</v>
      </c>
    </row>
    <row r="69" spans="1:2" x14ac:dyDescent="0.5">
      <c r="A69">
        <v>0</v>
      </c>
      <c r="B69">
        <v>0</v>
      </c>
    </row>
    <row r="70" spans="1:2" x14ac:dyDescent="0.5">
      <c r="A70">
        <v>0</v>
      </c>
      <c r="B70">
        <v>0</v>
      </c>
    </row>
    <row r="71" spans="1:2" x14ac:dyDescent="0.5">
      <c r="A71">
        <v>0</v>
      </c>
      <c r="B71">
        <v>0</v>
      </c>
    </row>
    <row r="72" spans="1:2" x14ac:dyDescent="0.5">
      <c r="A72">
        <v>0</v>
      </c>
      <c r="B72">
        <v>0</v>
      </c>
    </row>
    <row r="73" spans="1:2" x14ac:dyDescent="0.5">
      <c r="A73">
        <v>0</v>
      </c>
      <c r="B73">
        <v>0</v>
      </c>
    </row>
    <row r="74" spans="1:2" x14ac:dyDescent="0.5">
      <c r="A74">
        <v>0</v>
      </c>
      <c r="B74">
        <v>0</v>
      </c>
    </row>
    <row r="75" spans="1:2" x14ac:dyDescent="0.5">
      <c r="A75">
        <v>0</v>
      </c>
      <c r="B75">
        <v>0</v>
      </c>
    </row>
    <row r="76" spans="1:2" x14ac:dyDescent="0.5">
      <c r="A76">
        <v>0</v>
      </c>
      <c r="B76">
        <v>0</v>
      </c>
    </row>
    <row r="77" spans="1:2" x14ac:dyDescent="0.5">
      <c r="A77">
        <v>0</v>
      </c>
      <c r="B77">
        <v>0</v>
      </c>
    </row>
    <row r="78" spans="1:2" x14ac:dyDescent="0.5">
      <c r="A78">
        <v>0</v>
      </c>
      <c r="B78">
        <v>0</v>
      </c>
    </row>
    <row r="79" spans="1:2" x14ac:dyDescent="0.5">
      <c r="A79">
        <v>0</v>
      </c>
      <c r="B79">
        <v>0</v>
      </c>
    </row>
    <row r="80" spans="1:2" x14ac:dyDescent="0.5">
      <c r="A80">
        <v>0</v>
      </c>
      <c r="B80">
        <v>0</v>
      </c>
    </row>
    <row r="81" spans="1:2" x14ac:dyDescent="0.5">
      <c r="A81">
        <v>0</v>
      </c>
      <c r="B81">
        <v>0</v>
      </c>
    </row>
    <row r="82" spans="1:2" x14ac:dyDescent="0.5">
      <c r="A82">
        <v>0</v>
      </c>
      <c r="B82">
        <v>0</v>
      </c>
    </row>
    <row r="83" spans="1:2" x14ac:dyDescent="0.5">
      <c r="A83">
        <v>0</v>
      </c>
      <c r="B83">
        <v>0</v>
      </c>
    </row>
    <row r="84" spans="1:2" x14ac:dyDescent="0.5">
      <c r="A84">
        <v>0</v>
      </c>
      <c r="B84">
        <v>0</v>
      </c>
    </row>
    <row r="85" spans="1:2" x14ac:dyDescent="0.5">
      <c r="A85">
        <v>0</v>
      </c>
      <c r="B85">
        <v>0</v>
      </c>
    </row>
    <row r="86" spans="1:2" x14ac:dyDescent="0.5">
      <c r="A86">
        <v>0</v>
      </c>
      <c r="B86">
        <v>0</v>
      </c>
    </row>
    <row r="87" spans="1:2" x14ac:dyDescent="0.5">
      <c r="A87">
        <v>0</v>
      </c>
      <c r="B87">
        <v>0</v>
      </c>
    </row>
    <row r="88" spans="1:2" x14ac:dyDescent="0.5">
      <c r="A88">
        <v>0</v>
      </c>
      <c r="B88">
        <v>0</v>
      </c>
    </row>
    <row r="89" spans="1:2" x14ac:dyDescent="0.5">
      <c r="A89">
        <v>0</v>
      </c>
      <c r="B89">
        <v>0</v>
      </c>
    </row>
    <row r="90" spans="1:2" x14ac:dyDescent="0.5">
      <c r="A90">
        <v>0</v>
      </c>
      <c r="B90">
        <v>0</v>
      </c>
    </row>
    <row r="91" spans="1:2" x14ac:dyDescent="0.5">
      <c r="A91">
        <v>0</v>
      </c>
      <c r="B91">
        <v>0</v>
      </c>
    </row>
    <row r="92" spans="1:2" x14ac:dyDescent="0.5">
      <c r="A92">
        <v>0</v>
      </c>
      <c r="B92">
        <v>0</v>
      </c>
    </row>
    <row r="93" spans="1:2" x14ac:dyDescent="0.5">
      <c r="A93">
        <v>0</v>
      </c>
      <c r="B93">
        <v>0</v>
      </c>
    </row>
    <row r="94" spans="1:2" x14ac:dyDescent="0.5">
      <c r="A94">
        <v>0</v>
      </c>
      <c r="B94">
        <v>0</v>
      </c>
    </row>
    <row r="95" spans="1:2" x14ac:dyDescent="0.5">
      <c r="A95">
        <v>0</v>
      </c>
      <c r="B95">
        <v>0</v>
      </c>
    </row>
    <row r="96" spans="1:2" x14ac:dyDescent="0.5">
      <c r="A96">
        <v>0</v>
      </c>
      <c r="B96">
        <v>0</v>
      </c>
    </row>
    <row r="97" spans="1:2" x14ac:dyDescent="0.5">
      <c r="A97">
        <v>0</v>
      </c>
      <c r="B97">
        <v>0</v>
      </c>
    </row>
    <row r="98" spans="1:2" x14ac:dyDescent="0.5">
      <c r="A98">
        <v>0</v>
      </c>
      <c r="B98">
        <v>0</v>
      </c>
    </row>
    <row r="99" spans="1:2" x14ac:dyDescent="0.5">
      <c r="A99">
        <v>0</v>
      </c>
      <c r="B99">
        <v>0</v>
      </c>
    </row>
    <row r="100" spans="1:2" x14ac:dyDescent="0.5">
      <c r="A100">
        <v>0</v>
      </c>
      <c r="B100">
        <v>0</v>
      </c>
    </row>
    <row r="101" spans="1:2" x14ac:dyDescent="0.5">
      <c r="A101">
        <v>0</v>
      </c>
      <c r="B101">
        <v>0</v>
      </c>
    </row>
    <row r="102" spans="1:2" x14ac:dyDescent="0.5">
      <c r="A102">
        <v>0</v>
      </c>
      <c r="B102">
        <v>0</v>
      </c>
    </row>
    <row r="103" spans="1:2" x14ac:dyDescent="0.5">
      <c r="A103">
        <v>0</v>
      </c>
      <c r="B103">
        <v>0</v>
      </c>
    </row>
    <row r="104" spans="1:2" x14ac:dyDescent="0.5">
      <c r="A104">
        <v>0</v>
      </c>
      <c r="B104">
        <v>0</v>
      </c>
    </row>
    <row r="105" spans="1:2" x14ac:dyDescent="0.5">
      <c r="A105">
        <v>0</v>
      </c>
      <c r="B105">
        <v>0</v>
      </c>
    </row>
    <row r="106" spans="1:2" x14ac:dyDescent="0.5">
      <c r="A106">
        <v>0</v>
      </c>
      <c r="B106">
        <v>0</v>
      </c>
    </row>
    <row r="107" spans="1:2" x14ac:dyDescent="0.5">
      <c r="A107">
        <v>0</v>
      </c>
      <c r="B107">
        <v>0</v>
      </c>
    </row>
    <row r="108" spans="1:2" x14ac:dyDescent="0.5">
      <c r="A108">
        <v>0</v>
      </c>
      <c r="B108">
        <v>0</v>
      </c>
    </row>
    <row r="109" spans="1:2" x14ac:dyDescent="0.5">
      <c r="A109">
        <v>0</v>
      </c>
      <c r="B109">
        <v>0</v>
      </c>
    </row>
    <row r="110" spans="1:2" x14ac:dyDescent="0.5">
      <c r="A110">
        <v>0</v>
      </c>
      <c r="B110">
        <v>0</v>
      </c>
    </row>
    <row r="111" spans="1:2" x14ac:dyDescent="0.5">
      <c r="A111">
        <v>0</v>
      </c>
      <c r="B111">
        <v>0</v>
      </c>
    </row>
    <row r="112" spans="1:2" x14ac:dyDescent="0.5">
      <c r="A112">
        <v>0</v>
      </c>
      <c r="B112">
        <v>0</v>
      </c>
    </row>
    <row r="113" spans="1:2" x14ac:dyDescent="0.5">
      <c r="A113">
        <v>0</v>
      </c>
      <c r="B113">
        <v>0</v>
      </c>
    </row>
    <row r="114" spans="1:2" x14ac:dyDescent="0.5">
      <c r="A114">
        <v>0</v>
      </c>
      <c r="B114">
        <v>0</v>
      </c>
    </row>
    <row r="115" spans="1:2" x14ac:dyDescent="0.5">
      <c r="A115">
        <v>0</v>
      </c>
      <c r="B115">
        <v>0</v>
      </c>
    </row>
    <row r="116" spans="1:2" x14ac:dyDescent="0.5">
      <c r="A116">
        <v>0</v>
      </c>
      <c r="B116">
        <v>0</v>
      </c>
    </row>
    <row r="117" spans="1:2" x14ac:dyDescent="0.5">
      <c r="A117">
        <v>0</v>
      </c>
      <c r="B117">
        <v>0</v>
      </c>
    </row>
    <row r="118" spans="1:2" x14ac:dyDescent="0.5">
      <c r="A118">
        <v>0</v>
      </c>
      <c r="B118">
        <v>0</v>
      </c>
    </row>
    <row r="119" spans="1:2" x14ac:dyDescent="0.5">
      <c r="A119">
        <v>0</v>
      </c>
      <c r="B119">
        <v>0</v>
      </c>
    </row>
    <row r="120" spans="1:2" x14ac:dyDescent="0.5">
      <c r="A120">
        <v>0</v>
      </c>
      <c r="B120">
        <v>0</v>
      </c>
    </row>
    <row r="121" spans="1:2" x14ac:dyDescent="0.5">
      <c r="A121">
        <v>0</v>
      </c>
      <c r="B121">
        <v>0</v>
      </c>
    </row>
    <row r="122" spans="1:2" x14ac:dyDescent="0.5">
      <c r="A122">
        <v>0</v>
      </c>
      <c r="B122">
        <v>0</v>
      </c>
    </row>
    <row r="123" spans="1:2" x14ac:dyDescent="0.5">
      <c r="A123">
        <v>0</v>
      </c>
      <c r="B123">
        <v>0</v>
      </c>
    </row>
    <row r="124" spans="1:2" x14ac:dyDescent="0.5">
      <c r="A124">
        <v>0.04</v>
      </c>
      <c r="B124">
        <v>0</v>
      </c>
    </row>
    <row r="125" spans="1:2" x14ac:dyDescent="0.5">
      <c r="A125">
        <v>4.7E-2</v>
      </c>
      <c r="B125">
        <v>0</v>
      </c>
    </row>
    <row r="126" spans="1:2" x14ac:dyDescent="0.5">
      <c r="A126">
        <v>7.2999999999999995E-2</v>
      </c>
      <c r="B126">
        <v>0</v>
      </c>
    </row>
    <row r="127" spans="1:2" x14ac:dyDescent="0.5">
      <c r="A127">
        <v>9.9000000000000005E-2</v>
      </c>
      <c r="B127">
        <v>0</v>
      </c>
    </row>
    <row r="128" spans="1:2" x14ac:dyDescent="0.5">
      <c r="A128">
        <v>0.10100000000000001</v>
      </c>
      <c r="B128">
        <v>0</v>
      </c>
    </row>
    <row r="129" spans="1:2" x14ac:dyDescent="0.5">
      <c r="A129">
        <v>0.10199999999999999</v>
      </c>
      <c r="B129">
        <v>0</v>
      </c>
    </row>
    <row r="130" spans="1:2" x14ac:dyDescent="0.5">
      <c r="A130">
        <v>0.10199999999999999</v>
      </c>
      <c r="B130">
        <v>0</v>
      </c>
    </row>
    <row r="131" spans="1:2" x14ac:dyDescent="0.5">
      <c r="A131">
        <v>0.10299999999999999</v>
      </c>
      <c r="B131">
        <v>0</v>
      </c>
    </row>
    <row r="132" spans="1:2" x14ac:dyDescent="0.5">
      <c r="A132">
        <v>0.113</v>
      </c>
      <c r="B132">
        <v>0</v>
      </c>
    </row>
    <row r="133" spans="1:2" x14ac:dyDescent="0.5">
      <c r="A133">
        <v>0.11600000000000001</v>
      </c>
      <c r="B133">
        <v>0</v>
      </c>
    </row>
    <row r="134" spans="1:2" x14ac:dyDescent="0.5">
      <c r="A134">
        <v>0.11799999999999999</v>
      </c>
      <c r="B134">
        <v>0</v>
      </c>
    </row>
    <row r="135" spans="1:2" x14ac:dyDescent="0.5">
      <c r="A135">
        <v>0.122</v>
      </c>
      <c r="B135">
        <v>0</v>
      </c>
    </row>
    <row r="136" spans="1:2" x14ac:dyDescent="0.5">
      <c r="A136">
        <v>0.128</v>
      </c>
      <c r="B136">
        <v>0</v>
      </c>
    </row>
    <row r="137" spans="1:2" x14ac:dyDescent="0.5">
      <c r="A137">
        <v>0.13700000000000001</v>
      </c>
      <c r="B137">
        <v>0</v>
      </c>
    </row>
    <row r="138" spans="1:2" x14ac:dyDescent="0.5">
      <c r="A138">
        <v>0.14099999999999999</v>
      </c>
      <c r="B138">
        <v>0</v>
      </c>
    </row>
    <row r="139" spans="1:2" x14ac:dyDescent="0.5">
      <c r="A139">
        <v>0.14399999999999999</v>
      </c>
      <c r="B139">
        <v>0</v>
      </c>
    </row>
    <row r="140" spans="1:2" x14ac:dyDescent="0.5">
      <c r="A140">
        <v>0.15</v>
      </c>
      <c r="B140">
        <v>0</v>
      </c>
    </row>
    <row r="141" spans="1:2" x14ac:dyDescent="0.5">
      <c r="A141">
        <v>0.156</v>
      </c>
      <c r="B141">
        <v>0</v>
      </c>
    </row>
    <row r="142" spans="1:2" x14ac:dyDescent="0.5">
      <c r="A142">
        <v>0.157</v>
      </c>
      <c r="B142">
        <v>0</v>
      </c>
    </row>
    <row r="143" spans="1:2" x14ac:dyDescent="0.5">
      <c r="A143">
        <v>0.16300000000000001</v>
      </c>
      <c r="B143">
        <v>0</v>
      </c>
    </row>
    <row r="144" spans="1:2" x14ac:dyDescent="0.5">
      <c r="A144">
        <v>0.17199999999999999</v>
      </c>
      <c r="B144">
        <v>0</v>
      </c>
    </row>
    <row r="145" spans="1:2" x14ac:dyDescent="0.5">
      <c r="A145">
        <v>0.17699999999999999</v>
      </c>
      <c r="B145">
        <v>0</v>
      </c>
    </row>
    <row r="146" spans="1:2" x14ac:dyDescent="0.5">
      <c r="A146">
        <v>0.17899999999999999</v>
      </c>
      <c r="B146">
        <v>0</v>
      </c>
    </row>
    <row r="147" spans="1:2" x14ac:dyDescent="0.5">
      <c r="A147">
        <v>0.18099999999999999</v>
      </c>
      <c r="B147">
        <v>0</v>
      </c>
    </row>
    <row r="148" spans="1:2" x14ac:dyDescent="0.5">
      <c r="A148">
        <v>0.20100000000000001</v>
      </c>
      <c r="B148">
        <v>0</v>
      </c>
    </row>
    <row r="149" spans="1:2" x14ac:dyDescent="0.5">
      <c r="A149">
        <v>0.216</v>
      </c>
      <c r="B149">
        <v>0</v>
      </c>
    </row>
    <row r="150" spans="1:2" x14ac:dyDescent="0.5">
      <c r="A150">
        <v>0.217</v>
      </c>
      <c r="B150">
        <v>0</v>
      </c>
    </row>
    <row r="151" spans="1:2" x14ac:dyDescent="0.5">
      <c r="A151">
        <v>0.217</v>
      </c>
      <c r="B151">
        <v>0</v>
      </c>
    </row>
    <row r="152" spans="1:2" x14ac:dyDescent="0.5">
      <c r="A152">
        <v>0.223</v>
      </c>
      <c r="B152">
        <v>0</v>
      </c>
    </row>
    <row r="153" spans="1:2" x14ac:dyDescent="0.5">
      <c r="A153">
        <v>0.23799999999999999</v>
      </c>
      <c r="B153">
        <v>0</v>
      </c>
    </row>
    <row r="154" spans="1:2" x14ac:dyDescent="0.5">
      <c r="A154">
        <v>0.26300000000000001</v>
      </c>
      <c r="B154">
        <v>0</v>
      </c>
    </row>
    <row r="155" spans="1:2" x14ac:dyDescent="0.5">
      <c r="A155">
        <v>0.26500000000000001</v>
      </c>
      <c r="B155">
        <v>0</v>
      </c>
    </row>
    <row r="156" spans="1:2" x14ac:dyDescent="0.5">
      <c r="A156">
        <v>0.28899999999999998</v>
      </c>
      <c r="B156">
        <v>0</v>
      </c>
    </row>
    <row r="157" spans="1:2" x14ac:dyDescent="0.5">
      <c r="A157">
        <v>0.30199999999999999</v>
      </c>
      <c r="B157">
        <v>0</v>
      </c>
    </row>
    <row r="158" spans="1:2" x14ac:dyDescent="0.5">
      <c r="A158">
        <v>0.308</v>
      </c>
      <c r="B158">
        <v>0</v>
      </c>
    </row>
    <row r="159" spans="1:2" x14ac:dyDescent="0.5">
      <c r="A159">
        <v>0.32400000000000001</v>
      </c>
      <c r="B159">
        <v>0</v>
      </c>
    </row>
    <row r="160" spans="1:2" x14ac:dyDescent="0.5">
      <c r="A160">
        <v>0.32700000000000001</v>
      </c>
      <c r="B160">
        <v>0</v>
      </c>
    </row>
    <row r="161" spans="1:2" x14ac:dyDescent="0.5">
      <c r="A161">
        <v>0.35</v>
      </c>
      <c r="B161">
        <v>0</v>
      </c>
    </row>
    <row r="162" spans="1:2" x14ac:dyDescent="0.5">
      <c r="A162">
        <v>0.35499999999999998</v>
      </c>
      <c r="B162">
        <v>0</v>
      </c>
    </row>
    <row r="163" spans="1:2" x14ac:dyDescent="0.5">
      <c r="A163">
        <v>0.36</v>
      </c>
      <c r="B163">
        <v>0</v>
      </c>
    </row>
    <row r="164" spans="1:2" x14ac:dyDescent="0.5">
      <c r="A164">
        <v>0.375</v>
      </c>
      <c r="B164">
        <v>0</v>
      </c>
    </row>
    <row r="165" spans="1:2" x14ac:dyDescent="0.5">
      <c r="A165">
        <v>0.38500000000000001</v>
      </c>
      <c r="B165">
        <v>0</v>
      </c>
    </row>
    <row r="166" spans="1:2" x14ac:dyDescent="0.5">
      <c r="A166">
        <v>0.42</v>
      </c>
      <c r="B166">
        <v>0</v>
      </c>
    </row>
    <row r="167" spans="1:2" x14ac:dyDescent="0.5">
      <c r="A167">
        <v>0.42299999999999999</v>
      </c>
      <c r="B167">
        <v>4.2000000000000003E-2</v>
      </c>
    </row>
    <row r="168" spans="1:2" x14ac:dyDescent="0.5">
      <c r="A168">
        <v>0.42899999999999999</v>
      </c>
      <c r="B168">
        <v>0.1</v>
      </c>
    </row>
    <row r="169" spans="1:2" x14ac:dyDescent="0.5">
      <c r="A169">
        <v>0.44400000000000001</v>
      </c>
      <c r="B169">
        <v>0.10199999999999999</v>
      </c>
    </row>
    <row r="170" spans="1:2" x14ac:dyDescent="0.5">
      <c r="A170">
        <v>0.45500000000000002</v>
      </c>
      <c r="B170">
        <v>0.107</v>
      </c>
    </row>
    <row r="171" spans="1:2" x14ac:dyDescent="0.5">
      <c r="A171">
        <v>0.47699999999999998</v>
      </c>
      <c r="B171">
        <v>0.108</v>
      </c>
    </row>
    <row r="172" spans="1:2" x14ac:dyDescent="0.5">
      <c r="A172">
        <v>0.47699999999999998</v>
      </c>
      <c r="B172">
        <v>0.113</v>
      </c>
    </row>
    <row r="173" spans="1:2" x14ac:dyDescent="0.5">
      <c r="A173">
        <v>0.48299999999999998</v>
      </c>
      <c r="B173">
        <v>0.113</v>
      </c>
    </row>
    <row r="174" spans="1:2" x14ac:dyDescent="0.5">
      <c r="A174">
        <v>0.52400000000000002</v>
      </c>
      <c r="B174">
        <v>0.11799999999999999</v>
      </c>
    </row>
    <row r="175" spans="1:2" x14ac:dyDescent="0.5">
      <c r="A175">
        <v>0.53500000000000003</v>
      </c>
      <c r="B175">
        <v>0.11899999999999999</v>
      </c>
    </row>
    <row r="176" spans="1:2" x14ac:dyDescent="0.5">
      <c r="A176">
        <v>0.54500000000000004</v>
      </c>
      <c r="B176">
        <v>0.125</v>
      </c>
    </row>
    <row r="177" spans="1:2" x14ac:dyDescent="0.5">
      <c r="A177">
        <v>0.56000000000000005</v>
      </c>
      <c r="B177">
        <v>0.128</v>
      </c>
    </row>
    <row r="178" spans="1:2" x14ac:dyDescent="0.5">
      <c r="A178">
        <v>0.625</v>
      </c>
      <c r="B178">
        <v>0.128</v>
      </c>
    </row>
    <row r="179" spans="1:2" x14ac:dyDescent="0.5">
      <c r="A179">
        <v>0.65500000000000003</v>
      </c>
      <c r="B179">
        <v>0.13300000000000001</v>
      </c>
    </row>
    <row r="180" spans="1:2" x14ac:dyDescent="0.5">
      <c r="A180">
        <v>0.68799999999999994</v>
      </c>
      <c r="B180">
        <v>0.13300000000000001</v>
      </c>
    </row>
    <row r="181" spans="1:2" x14ac:dyDescent="0.5">
      <c r="A181">
        <v>0.70599999999999996</v>
      </c>
      <c r="B181">
        <v>0.13400000000000001</v>
      </c>
    </row>
    <row r="182" spans="1:2" x14ac:dyDescent="0.5">
      <c r="A182">
        <v>0.70599999999999996</v>
      </c>
      <c r="B182">
        <v>0.13600000000000001</v>
      </c>
    </row>
    <row r="183" spans="1:2" x14ac:dyDescent="0.5">
      <c r="A183">
        <v>0.70599999999999996</v>
      </c>
      <c r="B183">
        <v>0.13700000000000001</v>
      </c>
    </row>
    <row r="184" spans="1:2" x14ac:dyDescent="0.5">
      <c r="A184">
        <v>0.70599999999999996</v>
      </c>
      <c r="B184">
        <v>0.14000000000000001</v>
      </c>
    </row>
    <row r="185" spans="1:2" x14ac:dyDescent="0.5">
      <c r="A185">
        <v>0.70599999999999996</v>
      </c>
      <c r="B185">
        <v>0.14399999999999999</v>
      </c>
    </row>
    <row r="186" spans="1:2" x14ac:dyDescent="0.5">
      <c r="A186">
        <v>0.70599999999999996</v>
      </c>
      <c r="B186">
        <v>0.14799999999999999</v>
      </c>
    </row>
    <row r="187" spans="1:2" x14ac:dyDescent="0.5">
      <c r="A187">
        <v>0.70599999999999996</v>
      </c>
      <c r="B187">
        <v>0.14799999999999999</v>
      </c>
    </row>
    <row r="188" spans="1:2" x14ac:dyDescent="0.5">
      <c r="A188">
        <v>0.70599999999999996</v>
      </c>
      <c r="B188">
        <v>0.15</v>
      </c>
    </row>
    <row r="189" spans="1:2" x14ac:dyDescent="0.5">
      <c r="A189">
        <v>0.70599999999999996</v>
      </c>
      <c r="B189">
        <v>0.16700000000000001</v>
      </c>
    </row>
    <row r="190" spans="1:2" x14ac:dyDescent="0.5">
      <c r="A190">
        <v>0.70599999999999996</v>
      </c>
      <c r="B190">
        <v>0.17899999999999999</v>
      </c>
    </row>
    <row r="191" spans="1:2" x14ac:dyDescent="0.5">
      <c r="B191">
        <v>0.187</v>
      </c>
    </row>
    <row r="192" spans="1:2" x14ac:dyDescent="0.5">
      <c r="B192">
        <v>0.187</v>
      </c>
    </row>
    <row r="193" spans="2:2" x14ac:dyDescent="0.5">
      <c r="B193">
        <v>0.191</v>
      </c>
    </row>
    <row r="194" spans="2:2" x14ac:dyDescent="0.5">
      <c r="B194">
        <v>0.193</v>
      </c>
    </row>
    <row r="195" spans="2:2" x14ac:dyDescent="0.5">
      <c r="B195">
        <v>0.19600000000000001</v>
      </c>
    </row>
    <row r="196" spans="2:2" x14ac:dyDescent="0.5">
      <c r="B196">
        <v>0.2</v>
      </c>
    </row>
    <row r="197" spans="2:2" x14ac:dyDescent="0.5">
      <c r="B197">
        <v>0.21299999999999999</v>
      </c>
    </row>
    <row r="198" spans="2:2" x14ac:dyDescent="0.5">
      <c r="B198">
        <v>0.21299999999999999</v>
      </c>
    </row>
    <row r="199" spans="2:2" x14ac:dyDescent="0.5">
      <c r="B199">
        <v>0.21299999999999999</v>
      </c>
    </row>
    <row r="200" spans="2:2" x14ac:dyDescent="0.5">
      <c r="B200">
        <v>0.216</v>
      </c>
    </row>
    <row r="201" spans="2:2" x14ac:dyDescent="0.5">
      <c r="B201">
        <v>0.217</v>
      </c>
    </row>
    <row r="202" spans="2:2" x14ac:dyDescent="0.5">
      <c r="B202">
        <v>0.223</v>
      </c>
    </row>
    <row r="203" spans="2:2" x14ac:dyDescent="0.5">
      <c r="B203">
        <v>0.223</v>
      </c>
    </row>
    <row r="204" spans="2:2" x14ac:dyDescent="0.5">
      <c r="B204">
        <v>0.22500000000000001</v>
      </c>
    </row>
    <row r="205" spans="2:2" x14ac:dyDescent="0.5">
      <c r="B205">
        <v>0.23799999999999999</v>
      </c>
    </row>
    <row r="206" spans="2:2" x14ac:dyDescent="0.5">
      <c r="B206">
        <v>0.24299999999999999</v>
      </c>
    </row>
    <row r="207" spans="2:2" x14ac:dyDescent="0.5">
      <c r="B207">
        <v>0.247</v>
      </c>
    </row>
    <row r="208" spans="2:2" x14ac:dyDescent="0.5">
      <c r="B208">
        <v>0.26300000000000001</v>
      </c>
    </row>
    <row r="209" spans="2:2" x14ac:dyDescent="0.5">
      <c r="B209">
        <v>0.26500000000000001</v>
      </c>
    </row>
    <row r="210" spans="2:2" x14ac:dyDescent="0.5">
      <c r="B210">
        <v>0.27100000000000002</v>
      </c>
    </row>
    <row r="211" spans="2:2" x14ac:dyDescent="0.5">
      <c r="B211">
        <v>0.27700000000000002</v>
      </c>
    </row>
    <row r="212" spans="2:2" x14ac:dyDescent="0.5">
      <c r="B212">
        <v>0.28899999999999998</v>
      </c>
    </row>
    <row r="213" spans="2:2" x14ac:dyDescent="0.5">
      <c r="B213">
        <v>0.29399999999999998</v>
      </c>
    </row>
    <row r="214" spans="2:2" x14ac:dyDescent="0.5">
      <c r="B214">
        <v>0.30199999999999999</v>
      </c>
    </row>
    <row r="215" spans="2:2" x14ac:dyDescent="0.5">
      <c r="B215">
        <v>0.30199999999999999</v>
      </c>
    </row>
    <row r="216" spans="2:2" x14ac:dyDescent="0.5">
      <c r="B216">
        <v>0.308</v>
      </c>
    </row>
    <row r="217" spans="2:2" x14ac:dyDescent="0.5">
      <c r="B217">
        <v>0.312</v>
      </c>
    </row>
    <row r="218" spans="2:2" x14ac:dyDescent="0.5">
      <c r="B218">
        <v>0.32400000000000001</v>
      </c>
    </row>
    <row r="219" spans="2:2" x14ac:dyDescent="0.5">
      <c r="B219">
        <v>0.34399999999999997</v>
      </c>
    </row>
    <row r="220" spans="2:2" x14ac:dyDescent="0.5">
      <c r="B220">
        <v>0.34599999999999997</v>
      </c>
    </row>
    <row r="221" spans="2:2" x14ac:dyDescent="0.5">
      <c r="B221">
        <v>0.35</v>
      </c>
    </row>
    <row r="222" spans="2:2" x14ac:dyDescent="0.5">
      <c r="B222">
        <v>0.35099999999999998</v>
      </c>
    </row>
    <row r="223" spans="2:2" x14ac:dyDescent="0.5">
      <c r="B223">
        <v>0.35499999999999998</v>
      </c>
    </row>
    <row r="224" spans="2:2" x14ac:dyDescent="0.5">
      <c r="B224">
        <v>0.36</v>
      </c>
    </row>
    <row r="225" spans="2:2" x14ac:dyDescent="0.5">
      <c r="B225">
        <v>0.36499999999999999</v>
      </c>
    </row>
    <row r="226" spans="2:2" x14ac:dyDescent="0.5">
      <c r="B226">
        <v>0.375</v>
      </c>
    </row>
    <row r="227" spans="2:2" x14ac:dyDescent="0.5">
      <c r="B227">
        <v>0.375</v>
      </c>
    </row>
    <row r="228" spans="2:2" x14ac:dyDescent="0.5">
      <c r="B228">
        <v>0.38500000000000001</v>
      </c>
    </row>
    <row r="229" spans="2:2" x14ac:dyDescent="0.5">
      <c r="B229">
        <v>0.42</v>
      </c>
    </row>
    <row r="230" spans="2:2" x14ac:dyDescent="0.5">
      <c r="B230">
        <v>0.42299999999999999</v>
      </c>
    </row>
    <row r="231" spans="2:2" x14ac:dyDescent="0.5">
      <c r="B231">
        <v>0.42299999999999999</v>
      </c>
    </row>
    <row r="232" spans="2:2" x14ac:dyDescent="0.5">
      <c r="B232">
        <v>0.42899999999999999</v>
      </c>
    </row>
    <row r="233" spans="2:2" x14ac:dyDescent="0.5">
      <c r="B233">
        <v>0.44400000000000001</v>
      </c>
    </row>
    <row r="234" spans="2:2" x14ac:dyDescent="0.5">
      <c r="B234">
        <v>0.45500000000000002</v>
      </c>
    </row>
    <row r="235" spans="2:2" x14ac:dyDescent="0.5">
      <c r="B235">
        <v>0.46100000000000002</v>
      </c>
    </row>
    <row r="236" spans="2:2" x14ac:dyDescent="0.5">
      <c r="B236">
        <v>0.47699999999999998</v>
      </c>
    </row>
    <row r="237" spans="2:2" x14ac:dyDescent="0.5">
      <c r="B237">
        <v>0.47699999999999998</v>
      </c>
    </row>
    <row r="238" spans="2:2" x14ac:dyDescent="0.5">
      <c r="B238">
        <v>0.48299999999999998</v>
      </c>
    </row>
    <row r="239" spans="2:2" x14ac:dyDescent="0.5">
      <c r="B239">
        <v>0.52400000000000002</v>
      </c>
    </row>
    <row r="240" spans="2:2" x14ac:dyDescent="0.5">
      <c r="B240">
        <v>0.53500000000000003</v>
      </c>
    </row>
    <row r="241" spans="2:2" x14ac:dyDescent="0.5">
      <c r="B241">
        <v>0.54500000000000004</v>
      </c>
    </row>
    <row r="242" spans="2:2" x14ac:dyDescent="0.5">
      <c r="B242">
        <v>0.55600000000000005</v>
      </c>
    </row>
    <row r="243" spans="2:2" x14ac:dyDescent="0.5">
      <c r="B243">
        <v>0.55600000000000005</v>
      </c>
    </row>
    <row r="244" spans="2:2" x14ac:dyDescent="0.5">
      <c r="B244">
        <v>0.56499999999999995</v>
      </c>
    </row>
    <row r="245" spans="2:2" x14ac:dyDescent="0.5">
      <c r="B245">
        <v>0.57399999999999995</v>
      </c>
    </row>
    <row r="246" spans="2:2" x14ac:dyDescent="0.5">
      <c r="B246">
        <v>0.625</v>
      </c>
    </row>
    <row r="247" spans="2:2" x14ac:dyDescent="0.5">
      <c r="B247">
        <v>0.65500000000000003</v>
      </c>
    </row>
    <row r="248" spans="2:2" x14ac:dyDescent="0.5">
      <c r="B248">
        <v>0.68799999999999994</v>
      </c>
    </row>
    <row r="249" spans="2:2" x14ac:dyDescent="0.5">
      <c r="B249">
        <v>0.70599999999999996</v>
      </c>
    </row>
    <row r="250" spans="2:2" x14ac:dyDescent="0.5">
      <c r="B250">
        <v>0.70599999999999996</v>
      </c>
    </row>
    <row r="251" spans="2:2" x14ac:dyDescent="0.5">
      <c r="B251">
        <v>0.70599999999999996</v>
      </c>
    </row>
    <row r="252" spans="2:2" x14ac:dyDescent="0.5">
      <c r="B252">
        <v>0.70599999999999996</v>
      </c>
    </row>
    <row r="253" spans="2:2" x14ac:dyDescent="0.5">
      <c r="B253">
        <v>0.70599999999999996</v>
      </c>
    </row>
    <row r="254" spans="2:2" x14ac:dyDescent="0.5">
      <c r="B254">
        <v>0.70599999999999996</v>
      </c>
    </row>
    <row r="255" spans="2:2" x14ac:dyDescent="0.5">
      <c r="B255">
        <v>0.70599999999999996</v>
      </c>
    </row>
    <row r="256" spans="2:2" x14ac:dyDescent="0.5">
      <c r="B256">
        <v>0.70599999999999996</v>
      </c>
    </row>
    <row r="257" spans="2:2" x14ac:dyDescent="0.5">
      <c r="B257">
        <v>0.70599999999999996</v>
      </c>
    </row>
    <row r="258" spans="2:2" x14ac:dyDescent="0.5">
      <c r="B258">
        <v>0.70599999999999996</v>
      </c>
    </row>
    <row r="259" spans="2:2" x14ac:dyDescent="0.5">
      <c r="B259">
        <v>0.73</v>
      </c>
    </row>
    <row r="260" spans="2:2" x14ac:dyDescent="0.5">
      <c r="B260">
        <v>0.73</v>
      </c>
    </row>
    <row r="261" spans="2:2" x14ac:dyDescent="0.5">
      <c r="B261">
        <v>0.73599999999999999</v>
      </c>
    </row>
    <row r="262" spans="2:2" x14ac:dyDescent="0.5">
      <c r="B262">
        <v>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2"/>
  <sheetViews>
    <sheetView workbookViewId="0">
      <selection activeCell="D1" sqref="D1:D6"/>
    </sheetView>
  </sheetViews>
  <sheetFormatPr defaultRowHeight="14.35" x14ac:dyDescent="0.5"/>
  <cols>
    <col min="1" max="1" width="12.87890625" customWidth="1"/>
    <col min="2" max="2" width="10.8203125" customWidth="1"/>
    <col min="5" max="5" width="15.234375" customWidth="1"/>
    <col min="6" max="6" width="16.46875" customWidth="1"/>
    <col min="7" max="7" width="22.9375" customWidth="1"/>
    <col min="8" max="8" width="26.234375" customWidth="1"/>
  </cols>
  <sheetData>
    <row r="1" spans="1:8" x14ac:dyDescent="0.5">
      <c r="A1" t="s">
        <v>13</v>
      </c>
      <c r="B1" t="s">
        <v>14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5">
      <c r="A2">
        <v>0</v>
      </c>
      <c r="B2">
        <v>0</v>
      </c>
      <c r="D2" s="3" t="s">
        <v>6</v>
      </c>
      <c r="E2">
        <v>172</v>
      </c>
      <c r="F2">
        <v>244</v>
      </c>
      <c r="G2">
        <f>Table7[[#This Row],[Untokenized]]*100/189</f>
        <v>91.005291005290999</v>
      </c>
      <c r="H2">
        <f>Table7[[#This Row],[Tokenized]]*100/261</f>
        <v>93.486590038314176</v>
      </c>
    </row>
    <row r="3" spans="1:8" x14ac:dyDescent="0.5">
      <c r="A3">
        <v>0</v>
      </c>
      <c r="B3">
        <v>0</v>
      </c>
      <c r="D3" s="1" t="s">
        <v>7</v>
      </c>
      <c r="E3">
        <v>4</v>
      </c>
      <c r="F3">
        <v>6</v>
      </c>
      <c r="G3">
        <f>Table7[[#This Row],[Untokenized]]*100/189</f>
        <v>2.1164021164021163</v>
      </c>
      <c r="H3">
        <f>Table7[[#This Row],[Tokenized]]*100/261</f>
        <v>2.2988505747126435</v>
      </c>
    </row>
    <row r="4" spans="1:8" x14ac:dyDescent="0.5">
      <c r="A4">
        <v>0</v>
      </c>
      <c r="B4">
        <v>0</v>
      </c>
      <c r="D4" s="3" t="s">
        <v>8</v>
      </c>
      <c r="E4">
        <v>6</v>
      </c>
      <c r="F4">
        <v>6</v>
      </c>
      <c r="G4">
        <f>Table7[[#This Row],[Untokenized]]*100/189</f>
        <v>3.1746031746031744</v>
      </c>
      <c r="H4">
        <f>Table7[[#This Row],[Tokenized]]*100/261</f>
        <v>2.2988505747126435</v>
      </c>
    </row>
    <row r="5" spans="1:8" x14ac:dyDescent="0.5">
      <c r="A5">
        <v>0</v>
      </c>
      <c r="B5">
        <v>0</v>
      </c>
      <c r="D5" s="1" t="s">
        <v>9</v>
      </c>
      <c r="E5">
        <v>5</v>
      </c>
      <c r="F5">
        <v>5</v>
      </c>
      <c r="G5">
        <f>Table7[[#This Row],[Untokenized]]*100/189</f>
        <v>2.6455026455026456</v>
      </c>
      <c r="H5">
        <f>Table7[[#This Row],[Tokenized]]*100/261</f>
        <v>1.9157088122605364</v>
      </c>
    </row>
    <row r="6" spans="1:8" x14ac:dyDescent="0.5">
      <c r="A6">
        <v>0</v>
      </c>
      <c r="B6">
        <v>0</v>
      </c>
      <c r="D6" s="3" t="s">
        <v>10</v>
      </c>
      <c r="E6">
        <v>0</v>
      </c>
      <c r="F6">
        <v>0</v>
      </c>
      <c r="G6">
        <f>Table7[[#This Row],[Untokenized]]*100/189</f>
        <v>0</v>
      </c>
      <c r="H6">
        <f>Table7[[#This Row],[Tokenized]]*100/261</f>
        <v>0</v>
      </c>
    </row>
    <row r="7" spans="1:8" x14ac:dyDescent="0.5">
      <c r="A7">
        <v>0</v>
      </c>
      <c r="B7">
        <v>0</v>
      </c>
    </row>
    <row r="8" spans="1:8" x14ac:dyDescent="0.5">
      <c r="A8">
        <v>0</v>
      </c>
      <c r="B8">
        <v>0</v>
      </c>
    </row>
    <row r="9" spans="1:8" x14ac:dyDescent="0.5">
      <c r="A9">
        <v>0</v>
      </c>
      <c r="B9">
        <v>0</v>
      </c>
    </row>
    <row r="10" spans="1:8" x14ac:dyDescent="0.5">
      <c r="A10">
        <v>0</v>
      </c>
      <c r="B10">
        <v>0</v>
      </c>
    </row>
    <row r="11" spans="1:8" x14ac:dyDescent="0.5">
      <c r="A11">
        <v>0</v>
      </c>
      <c r="B11">
        <v>0</v>
      </c>
    </row>
    <row r="12" spans="1:8" x14ac:dyDescent="0.5">
      <c r="A12">
        <v>0</v>
      </c>
      <c r="B12">
        <v>0</v>
      </c>
    </row>
    <row r="13" spans="1:8" x14ac:dyDescent="0.5">
      <c r="A13">
        <v>0</v>
      </c>
      <c r="B13">
        <v>0</v>
      </c>
    </row>
    <row r="14" spans="1:8" x14ac:dyDescent="0.5">
      <c r="A14">
        <v>0</v>
      </c>
      <c r="B14">
        <v>0</v>
      </c>
    </row>
    <row r="15" spans="1:8" x14ac:dyDescent="0.5">
      <c r="A15">
        <v>0</v>
      </c>
      <c r="B15">
        <v>0</v>
      </c>
    </row>
    <row r="16" spans="1:8" x14ac:dyDescent="0.5">
      <c r="A16">
        <v>0</v>
      </c>
      <c r="B16">
        <v>0</v>
      </c>
    </row>
    <row r="17" spans="1:2" x14ac:dyDescent="0.5">
      <c r="A17">
        <v>0</v>
      </c>
      <c r="B17">
        <v>0</v>
      </c>
    </row>
    <row r="18" spans="1:2" x14ac:dyDescent="0.5">
      <c r="A18">
        <v>0</v>
      </c>
      <c r="B18">
        <v>0</v>
      </c>
    </row>
    <row r="19" spans="1:2" x14ac:dyDescent="0.5">
      <c r="A19">
        <v>0</v>
      </c>
      <c r="B19">
        <v>0</v>
      </c>
    </row>
    <row r="20" spans="1:2" x14ac:dyDescent="0.5">
      <c r="A20">
        <v>0</v>
      </c>
      <c r="B20">
        <v>0</v>
      </c>
    </row>
    <row r="21" spans="1:2" x14ac:dyDescent="0.5">
      <c r="A21">
        <v>0</v>
      </c>
      <c r="B21">
        <v>0</v>
      </c>
    </row>
    <row r="22" spans="1:2" x14ac:dyDescent="0.5">
      <c r="A22">
        <v>0</v>
      </c>
      <c r="B22">
        <v>0</v>
      </c>
    </row>
    <row r="23" spans="1:2" x14ac:dyDescent="0.5">
      <c r="A23">
        <v>0</v>
      </c>
      <c r="B23">
        <v>0</v>
      </c>
    </row>
    <row r="24" spans="1:2" x14ac:dyDescent="0.5">
      <c r="A24">
        <v>0</v>
      </c>
      <c r="B24">
        <v>0</v>
      </c>
    </row>
    <row r="25" spans="1:2" x14ac:dyDescent="0.5">
      <c r="A25">
        <v>0</v>
      </c>
      <c r="B25">
        <v>0</v>
      </c>
    </row>
    <row r="26" spans="1:2" x14ac:dyDescent="0.5">
      <c r="A26">
        <v>0</v>
      </c>
      <c r="B26">
        <v>0</v>
      </c>
    </row>
    <row r="27" spans="1:2" x14ac:dyDescent="0.5">
      <c r="A27">
        <v>0</v>
      </c>
      <c r="B27">
        <v>0</v>
      </c>
    </row>
    <row r="28" spans="1:2" x14ac:dyDescent="0.5">
      <c r="A28">
        <v>0</v>
      </c>
      <c r="B28">
        <v>0</v>
      </c>
    </row>
    <row r="29" spans="1:2" x14ac:dyDescent="0.5">
      <c r="A29">
        <v>0</v>
      </c>
      <c r="B29">
        <v>0</v>
      </c>
    </row>
    <row r="30" spans="1:2" x14ac:dyDescent="0.5">
      <c r="A30">
        <v>0</v>
      </c>
      <c r="B30">
        <v>0</v>
      </c>
    </row>
    <row r="31" spans="1:2" x14ac:dyDescent="0.5">
      <c r="A31">
        <v>0</v>
      </c>
      <c r="B31">
        <v>0</v>
      </c>
    </row>
    <row r="32" spans="1:2" x14ac:dyDescent="0.5">
      <c r="A32">
        <v>0</v>
      </c>
      <c r="B32">
        <v>0</v>
      </c>
    </row>
    <row r="33" spans="1:2" x14ac:dyDescent="0.5">
      <c r="A33">
        <v>0</v>
      </c>
      <c r="B33">
        <v>0</v>
      </c>
    </row>
    <row r="34" spans="1:2" x14ac:dyDescent="0.5">
      <c r="A34">
        <v>0</v>
      </c>
      <c r="B34">
        <v>0</v>
      </c>
    </row>
    <row r="35" spans="1:2" x14ac:dyDescent="0.5">
      <c r="A35">
        <v>0</v>
      </c>
      <c r="B35">
        <v>0</v>
      </c>
    </row>
    <row r="36" spans="1:2" x14ac:dyDescent="0.5">
      <c r="A36">
        <v>0</v>
      </c>
      <c r="B36">
        <v>0</v>
      </c>
    </row>
    <row r="37" spans="1:2" x14ac:dyDescent="0.5">
      <c r="A37">
        <v>0</v>
      </c>
      <c r="B37">
        <v>0</v>
      </c>
    </row>
    <row r="38" spans="1:2" x14ac:dyDescent="0.5">
      <c r="A38">
        <v>0</v>
      </c>
      <c r="B38">
        <v>0</v>
      </c>
    </row>
    <row r="39" spans="1:2" x14ac:dyDescent="0.5">
      <c r="A39">
        <v>0</v>
      </c>
      <c r="B39">
        <v>0</v>
      </c>
    </row>
    <row r="40" spans="1:2" x14ac:dyDescent="0.5">
      <c r="A40">
        <v>0</v>
      </c>
      <c r="B40">
        <v>0</v>
      </c>
    </row>
    <row r="41" spans="1:2" x14ac:dyDescent="0.5">
      <c r="A41">
        <v>0</v>
      </c>
      <c r="B41">
        <v>0</v>
      </c>
    </row>
    <row r="42" spans="1:2" x14ac:dyDescent="0.5">
      <c r="A42">
        <v>0</v>
      </c>
      <c r="B42">
        <v>0</v>
      </c>
    </row>
    <row r="43" spans="1:2" x14ac:dyDescent="0.5">
      <c r="A43">
        <v>0</v>
      </c>
      <c r="B43">
        <v>0</v>
      </c>
    </row>
    <row r="44" spans="1:2" x14ac:dyDescent="0.5">
      <c r="A44">
        <v>0</v>
      </c>
      <c r="B44">
        <v>0</v>
      </c>
    </row>
    <row r="45" spans="1:2" x14ac:dyDescent="0.5">
      <c r="A45">
        <v>0</v>
      </c>
      <c r="B45">
        <v>0</v>
      </c>
    </row>
    <row r="46" spans="1:2" x14ac:dyDescent="0.5">
      <c r="A46">
        <v>0</v>
      </c>
      <c r="B46">
        <v>0</v>
      </c>
    </row>
    <row r="47" spans="1:2" x14ac:dyDescent="0.5">
      <c r="A47">
        <v>0</v>
      </c>
      <c r="B47">
        <v>0</v>
      </c>
    </row>
    <row r="48" spans="1:2" x14ac:dyDescent="0.5">
      <c r="A48">
        <v>0</v>
      </c>
      <c r="B48">
        <v>0</v>
      </c>
    </row>
    <row r="49" spans="1:2" x14ac:dyDescent="0.5">
      <c r="A49">
        <v>0</v>
      </c>
      <c r="B49">
        <v>0</v>
      </c>
    </row>
    <row r="50" spans="1:2" x14ac:dyDescent="0.5">
      <c r="A50">
        <v>0</v>
      </c>
      <c r="B50">
        <v>0</v>
      </c>
    </row>
    <row r="51" spans="1:2" x14ac:dyDescent="0.5">
      <c r="A51">
        <v>0</v>
      </c>
      <c r="B51">
        <v>0</v>
      </c>
    </row>
    <row r="52" spans="1:2" x14ac:dyDescent="0.5">
      <c r="A52">
        <v>0</v>
      </c>
      <c r="B52">
        <v>0</v>
      </c>
    </row>
    <row r="53" spans="1:2" x14ac:dyDescent="0.5">
      <c r="A53">
        <v>0</v>
      </c>
      <c r="B53">
        <v>0</v>
      </c>
    </row>
    <row r="54" spans="1:2" x14ac:dyDescent="0.5">
      <c r="A54">
        <v>0</v>
      </c>
      <c r="B54">
        <v>0</v>
      </c>
    </row>
    <row r="55" spans="1:2" x14ac:dyDescent="0.5">
      <c r="A55">
        <v>0</v>
      </c>
      <c r="B55">
        <v>0</v>
      </c>
    </row>
    <row r="56" spans="1:2" x14ac:dyDescent="0.5">
      <c r="A56">
        <v>0</v>
      </c>
      <c r="B56">
        <v>0</v>
      </c>
    </row>
    <row r="57" spans="1:2" x14ac:dyDescent="0.5">
      <c r="A57">
        <v>0</v>
      </c>
      <c r="B57">
        <v>0</v>
      </c>
    </row>
    <row r="58" spans="1:2" x14ac:dyDescent="0.5">
      <c r="A58">
        <v>0</v>
      </c>
      <c r="B58">
        <v>0</v>
      </c>
    </row>
    <row r="59" spans="1:2" x14ac:dyDescent="0.5">
      <c r="A59">
        <v>0</v>
      </c>
      <c r="B59">
        <v>0</v>
      </c>
    </row>
    <row r="60" spans="1:2" x14ac:dyDescent="0.5">
      <c r="A60">
        <v>0</v>
      </c>
      <c r="B60">
        <v>0</v>
      </c>
    </row>
    <row r="61" spans="1:2" x14ac:dyDescent="0.5">
      <c r="A61">
        <v>0</v>
      </c>
      <c r="B61">
        <v>0</v>
      </c>
    </row>
    <row r="62" spans="1:2" x14ac:dyDescent="0.5">
      <c r="A62">
        <v>0</v>
      </c>
      <c r="B62">
        <v>0</v>
      </c>
    </row>
    <row r="63" spans="1:2" x14ac:dyDescent="0.5">
      <c r="A63">
        <v>0</v>
      </c>
      <c r="B63">
        <v>0</v>
      </c>
    </row>
    <row r="64" spans="1:2" x14ac:dyDescent="0.5">
      <c r="A64">
        <v>0</v>
      </c>
      <c r="B64">
        <v>0</v>
      </c>
    </row>
    <row r="65" spans="1:2" x14ac:dyDescent="0.5">
      <c r="A65">
        <v>0</v>
      </c>
      <c r="B65">
        <v>0</v>
      </c>
    </row>
    <row r="66" spans="1:2" x14ac:dyDescent="0.5">
      <c r="A66">
        <v>0</v>
      </c>
      <c r="B66">
        <v>0</v>
      </c>
    </row>
    <row r="67" spans="1:2" x14ac:dyDescent="0.5">
      <c r="A67">
        <v>0</v>
      </c>
      <c r="B67">
        <v>0</v>
      </c>
    </row>
    <row r="68" spans="1:2" x14ac:dyDescent="0.5">
      <c r="A68">
        <v>0</v>
      </c>
      <c r="B68">
        <v>0</v>
      </c>
    </row>
    <row r="69" spans="1:2" x14ac:dyDescent="0.5">
      <c r="A69">
        <v>0</v>
      </c>
      <c r="B69">
        <v>0</v>
      </c>
    </row>
    <row r="70" spans="1:2" x14ac:dyDescent="0.5">
      <c r="A70">
        <v>0</v>
      </c>
      <c r="B70">
        <v>0</v>
      </c>
    </row>
    <row r="71" spans="1:2" x14ac:dyDescent="0.5">
      <c r="A71">
        <v>0</v>
      </c>
      <c r="B71">
        <v>0</v>
      </c>
    </row>
    <row r="72" spans="1:2" x14ac:dyDescent="0.5">
      <c r="A72">
        <v>0</v>
      </c>
      <c r="B72">
        <v>0</v>
      </c>
    </row>
    <row r="73" spans="1:2" x14ac:dyDescent="0.5">
      <c r="A73">
        <v>0</v>
      </c>
      <c r="B73">
        <v>0</v>
      </c>
    </row>
    <row r="74" spans="1:2" x14ac:dyDescent="0.5">
      <c r="A74">
        <v>0</v>
      </c>
      <c r="B74">
        <v>0</v>
      </c>
    </row>
    <row r="75" spans="1:2" x14ac:dyDescent="0.5">
      <c r="A75">
        <v>0</v>
      </c>
      <c r="B75">
        <v>0</v>
      </c>
    </row>
    <row r="76" spans="1:2" x14ac:dyDescent="0.5">
      <c r="A76">
        <v>0</v>
      </c>
      <c r="B76">
        <v>0</v>
      </c>
    </row>
    <row r="77" spans="1:2" x14ac:dyDescent="0.5">
      <c r="A77">
        <v>0</v>
      </c>
      <c r="B77">
        <v>0</v>
      </c>
    </row>
    <row r="78" spans="1:2" x14ac:dyDescent="0.5">
      <c r="A78">
        <v>0</v>
      </c>
      <c r="B78">
        <v>0</v>
      </c>
    </row>
    <row r="79" spans="1:2" x14ac:dyDescent="0.5">
      <c r="A79">
        <v>0</v>
      </c>
      <c r="B79">
        <v>0</v>
      </c>
    </row>
    <row r="80" spans="1:2" x14ac:dyDescent="0.5">
      <c r="A80">
        <v>0</v>
      </c>
      <c r="B80">
        <v>0</v>
      </c>
    </row>
    <row r="81" spans="1:2" x14ac:dyDescent="0.5">
      <c r="A81">
        <v>0</v>
      </c>
      <c r="B81">
        <v>0</v>
      </c>
    </row>
    <row r="82" spans="1:2" x14ac:dyDescent="0.5">
      <c r="A82">
        <v>0</v>
      </c>
      <c r="B82">
        <v>0</v>
      </c>
    </row>
    <row r="83" spans="1:2" x14ac:dyDescent="0.5">
      <c r="A83">
        <v>0</v>
      </c>
      <c r="B83">
        <v>0</v>
      </c>
    </row>
    <row r="84" spans="1:2" x14ac:dyDescent="0.5">
      <c r="A84">
        <v>0</v>
      </c>
      <c r="B84">
        <v>0</v>
      </c>
    </row>
    <row r="85" spans="1:2" x14ac:dyDescent="0.5">
      <c r="A85">
        <v>0</v>
      </c>
      <c r="B85">
        <v>0</v>
      </c>
    </row>
    <row r="86" spans="1:2" x14ac:dyDescent="0.5">
      <c r="A86">
        <v>0</v>
      </c>
      <c r="B86">
        <v>0</v>
      </c>
    </row>
    <row r="87" spans="1:2" x14ac:dyDescent="0.5">
      <c r="A87">
        <v>0</v>
      </c>
      <c r="B87">
        <v>0</v>
      </c>
    </row>
    <row r="88" spans="1:2" x14ac:dyDescent="0.5">
      <c r="A88">
        <v>0</v>
      </c>
      <c r="B88">
        <v>0</v>
      </c>
    </row>
    <row r="89" spans="1:2" x14ac:dyDescent="0.5">
      <c r="A89">
        <v>0</v>
      </c>
      <c r="B89">
        <v>0</v>
      </c>
    </row>
    <row r="90" spans="1:2" x14ac:dyDescent="0.5">
      <c r="A90">
        <v>0</v>
      </c>
      <c r="B90">
        <v>0</v>
      </c>
    </row>
    <row r="91" spans="1:2" x14ac:dyDescent="0.5">
      <c r="A91">
        <v>0</v>
      </c>
      <c r="B91">
        <v>0</v>
      </c>
    </row>
    <row r="92" spans="1:2" x14ac:dyDescent="0.5">
      <c r="A92">
        <v>0</v>
      </c>
      <c r="B92">
        <v>0</v>
      </c>
    </row>
    <row r="93" spans="1:2" x14ac:dyDescent="0.5">
      <c r="A93">
        <v>0</v>
      </c>
      <c r="B93">
        <v>0</v>
      </c>
    </row>
    <row r="94" spans="1:2" x14ac:dyDescent="0.5">
      <c r="A94">
        <v>0</v>
      </c>
      <c r="B94">
        <v>0</v>
      </c>
    </row>
    <row r="95" spans="1:2" x14ac:dyDescent="0.5">
      <c r="A95">
        <v>0</v>
      </c>
      <c r="B95">
        <v>0</v>
      </c>
    </row>
    <row r="96" spans="1:2" x14ac:dyDescent="0.5">
      <c r="A96">
        <v>0</v>
      </c>
      <c r="B96">
        <v>0</v>
      </c>
    </row>
    <row r="97" spans="1:2" x14ac:dyDescent="0.5">
      <c r="A97">
        <v>0</v>
      </c>
      <c r="B97">
        <v>0</v>
      </c>
    </row>
    <row r="98" spans="1:2" x14ac:dyDescent="0.5">
      <c r="A98">
        <v>0</v>
      </c>
      <c r="B98">
        <v>0</v>
      </c>
    </row>
    <row r="99" spans="1:2" x14ac:dyDescent="0.5">
      <c r="A99">
        <v>0</v>
      </c>
      <c r="B99">
        <v>0</v>
      </c>
    </row>
    <row r="100" spans="1:2" x14ac:dyDescent="0.5">
      <c r="A100">
        <v>0</v>
      </c>
      <c r="B100">
        <v>0</v>
      </c>
    </row>
    <row r="101" spans="1:2" x14ac:dyDescent="0.5">
      <c r="A101">
        <v>0</v>
      </c>
      <c r="B101">
        <v>0</v>
      </c>
    </row>
    <row r="102" spans="1:2" x14ac:dyDescent="0.5">
      <c r="A102">
        <v>0</v>
      </c>
      <c r="B102">
        <v>0</v>
      </c>
    </row>
    <row r="103" spans="1:2" x14ac:dyDescent="0.5">
      <c r="A103">
        <v>0</v>
      </c>
      <c r="B103">
        <v>0</v>
      </c>
    </row>
    <row r="104" spans="1:2" x14ac:dyDescent="0.5">
      <c r="A104">
        <v>0</v>
      </c>
      <c r="B104">
        <v>0</v>
      </c>
    </row>
    <row r="105" spans="1:2" x14ac:dyDescent="0.5">
      <c r="A105">
        <v>0</v>
      </c>
      <c r="B105">
        <v>0</v>
      </c>
    </row>
    <row r="106" spans="1:2" x14ac:dyDescent="0.5">
      <c r="A106">
        <v>0</v>
      </c>
      <c r="B106">
        <v>0</v>
      </c>
    </row>
    <row r="107" spans="1:2" x14ac:dyDescent="0.5">
      <c r="A107">
        <v>0</v>
      </c>
      <c r="B107">
        <v>0</v>
      </c>
    </row>
    <row r="108" spans="1:2" x14ac:dyDescent="0.5">
      <c r="A108">
        <v>0</v>
      </c>
      <c r="B108">
        <v>0</v>
      </c>
    </row>
    <row r="109" spans="1:2" x14ac:dyDescent="0.5">
      <c r="A109">
        <v>0</v>
      </c>
      <c r="B109">
        <v>0</v>
      </c>
    </row>
    <row r="110" spans="1:2" x14ac:dyDescent="0.5">
      <c r="A110">
        <v>0</v>
      </c>
      <c r="B110">
        <v>0</v>
      </c>
    </row>
    <row r="111" spans="1:2" x14ac:dyDescent="0.5">
      <c r="A111">
        <v>0</v>
      </c>
      <c r="B111">
        <v>0</v>
      </c>
    </row>
    <row r="112" spans="1:2" x14ac:dyDescent="0.5">
      <c r="A112">
        <v>0</v>
      </c>
      <c r="B112">
        <v>0</v>
      </c>
    </row>
    <row r="113" spans="1:2" x14ac:dyDescent="0.5">
      <c r="A113">
        <v>0</v>
      </c>
      <c r="B113">
        <v>0</v>
      </c>
    </row>
    <row r="114" spans="1:2" x14ac:dyDescent="0.5">
      <c r="A114">
        <v>0</v>
      </c>
      <c r="B114">
        <v>0</v>
      </c>
    </row>
    <row r="115" spans="1:2" x14ac:dyDescent="0.5">
      <c r="A115">
        <v>0</v>
      </c>
      <c r="B115">
        <v>0</v>
      </c>
    </row>
    <row r="116" spans="1:2" x14ac:dyDescent="0.5">
      <c r="A116">
        <v>0</v>
      </c>
      <c r="B116">
        <v>0</v>
      </c>
    </row>
    <row r="117" spans="1:2" x14ac:dyDescent="0.5">
      <c r="A117">
        <v>0</v>
      </c>
      <c r="B117">
        <v>0</v>
      </c>
    </row>
    <row r="118" spans="1:2" x14ac:dyDescent="0.5">
      <c r="A118">
        <v>0</v>
      </c>
      <c r="B118">
        <v>0</v>
      </c>
    </row>
    <row r="119" spans="1:2" x14ac:dyDescent="0.5">
      <c r="A119">
        <v>0</v>
      </c>
      <c r="B119">
        <v>0</v>
      </c>
    </row>
    <row r="120" spans="1:2" x14ac:dyDescent="0.5">
      <c r="A120">
        <v>0</v>
      </c>
      <c r="B120">
        <v>0</v>
      </c>
    </row>
    <row r="121" spans="1:2" x14ac:dyDescent="0.5">
      <c r="A121">
        <v>0</v>
      </c>
      <c r="B121">
        <v>0</v>
      </c>
    </row>
    <row r="122" spans="1:2" x14ac:dyDescent="0.5">
      <c r="A122">
        <v>0</v>
      </c>
      <c r="B122">
        <v>0</v>
      </c>
    </row>
    <row r="123" spans="1:2" x14ac:dyDescent="0.5">
      <c r="A123">
        <v>0</v>
      </c>
      <c r="B123">
        <v>0</v>
      </c>
    </row>
    <row r="124" spans="1:2" x14ac:dyDescent="0.5">
      <c r="A124">
        <v>0</v>
      </c>
      <c r="B124">
        <v>0</v>
      </c>
    </row>
    <row r="125" spans="1:2" x14ac:dyDescent="0.5">
      <c r="A125">
        <v>0</v>
      </c>
      <c r="B125">
        <v>0</v>
      </c>
    </row>
    <row r="126" spans="1:2" x14ac:dyDescent="0.5">
      <c r="A126">
        <v>0</v>
      </c>
      <c r="B126">
        <v>0</v>
      </c>
    </row>
    <row r="127" spans="1:2" x14ac:dyDescent="0.5">
      <c r="A127">
        <v>0</v>
      </c>
      <c r="B127">
        <v>0</v>
      </c>
    </row>
    <row r="128" spans="1:2" x14ac:dyDescent="0.5">
      <c r="A128">
        <v>0</v>
      </c>
      <c r="B128">
        <v>0</v>
      </c>
    </row>
    <row r="129" spans="1:2" x14ac:dyDescent="0.5">
      <c r="A129">
        <v>0</v>
      </c>
      <c r="B129">
        <v>0</v>
      </c>
    </row>
    <row r="130" spans="1:2" x14ac:dyDescent="0.5">
      <c r="A130">
        <v>0</v>
      </c>
      <c r="B130">
        <v>0</v>
      </c>
    </row>
    <row r="131" spans="1:2" x14ac:dyDescent="0.5">
      <c r="A131">
        <v>0</v>
      </c>
      <c r="B131">
        <v>0</v>
      </c>
    </row>
    <row r="132" spans="1:2" x14ac:dyDescent="0.5">
      <c r="A132">
        <v>0</v>
      </c>
      <c r="B132">
        <v>0</v>
      </c>
    </row>
    <row r="133" spans="1:2" x14ac:dyDescent="0.5">
      <c r="A133">
        <v>0</v>
      </c>
      <c r="B133">
        <v>0</v>
      </c>
    </row>
    <row r="134" spans="1:2" x14ac:dyDescent="0.5">
      <c r="A134">
        <v>0</v>
      </c>
      <c r="B134">
        <v>0</v>
      </c>
    </row>
    <row r="135" spans="1:2" x14ac:dyDescent="0.5">
      <c r="A135">
        <v>0</v>
      </c>
      <c r="B135">
        <v>0</v>
      </c>
    </row>
    <row r="136" spans="1:2" x14ac:dyDescent="0.5">
      <c r="A136">
        <v>0</v>
      </c>
      <c r="B136">
        <v>0</v>
      </c>
    </row>
    <row r="137" spans="1:2" x14ac:dyDescent="0.5">
      <c r="A137">
        <v>0</v>
      </c>
      <c r="B137">
        <v>0</v>
      </c>
    </row>
    <row r="138" spans="1:2" x14ac:dyDescent="0.5">
      <c r="A138">
        <v>0</v>
      </c>
      <c r="B138">
        <v>0</v>
      </c>
    </row>
    <row r="139" spans="1:2" x14ac:dyDescent="0.5">
      <c r="A139">
        <v>0</v>
      </c>
      <c r="B139">
        <v>0</v>
      </c>
    </row>
    <row r="140" spans="1:2" x14ac:dyDescent="0.5">
      <c r="A140">
        <v>0</v>
      </c>
      <c r="B140">
        <v>0</v>
      </c>
    </row>
    <row r="141" spans="1:2" x14ac:dyDescent="0.5">
      <c r="A141">
        <v>0</v>
      </c>
      <c r="B141">
        <v>0</v>
      </c>
    </row>
    <row r="142" spans="1:2" x14ac:dyDescent="0.5">
      <c r="A142">
        <v>0</v>
      </c>
      <c r="B142">
        <v>0</v>
      </c>
    </row>
    <row r="143" spans="1:2" x14ac:dyDescent="0.5">
      <c r="A143">
        <v>0</v>
      </c>
      <c r="B143">
        <v>0</v>
      </c>
    </row>
    <row r="144" spans="1:2" x14ac:dyDescent="0.5">
      <c r="A144">
        <v>0</v>
      </c>
      <c r="B144">
        <v>0</v>
      </c>
    </row>
    <row r="145" spans="1:2" x14ac:dyDescent="0.5">
      <c r="A145">
        <v>0</v>
      </c>
      <c r="B145">
        <v>0</v>
      </c>
    </row>
    <row r="146" spans="1:2" x14ac:dyDescent="0.5">
      <c r="A146">
        <v>0</v>
      </c>
      <c r="B146">
        <v>0</v>
      </c>
    </row>
    <row r="147" spans="1:2" x14ac:dyDescent="0.5">
      <c r="A147">
        <v>0</v>
      </c>
      <c r="B147">
        <v>0</v>
      </c>
    </row>
    <row r="148" spans="1:2" x14ac:dyDescent="0.5">
      <c r="A148">
        <v>0</v>
      </c>
      <c r="B148">
        <v>0</v>
      </c>
    </row>
    <row r="149" spans="1:2" x14ac:dyDescent="0.5">
      <c r="A149">
        <v>0</v>
      </c>
      <c r="B149">
        <v>0</v>
      </c>
    </row>
    <row r="150" spans="1:2" x14ac:dyDescent="0.5">
      <c r="A150">
        <v>0</v>
      </c>
      <c r="B150">
        <v>0</v>
      </c>
    </row>
    <row r="151" spans="1:2" x14ac:dyDescent="0.5">
      <c r="A151">
        <v>0</v>
      </c>
      <c r="B151">
        <v>0</v>
      </c>
    </row>
    <row r="152" spans="1:2" x14ac:dyDescent="0.5">
      <c r="A152">
        <v>0</v>
      </c>
      <c r="B152">
        <v>0</v>
      </c>
    </row>
    <row r="153" spans="1:2" x14ac:dyDescent="0.5">
      <c r="A153">
        <v>0</v>
      </c>
      <c r="B153">
        <v>0</v>
      </c>
    </row>
    <row r="154" spans="1:2" x14ac:dyDescent="0.5">
      <c r="A154">
        <v>0</v>
      </c>
      <c r="B154">
        <v>0</v>
      </c>
    </row>
    <row r="155" spans="1:2" x14ac:dyDescent="0.5">
      <c r="A155">
        <v>0</v>
      </c>
      <c r="B155">
        <v>0</v>
      </c>
    </row>
    <row r="156" spans="1:2" x14ac:dyDescent="0.5">
      <c r="A156">
        <v>0</v>
      </c>
      <c r="B156">
        <v>0</v>
      </c>
    </row>
    <row r="157" spans="1:2" x14ac:dyDescent="0.5">
      <c r="A157">
        <v>0</v>
      </c>
      <c r="B157">
        <v>0</v>
      </c>
    </row>
    <row r="158" spans="1:2" x14ac:dyDescent="0.5">
      <c r="A158">
        <v>0</v>
      </c>
      <c r="B158">
        <v>0</v>
      </c>
    </row>
    <row r="159" spans="1:2" x14ac:dyDescent="0.5">
      <c r="A159">
        <v>0</v>
      </c>
      <c r="B159">
        <v>0</v>
      </c>
    </row>
    <row r="160" spans="1:2" x14ac:dyDescent="0.5">
      <c r="A160">
        <v>0</v>
      </c>
      <c r="B160">
        <v>0</v>
      </c>
    </row>
    <row r="161" spans="1:2" x14ac:dyDescent="0.5">
      <c r="A161">
        <v>0</v>
      </c>
      <c r="B161">
        <v>0</v>
      </c>
    </row>
    <row r="162" spans="1:2" x14ac:dyDescent="0.5">
      <c r="A162">
        <v>0</v>
      </c>
      <c r="B162">
        <v>0</v>
      </c>
    </row>
    <row r="163" spans="1:2" x14ac:dyDescent="0.5">
      <c r="A163">
        <v>0.02</v>
      </c>
      <c r="B163">
        <v>0</v>
      </c>
    </row>
    <row r="164" spans="1:2" x14ac:dyDescent="0.5">
      <c r="A164">
        <v>2.1999999999999999E-2</v>
      </c>
      <c r="B164">
        <v>0</v>
      </c>
    </row>
    <row r="165" spans="1:2" x14ac:dyDescent="0.5">
      <c r="A165">
        <v>2.5999999999999999E-2</v>
      </c>
      <c r="B165">
        <v>0</v>
      </c>
    </row>
    <row r="166" spans="1:2" x14ac:dyDescent="0.5">
      <c r="A166">
        <v>2.8000000000000001E-2</v>
      </c>
      <c r="B166">
        <v>0</v>
      </c>
    </row>
    <row r="167" spans="1:2" x14ac:dyDescent="0.5">
      <c r="A167">
        <v>3.2000000000000001E-2</v>
      </c>
      <c r="B167">
        <v>0</v>
      </c>
    </row>
    <row r="168" spans="1:2" x14ac:dyDescent="0.5">
      <c r="A168">
        <v>3.3000000000000002E-2</v>
      </c>
      <c r="B168">
        <v>0</v>
      </c>
    </row>
    <row r="169" spans="1:2" x14ac:dyDescent="0.5">
      <c r="A169">
        <v>3.3000000000000002E-2</v>
      </c>
      <c r="B169">
        <v>0</v>
      </c>
    </row>
    <row r="170" spans="1:2" x14ac:dyDescent="0.5">
      <c r="A170">
        <v>3.6999999999999998E-2</v>
      </c>
      <c r="B170">
        <v>0</v>
      </c>
    </row>
    <row r="171" spans="1:2" x14ac:dyDescent="0.5">
      <c r="A171">
        <v>4.5999999999999999E-2</v>
      </c>
      <c r="B171">
        <v>0</v>
      </c>
    </row>
    <row r="172" spans="1:2" x14ac:dyDescent="0.5">
      <c r="A172">
        <v>0.13500000000000001</v>
      </c>
      <c r="B172">
        <v>0</v>
      </c>
    </row>
    <row r="173" spans="1:2" x14ac:dyDescent="0.5">
      <c r="A173">
        <v>0.17299999999999999</v>
      </c>
      <c r="B173">
        <v>0</v>
      </c>
    </row>
    <row r="174" spans="1:2" x14ac:dyDescent="0.5">
      <c r="A174">
        <v>0.21299999999999999</v>
      </c>
      <c r="B174">
        <v>0</v>
      </c>
    </row>
    <row r="175" spans="1:2" x14ac:dyDescent="0.5">
      <c r="A175">
        <v>0.23899999999999999</v>
      </c>
      <c r="B175">
        <v>0</v>
      </c>
    </row>
    <row r="176" spans="1:2" x14ac:dyDescent="0.5">
      <c r="A176">
        <v>0.255</v>
      </c>
      <c r="B176">
        <v>0</v>
      </c>
    </row>
    <row r="177" spans="1:2" x14ac:dyDescent="0.5">
      <c r="A177">
        <v>0.26200000000000001</v>
      </c>
      <c r="B177">
        <v>0</v>
      </c>
    </row>
    <row r="178" spans="1:2" x14ac:dyDescent="0.5">
      <c r="A178">
        <v>0.35499999999999998</v>
      </c>
      <c r="B178">
        <v>0</v>
      </c>
    </row>
    <row r="179" spans="1:2" x14ac:dyDescent="0.5">
      <c r="A179">
        <v>0.38500000000000001</v>
      </c>
      <c r="B179">
        <v>0</v>
      </c>
    </row>
    <row r="180" spans="1:2" x14ac:dyDescent="0.5">
      <c r="A180">
        <v>0.41599999999999998</v>
      </c>
      <c r="B180">
        <v>0</v>
      </c>
    </row>
    <row r="181" spans="1:2" x14ac:dyDescent="0.5">
      <c r="A181">
        <v>0.439</v>
      </c>
      <c r="B181">
        <v>0</v>
      </c>
    </row>
    <row r="182" spans="1:2" x14ac:dyDescent="0.5">
      <c r="A182">
        <v>0.45200000000000001</v>
      </c>
      <c r="B182">
        <v>0</v>
      </c>
    </row>
    <row r="183" spans="1:2" x14ac:dyDescent="0.5">
      <c r="A183">
        <v>0.51</v>
      </c>
      <c r="B183">
        <v>0</v>
      </c>
    </row>
    <row r="184" spans="1:2" x14ac:dyDescent="0.5">
      <c r="A184">
        <v>0.52400000000000002</v>
      </c>
      <c r="B184">
        <v>0</v>
      </c>
    </row>
    <row r="185" spans="1:2" x14ac:dyDescent="0.5">
      <c r="A185">
        <v>0.59499999999999997</v>
      </c>
      <c r="B185">
        <v>0</v>
      </c>
    </row>
    <row r="186" spans="1:2" x14ac:dyDescent="0.5">
      <c r="A186">
        <v>0.66700000000000004</v>
      </c>
      <c r="B186">
        <v>0</v>
      </c>
    </row>
    <row r="187" spans="1:2" x14ac:dyDescent="0.5">
      <c r="A187">
        <v>0.68799999999999994</v>
      </c>
      <c r="B187">
        <v>0</v>
      </c>
    </row>
    <row r="188" spans="1:2" x14ac:dyDescent="0.5">
      <c r="A188">
        <v>0.68799999999999994</v>
      </c>
      <c r="B188">
        <v>0</v>
      </c>
    </row>
    <row r="189" spans="1:2" x14ac:dyDescent="0.5">
      <c r="A189">
        <v>0.68799999999999994</v>
      </c>
      <c r="B189">
        <v>0</v>
      </c>
    </row>
    <row r="190" spans="1:2" x14ac:dyDescent="0.5">
      <c r="A190">
        <v>0.68799999999999994</v>
      </c>
      <c r="B190">
        <v>0</v>
      </c>
    </row>
    <row r="191" spans="1:2" x14ac:dyDescent="0.5">
      <c r="B191">
        <v>0</v>
      </c>
    </row>
    <row r="192" spans="1:2" x14ac:dyDescent="0.5">
      <c r="B192">
        <v>0</v>
      </c>
    </row>
    <row r="193" spans="2:2" x14ac:dyDescent="0.5">
      <c r="B193">
        <v>0</v>
      </c>
    </row>
    <row r="194" spans="2:2" x14ac:dyDescent="0.5">
      <c r="B194">
        <v>0</v>
      </c>
    </row>
    <row r="195" spans="2:2" x14ac:dyDescent="0.5">
      <c r="B195">
        <v>0</v>
      </c>
    </row>
    <row r="196" spans="2:2" x14ac:dyDescent="0.5">
      <c r="B196">
        <v>0</v>
      </c>
    </row>
    <row r="197" spans="2:2" x14ac:dyDescent="0.5">
      <c r="B197">
        <v>0</v>
      </c>
    </row>
    <row r="198" spans="2:2" x14ac:dyDescent="0.5">
      <c r="B198">
        <v>0</v>
      </c>
    </row>
    <row r="199" spans="2:2" x14ac:dyDescent="0.5">
      <c r="B199">
        <v>0</v>
      </c>
    </row>
    <row r="200" spans="2:2" x14ac:dyDescent="0.5">
      <c r="B200">
        <v>0</v>
      </c>
    </row>
    <row r="201" spans="2:2" x14ac:dyDescent="0.5">
      <c r="B201">
        <v>0</v>
      </c>
    </row>
    <row r="202" spans="2:2" x14ac:dyDescent="0.5">
      <c r="B202">
        <v>0</v>
      </c>
    </row>
    <row r="203" spans="2:2" x14ac:dyDescent="0.5">
      <c r="B203">
        <v>0</v>
      </c>
    </row>
    <row r="204" spans="2:2" x14ac:dyDescent="0.5">
      <c r="B204">
        <v>0</v>
      </c>
    </row>
    <row r="205" spans="2:2" x14ac:dyDescent="0.5">
      <c r="B205">
        <v>0</v>
      </c>
    </row>
    <row r="206" spans="2:2" x14ac:dyDescent="0.5">
      <c r="B206">
        <v>0</v>
      </c>
    </row>
    <row r="207" spans="2:2" x14ac:dyDescent="0.5">
      <c r="B207">
        <v>0</v>
      </c>
    </row>
    <row r="208" spans="2:2" x14ac:dyDescent="0.5">
      <c r="B208">
        <v>0</v>
      </c>
    </row>
    <row r="209" spans="2:2" x14ac:dyDescent="0.5">
      <c r="B209">
        <v>0</v>
      </c>
    </row>
    <row r="210" spans="2:2" x14ac:dyDescent="0.5">
      <c r="B210">
        <v>0</v>
      </c>
    </row>
    <row r="211" spans="2:2" x14ac:dyDescent="0.5">
      <c r="B211">
        <v>0</v>
      </c>
    </row>
    <row r="212" spans="2:2" x14ac:dyDescent="0.5">
      <c r="B212">
        <v>0</v>
      </c>
    </row>
    <row r="213" spans="2:2" x14ac:dyDescent="0.5">
      <c r="B213">
        <v>0</v>
      </c>
    </row>
    <row r="214" spans="2:2" x14ac:dyDescent="0.5">
      <c r="B214">
        <v>0</v>
      </c>
    </row>
    <row r="215" spans="2:2" x14ac:dyDescent="0.5">
      <c r="B215">
        <v>0</v>
      </c>
    </row>
    <row r="216" spans="2:2" x14ac:dyDescent="0.5">
      <c r="B216">
        <v>0</v>
      </c>
    </row>
    <row r="217" spans="2:2" x14ac:dyDescent="0.5">
      <c r="B217">
        <v>0</v>
      </c>
    </row>
    <row r="218" spans="2:2" x14ac:dyDescent="0.5">
      <c r="B218">
        <v>0</v>
      </c>
    </row>
    <row r="219" spans="2:2" x14ac:dyDescent="0.5">
      <c r="B219">
        <v>0</v>
      </c>
    </row>
    <row r="220" spans="2:2" x14ac:dyDescent="0.5">
      <c r="B220">
        <v>0</v>
      </c>
    </row>
    <row r="221" spans="2:2" x14ac:dyDescent="0.5">
      <c r="B221">
        <v>0</v>
      </c>
    </row>
    <row r="222" spans="2:2" x14ac:dyDescent="0.5">
      <c r="B222">
        <v>0</v>
      </c>
    </row>
    <row r="223" spans="2:2" x14ac:dyDescent="0.5">
      <c r="B223">
        <v>0</v>
      </c>
    </row>
    <row r="224" spans="2:2" x14ac:dyDescent="0.5">
      <c r="B224">
        <v>0</v>
      </c>
    </row>
    <row r="225" spans="2:2" x14ac:dyDescent="0.5">
      <c r="B225">
        <v>0</v>
      </c>
    </row>
    <row r="226" spans="2:2" x14ac:dyDescent="0.5">
      <c r="B226">
        <v>0</v>
      </c>
    </row>
    <row r="227" spans="2:2" x14ac:dyDescent="0.5">
      <c r="B227">
        <v>0</v>
      </c>
    </row>
    <row r="228" spans="2:2" x14ac:dyDescent="0.5">
      <c r="B228">
        <v>0</v>
      </c>
    </row>
    <row r="229" spans="2:2" x14ac:dyDescent="0.5">
      <c r="B229">
        <v>0</v>
      </c>
    </row>
    <row r="230" spans="2:2" x14ac:dyDescent="0.5">
      <c r="B230">
        <v>0</v>
      </c>
    </row>
    <row r="231" spans="2:2" x14ac:dyDescent="0.5">
      <c r="B231">
        <v>0</v>
      </c>
    </row>
    <row r="232" spans="2:2" x14ac:dyDescent="0.5">
      <c r="B232">
        <v>0</v>
      </c>
    </row>
    <row r="233" spans="2:2" x14ac:dyDescent="0.5">
      <c r="B233">
        <v>3.3000000000000002E-2</v>
      </c>
    </row>
    <row r="234" spans="2:2" x14ac:dyDescent="0.5">
      <c r="B234">
        <v>3.6999999999999998E-2</v>
      </c>
    </row>
    <row r="235" spans="2:2" x14ac:dyDescent="0.5">
      <c r="B235">
        <v>7.0999999999999994E-2</v>
      </c>
    </row>
    <row r="236" spans="2:2" x14ac:dyDescent="0.5">
      <c r="B236">
        <v>7.0999999999999994E-2</v>
      </c>
    </row>
    <row r="237" spans="2:2" x14ac:dyDescent="0.5">
      <c r="B237">
        <v>7.8E-2</v>
      </c>
    </row>
    <row r="238" spans="2:2" x14ac:dyDescent="0.5">
      <c r="B238">
        <v>0.08</v>
      </c>
    </row>
    <row r="239" spans="2:2" x14ac:dyDescent="0.5">
      <c r="B239">
        <v>0.11799999999999999</v>
      </c>
    </row>
    <row r="240" spans="2:2" x14ac:dyDescent="0.5">
      <c r="B240">
        <v>0.13</v>
      </c>
    </row>
    <row r="241" spans="2:2" x14ac:dyDescent="0.5">
      <c r="B241">
        <v>0.154</v>
      </c>
    </row>
    <row r="242" spans="2:2" x14ac:dyDescent="0.5">
      <c r="B242">
        <v>0.184</v>
      </c>
    </row>
    <row r="243" spans="2:2" x14ac:dyDescent="0.5">
      <c r="B243">
        <v>0.189</v>
      </c>
    </row>
    <row r="244" spans="2:2" x14ac:dyDescent="0.5">
      <c r="B244">
        <v>0.19</v>
      </c>
    </row>
    <row r="245" spans="2:2" x14ac:dyDescent="0.5">
      <c r="B245">
        <v>0.192</v>
      </c>
    </row>
    <row r="246" spans="2:2" x14ac:dyDescent="0.5">
      <c r="B246">
        <v>0.26200000000000001</v>
      </c>
    </row>
    <row r="247" spans="2:2" x14ac:dyDescent="0.5">
      <c r="B247">
        <v>0.28299999999999997</v>
      </c>
    </row>
    <row r="248" spans="2:2" x14ac:dyDescent="0.5">
      <c r="B248">
        <v>0.33100000000000002</v>
      </c>
    </row>
    <row r="249" spans="2:2" x14ac:dyDescent="0.5">
      <c r="B249">
        <v>0.35499999999999998</v>
      </c>
    </row>
    <row r="250" spans="2:2" x14ac:dyDescent="0.5">
      <c r="B250">
        <v>0.35499999999999998</v>
      </c>
    </row>
    <row r="251" spans="2:2" x14ac:dyDescent="0.5">
      <c r="B251">
        <v>0.38500000000000001</v>
      </c>
    </row>
    <row r="252" spans="2:2" x14ac:dyDescent="0.5">
      <c r="B252">
        <v>0.439</v>
      </c>
    </row>
    <row r="253" spans="2:2" x14ac:dyDescent="0.5">
      <c r="B253">
        <v>0.45200000000000001</v>
      </c>
    </row>
    <row r="254" spans="2:2" x14ac:dyDescent="0.5">
      <c r="B254">
        <v>0.51</v>
      </c>
    </row>
    <row r="255" spans="2:2" x14ac:dyDescent="0.5">
      <c r="B255">
        <v>0.52400000000000002</v>
      </c>
    </row>
    <row r="256" spans="2:2" x14ac:dyDescent="0.5">
      <c r="B256">
        <v>0.55400000000000005</v>
      </c>
    </row>
    <row r="257" spans="2:2" x14ac:dyDescent="0.5">
      <c r="B257">
        <v>0.59499999999999997</v>
      </c>
    </row>
    <row r="258" spans="2:2" x14ac:dyDescent="0.5">
      <c r="B258">
        <v>0.66700000000000004</v>
      </c>
    </row>
    <row r="259" spans="2:2" x14ac:dyDescent="0.5">
      <c r="B259">
        <v>0.68799999999999994</v>
      </c>
    </row>
    <row r="260" spans="2:2" x14ac:dyDescent="0.5">
      <c r="B260">
        <v>0.68799999999999994</v>
      </c>
    </row>
    <row r="261" spans="2:2" x14ac:dyDescent="0.5">
      <c r="B261">
        <v>0.68799999999999994</v>
      </c>
    </row>
    <row r="262" spans="2:2" x14ac:dyDescent="0.5">
      <c r="B262">
        <v>0.68799999999999994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2"/>
  <sheetViews>
    <sheetView workbookViewId="0">
      <selection activeCell="D1" sqref="D1:H6"/>
    </sheetView>
  </sheetViews>
  <sheetFormatPr defaultRowHeight="14.35" x14ac:dyDescent="0.5"/>
  <cols>
    <col min="1" max="1" width="12.87890625" customWidth="1"/>
    <col min="2" max="2" width="10.8203125" customWidth="1"/>
  </cols>
  <sheetData>
    <row r="1" spans="1:8" x14ac:dyDescent="0.5">
      <c r="A1" t="s">
        <v>13</v>
      </c>
      <c r="B1" t="s">
        <v>14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5">
      <c r="A2">
        <v>0.29399999999999998</v>
      </c>
      <c r="B2">
        <v>0</v>
      </c>
      <c r="D2" s="3" t="s">
        <v>6</v>
      </c>
      <c r="E2">
        <v>0</v>
      </c>
      <c r="F2">
        <v>1</v>
      </c>
      <c r="G2">
        <f>Table714[[#This Row],[Untokenized]]*100/189</f>
        <v>0</v>
      </c>
      <c r="H2">
        <f>Table714[[#This Row],[Tokenized]]*100/261</f>
        <v>0.38314176245210729</v>
      </c>
    </row>
    <row r="3" spans="1:8" x14ac:dyDescent="0.5">
      <c r="A3">
        <v>0.29399999999999998</v>
      </c>
      <c r="B3">
        <v>0.26400000000000001</v>
      </c>
      <c r="D3" s="1" t="s">
        <v>7</v>
      </c>
      <c r="E3">
        <v>18</v>
      </c>
      <c r="F3">
        <v>21</v>
      </c>
      <c r="G3">
        <f>Table714[[#This Row],[Untokenized]]*100/189</f>
        <v>9.5238095238095237</v>
      </c>
      <c r="H3">
        <f>Table714[[#This Row],[Tokenized]]*100/261</f>
        <v>8.0459770114942533</v>
      </c>
    </row>
    <row r="4" spans="1:8" x14ac:dyDescent="0.5">
      <c r="A4">
        <v>0.29399999999999998</v>
      </c>
      <c r="B4">
        <v>0.27</v>
      </c>
      <c r="D4" s="3" t="s">
        <v>8</v>
      </c>
      <c r="E4">
        <v>18</v>
      </c>
      <c r="F4">
        <v>25</v>
      </c>
      <c r="G4">
        <f>Table714[[#This Row],[Untokenized]]*100/189</f>
        <v>9.5238095238095237</v>
      </c>
      <c r="H4">
        <f>Table714[[#This Row],[Tokenized]]*100/261</f>
        <v>9.5785440613026829</v>
      </c>
    </row>
    <row r="5" spans="1:8" x14ac:dyDescent="0.5">
      <c r="A5">
        <v>0.29399999999999998</v>
      </c>
      <c r="B5">
        <v>0.27</v>
      </c>
      <c r="D5" s="1" t="s">
        <v>9</v>
      </c>
      <c r="E5">
        <v>26</v>
      </c>
      <c r="F5">
        <v>5</v>
      </c>
      <c r="G5">
        <v>40</v>
      </c>
      <c r="H5">
        <f>Table714[[#This Row],[Tokenized]]*100/261</f>
        <v>1.9157088122605364</v>
      </c>
    </row>
    <row r="6" spans="1:8" x14ac:dyDescent="0.5">
      <c r="A6">
        <v>0.29399999999999998</v>
      </c>
      <c r="B6">
        <v>0.29399999999999998</v>
      </c>
      <c r="D6" s="3" t="s">
        <v>10</v>
      </c>
      <c r="E6">
        <v>126</v>
      </c>
      <c r="F6">
        <v>174</v>
      </c>
      <c r="G6">
        <f>Table714[[#This Row],[Untokenized]]*100/189</f>
        <v>66.666666666666671</v>
      </c>
      <c r="H6">
        <f>Table714[[#This Row],[Tokenized]]*100/261</f>
        <v>66.666666666666671</v>
      </c>
    </row>
    <row r="7" spans="1:8" x14ac:dyDescent="0.5">
      <c r="A7">
        <v>0.29399999999999998</v>
      </c>
      <c r="B7">
        <v>0.29399999999999998</v>
      </c>
    </row>
    <row r="8" spans="1:8" x14ac:dyDescent="0.5">
      <c r="A8">
        <v>0.29399999999999998</v>
      </c>
      <c r="B8">
        <v>0.29399999999999998</v>
      </c>
    </row>
    <row r="9" spans="1:8" x14ac:dyDescent="0.5">
      <c r="A9">
        <v>0.29399999999999998</v>
      </c>
      <c r="B9">
        <v>0.29399999999999998</v>
      </c>
    </row>
    <row r="10" spans="1:8" x14ac:dyDescent="0.5">
      <c r="A10">
        <v>0.29399999999999998</v>
      </c>
      <c r="B10">
        <v>0.29399999999999998</v>
      </c>
    </row>
    <row r="11" spans="1:8" x14ac:dyDescent="0.5">
      <c r="A11">
        <v>0.29399999999999998</v>
      </c>
      <c r="B11">
        <v>0.29399999999999998</v>
      </c>
    </row>
    <row r="12" spans="1:8" x14ac:dyDescent="0.5">
      <c r="A12">
        <v>0.312</v>
      </c>
      <c r="B12">
        <v>0.29399999999999998</v>
      </c>
    </row>
    <row r="13" spans="1:8" x14ac:dyDescent="0.5">
      <c r="A13">
        <v>0.312</v>
      </c>
      <c r="B13">
        <v>0.29399999999999998</v>
      </c>
    </row>
    <row r="14" spans="1:8" x14ac:dyDescent="0.5">
      <c r="A14">
        <v>0.312</v>
      </c>
      <c r="B14">
        <v>0.29399999999999998</v>
      </c>
    </row>
    <row r="15" spans="1:8" x14ac:dyDescent="0.5">
      <c r="A15">
        <v>0.312</v>
      </c>
      <c r="B15">
        <v>0.29399999999999998</v>
      </c>
    </row>
    <row r="16" spans="1:8" x14ac:dyDescent="0.5">
      <c r="A16">
        <v>0.312</v>
      </c>
      <c r="B16">
        <v>0.312</v>
      </c>
    </row>
    <row r="17" spans="1:2" x14ac:dyDescent="0.5">
      <c r="A17">
        <v>0.33300000000000002</v>
      </c>
      <c r="B17">
        <v>0.312</v>
      </c>
    </row>
    <row r="18" spans="1:2" x14ac:dyDescent="0.5">
      <c r="A18">
        <v>0.34499999999999997</v>
      </c>
      <c r="B18">
        <v>0.312</v>
      </c>
    </row>
    <row r="19" spans="1:2" x14ac:dyDescent="0.5">
      <c r="A19">
        <v>0.375</v>
      </c>
      <c r="B19">
        <v>0.312</v>
      </c>
    </row>
    <row r="20" spans="1:2" x14ac:dyDescent="0.5">
      <c r="A20">
        <v>0.40300000000000002</v>
      </c>
      <c r="B20">
        <v>0.312</v>
      </c>
    </row>
    <row r="21" spans="1:2" x14ac:dyDescent="0.5">
      <c r="A21">
        <v>0.40500000000000003</v>
      </c>
      <c r="B21">
        <v>0.33300000000000002</v>
      </c>
    </row>
    <row r="22" spans="1:2" x14ac:dyDescent="0.5">
      <c r="A22">
        <v>0.44</v>
      </c>
      <c r="B22">
        <v>0.34499999999999997</v>
      </c>
    </row>
    <row r="23" spans="1:2" x14ac:dyDescent="0.5">
      <c r="A23">
        <v>0.45500000000000002</v>
      </c>
      <c r="B23">
        <v>0.375</v>
      </c>
    </row>
    <row r="24" spans="1:2" x14ac:dyDescent="0.5">
      <c r="A24">
        <v>0.46500000000000002</v>
      </c>
      <c r="B24">
        <v>0.40500000000000003</v>
      </c>
    </row>
    <row r="25" spans="1:2" x14ac:dyDescent="0.5">
      <c r="A25">
        <v>0.47599999999999998</v>
      </c>
      <c r="B25">
        <v>0.42599999999999999</v>
      </c>
    </row>
    <row r="26" spans="1:2" x14ac:dyDescent="0.5">
      <c r="A26">
        <v>0.47599999999999998</v>
      </c>
      <c r="B26">
        <v>0.435</v>
      </c>
    </row>
    <row r="27" spans="1:2" x14ac:dyDescent="0.5">
      <c r="A27">
        <v>0.49</v>
      </c>
      <c r="B27">
        <v>0.44400000000000001</v>
      </c>
    </row>
    <row r="28" spans="1:2" x14ac:dyDescent="0.5">
      <c r="A28">
        <v>0.51700000000000002</v>
      </c>
      <c r="B28">
        <v>0.44400000000000001</v>
      </c>
    </row>
    <row r="29" spans="1:2" x14ac:dyDescent="0.5">
      <c r="A29">
        <v>0.52300000000000002</v>
      </c>
      <c r="B29">
        <v>0.44600000000000001</v>
      </c>
    </row>
    <row r="30" spans="1:2" x14ac:dyDescent="0.5">
      <c r="A30">
        <v>0.52300000000000002</v>
      </c>
      <c r="B30">
        <v>0.45500000000000002</v>
      </c>
    </row>
    <row r="31" spans="1:2" x14ac:dyDescent="0.5">
      <c r="A31">
        <v>0.54500000000000004</v>
      </c>
      <c r="B31">
        <v>0.46500000000000002</v>
      </c>
    </row>
    <row r="32" spans="1:2" x14ac:dyDescent="0.5">
      <c r="A32">
        <v>0.54800000000000004</v>
      </c>
      <c r="B32">
        <v>0.47599999999999998</v>
      </c>
    </row>
    <row r="33" spans="1:2" x14ac:dyDescent="0.5">
      <c r="A33">
        <v>0.55600000000000005</v>
      </c>
      <c r="B33">
        <v>0.47599999999999998</v>
      </c>
    </row>
    <row r="34" spans="1:2" x14ac:dyDescent="0.5">
      <c r="A34">
        <v>0.56100000000000005</v>
      </c>
      <c r="B34">
        <v>0.49</v>
      </c>
    </row>
    <row r="35" spans="1:2" x14ac:dyDescent="0.5">
      <c r="A35">
        <v>0.57099999999999995</v>
      </c>
      <c r="B35">
        <v>0.51700000000000002</v>
      </c>
    </row>
    <row r="36" spans="1:2" x14ac:dyDescent="0.5">
      <c r="A36">
        <v>0.57699999999999996</v>
      </c>
      <c r="B36">
        <v>0.52300000000000002</v>
      </c>
    </row>
    <row r="37" spans="1:2" x14ac:dyDescent="0.5">
      <c r="A37">
        <v>0.57999999999999996</v>
      </c>
      <c r="B37">
        <v>0.52300000000000002</v>
      </c>
    </row>
    <row r="38" spans="1:2" x14ac:dyDescent="0.5">
      <c r="A38">
        <v>0.61499999999999999</v>
      </c>
      <c r="B38">
        <v>0.52600000000000002</v>
      </c>
    </row>
    <row r="39" spans="1:2" x14ac:dyDescent="0.5">
      <c r="A39">
        <v>0.61499999999999999</v>
      </c>
      <c r="B39">
        <v>0.53800000000000003</v>
      </c>
    </row>
    <row r="40" spans="1:2" x14ac:dyDescent="0.5">
      <c r="A40">
        <v>0.625</v>
      </c>
      <c r="B40">
        <v>0.53900000000000003</v>
      </c>
    </row>
    <row r="41" spans="1:2" x14ac:dyDescent="0.5">
      <c r="A41">
        <v>0.64</v>
      </c>
      <c r="B41">
        <v>0.54500000000000004</v>
      </c>
    </row>
    <row r="42" spans="1:2" x14ac:dyDescent="0.5">
      <c r="A42">
        <v>0.64400000000000002</v>
      </c>
      <c r="B42">
        <v>0.54800000000000004</v>
      </c>
    </row>
    <row r="43" spans="1:2" x14ac:dyDescent="0.5">
      <c r="A43">
        <v>0.64500000000000002</v>
      </c>
      <c r="B43">
        <v>0.55600000000000005</v>
      </c>
    </row>
    <row r="44" spans="1:2" x14ac:dyDescent="0.5">
      <c r="A44">
        <v>0.64500000000000002</v>
      </c>
      <c r="B44">
        <v>0.56100000000000005</v>
      </c>
    </row>
    <row r="45" spans="1:2" x14ac:dyDescent="0.5">
      <c r="A45">
        <v>0.65</v>
      </c>
      <c r="B45">
        <v>0.57099999999999995</v>
      </c>
    </row>
    <row r="46" spans="1:2" x14ac:dyDescent="0.5">
      <c r="A46">
        <v>0.67300000000000004</v>
      </c>
      <c r="B46">
        <v>0.57699999999999996</v>
      </c>
    </row>
    <row r="47" spans="1:2" x14ac:dyDescent="0.5">
      <c r="A47">
        <v>0.67600000000000005</v>
      </c>
      <c r="B47">
        <v>0.57699999999999996</v>
      </c>
    </row>
    <row r="48" spans="1:2" x14ac:dyDescent="0.5">
      <c r="A48">
        <v>0.69199999999999995</v>
      </c>
      <c r="B48">
        <v>0.57999999999999996</v>
      </c>
    </row>
    <row r="49" spans="1:2" x14ac:dyDescent="0.5">
      <c r="A49">
        <v>0.69799999999999995</v>
      </c>
      <c r="B49">
        <v>0.61499999999999999</v>
      </c>
    </row>
    <row r="50" spans="1:2" x14ac:dyDescent="0.5">
      <c r="A50">
        <v>0.71099999999999997</v>
      </c>
      <c r="B50">
        <v>0.61499999999999999</v>
      </c>
    </row>
    <row r="51" spans="1:2" x14ac:dyDescent="0.5">
      <c r="A51">
        <v>0.71399999999999997</v>
      </c>
      <c r="B51">
        <v>0.625</v>
      </c>
    </row>
    <row r="52" spans="1:2" x14ac:dyDescent="0.5">
      <c r="A52">
        <v>0.73499999999999999</v>
      </c>
      <c r="B52">
        <v>0.625</v>
      </c>
    </row>
    <row r="53" spans="1:2" x14ac:dyDescent="0.5">
      <c r="A53">
        <v>0.73699999999999999</v>
      </c>
      <c r="B53">
        <v>0.63500000000000001</v>
      </c>
    </row>
    <row r="54" spans="1:2" x14ac:dyDescent="0.5">
      <c r="A54">
        <v>0.73799999999999999</v>
      </c>
      <c r="B54">
        <v>0.64</v>
      </c>
    </row>
    <row r="55" spans="1:2" x14ac:dyDescent="0.5">
      <c r="A55">
        <v>0.745</v>
      </c>
      <c r="B55">
        <v>0.64500000000000002</v>
      </c>
    </row>
    <row r="56" spans="1:2" x14ac:dyDescent="0.5">
      <c r="A56">
        <v>0.76100000000000001</v>
      </c>
      <c r="B56">
        <v>0.64500000000000002</v>
      </c>
    </row>
    <row r="57" spans="1:2" x14ac:dyDescent="0.5">
      <c r="A57">
        <v>0.76200000000000001</v>
      </c>
      <c r="B57">
        <v>0.64500000000000002</v>
      </c>
    </row>
    <row r="58" spans="1:2" x14ac:dyDescent="0.5">
      <c r="A58">
        <v>0.77700000000000002</v>
      </c>
      <c r="B58">
        <v>0.64900000000000002</v>
      </c>
    </row>
    <row r="59" spans="1:2" x14ac:dyDescent="0.5">
      <c r="A59">
        <v>0.78300000000000003</v>
      </c>
      <c r="B59">
        <v>0.65</v>
      </c>
    </row>
    <row r="60" spans="1:2" x14ac:dyDescent="0.5">
      <c r="A60">
        <v>0.78300000000000003</v>
      </c>
      <c r="B60">
        <v>0.65400000000000003</v>
      </c>
    </row>
    <row r="61" spans="1:2" x14ac:dyDescent="0.5">
      <c r="A61">
        <v>0.78400000000000003</v>
      </c>
      <c r="B61">
        <v>0.66900000000000004</v>
      </c>
    </row>
    <row r="62" spans="1:2" x14ac:dyDescent="0.5">
      <c r="A62">
        <v>0.79100000000000004</v>
      </c>
      <c r="B62">
        <v>0.67600000000000005</v>
      </c>
    </row>
    <row r="63" spans="1:2" x14ac:dyDescent="0.5">
      <c r="A63">
        <v>0.79900000000000004</v>
      </c>
      <c r="B63">
        <v>0.68799999999999994</v>
      </c>
    </row>
    <row r="64" spans="1:2" x14ac:dyDescent="0.5">
      <c r="A64">
        <v>0.80200000000000005</v>
      </c>
      <c r="B64">
        <v>0.69199999999999995</v>
      </c>
    </row>
    <row r="65" spans="1:2" x14ac:dyDescent="0.5">
      <c r="A65">
        <v>0.81599999999999995</v>
      </c>
      <c r="B65">
        <v>0.69799999999999995</v>
      </c>
    </row>
    <row r="66" spans="1:2" x14ac:dyDescent="0.5">
      <c r="A66">
        <v>0.82099999999999995</v>
      </c>
      <c r="B66">
        <v>0.69799999999999995</v>
      </c>
    </row>
    <row r="67" spans="1:2" x14ac:dyDescent="0.5">
      <c r="A67">
        <v>0.82299999999999995</v>
      </c>
      <c r="B67">
        <v>0.70599999999999996</v>
      </c>
    </row>
    <row r="68" spans="1:2" x14ac:dyDescent="0.5">
      <c r="A68">
        <v>0.83</v>
      </c>
      <c r="B68">
        <v>0.70799999999999996</v>
      </c>
    </row>
    <row r="69" spans="1:2" x14ac:dyDescent="0.5">
      <c r="A69">
        <v>0.84399999999999997</v>
      </c>
      <c r="B69">
        <v>0.71099999999999997</v>
      </c>
    </row>
    <row r="70" spans="1:2" x14ac:dyDescent="0.5">
      <c r="A70">
        <v>0.84499999999999997</v>
      </c>
      <c r="B70">
        <v>0.72099999999999997</v>
      </c>
    </row>
    <row r="71" spans="1:2" x14ac:dyDescent="0.5">
      <c r="A71">
        <v>0.85</v>
      </c>
      <c r="B71">
        <v>0.72299999999999998</v>
      </c>
    </row>
    <row r="72" spans="1:2" x14ac:dyDescent="0.5">
      <c r="A72">
        <v>0.85899999999999999</v>
      </c>
      <c r="B72">
        <v>0.72899999999999998</v>
      </c>
    </row>
    <row r="73" spans="1:2" x14ac:dyDescent="0.5">
      <c r="A73">
        <v>0.86399999999999999</v>
      </c>
      <c r="B73">
        <v>0.73499999999999999</v>
      </c>
    </row>
    <row r="74" spans="1:2" x14ac:dyDescent="0.5">
      <c r="A74">
        <v>0.86499999999999999</v>
      </c>
      <c r="B74">
        <v>0.73699999999999999</v>
      </c>
    </row>
    <row r="75" spans="1:2" x14ac:dyDescent="0.5">
      <c r="A75">
        <v>0.872</v>
      </c>
      <c r="B75">
        <v>0.73799999999999999</v>
      </c>
    </row>
    <row r="76" spans="1:2" x14ac:dyDescent="0.5">
      <c r="A76">
        <v>0.878</v>
      </c>
      <c r="B76">
        <v>0.753</v>
      </c>
    </row>
    <row r="77" spans="1:2" x14ac:dyDescent="0.5">
      <c r="A77">
        <v>0.89700000000000002</v>
      </c>
      <c r="B77">
        <v>0.75700000000000001</v>
      </c>
    </row>
    <row r="78" spans="1:2" x14ac:dyDescent="0.5">
      <c r="A78">
        <v>0.89800000000000002</v>
      </c>
      <c r="B78">
        <v>0.76200000000000001</v>
      </c>
    </row>
    <row r="79" spans="1:2" x14ac:dyDescent="0.5">
      <c r="A79">
        <v>0.89800000000000002</v>
      </c>
      <c r="B79">
        <v>0.77500000000000002</v>
      </c>
    </row>
    <row r="80" spans="1:2" x14ac:dyDescent="0.5">
      <c r="A80">
        <v>0.89900000000000002</v>
      </c>
      <c r="B80">
        <v>0.77700000000000002</v>
      </c>
    </row>
    <row r="81" spans="1:2" x14ac:dyDescent="0.5">
      <c r="A81">
        <v>0.90100000000000002</v>
      </c>
      <c r="B81">
        <v>0.77700000000000002</v>
      </c>
    </row>
    <row r="82" spans="1:2" x14ac:dyDescent="0.5">
      <c r="A82">
        <v>0.90500000000000003</v>
      </c>
      <c r="B82">
        <v>0.77800000000000002</v>
      </c>
    </row>
    <row r="83" spans="1:2" x14ac:dyDescent="0.5">
      <c r="A83">
        <v>0.92</v>
      </c>
      <c r="B83">
        <v>0.78300000000000003</v>
      </c>
    </row>
    <row r="84" spans="1:2" x14ac:dyDescent="0.5">
      <c r="A84">
        <v>0.92800000000000005</v>
      </c>
      <c r="B84">
        <v>0.78400000000000003</v>
      </c>
    </row>
    <row r="85" spans="1:2" x14ac:dyDescent="0.5">
      <c r="A85">
        <v>1</v>
      </c>
      <c r="B85">
        <v>0.78700000000000003</v>
      </c>
    </row>
    <row r="86" spans="1:2" x14ac:dyDescent="0.5">
      <c r="A86">
        <v>1</v>
      </c>
      <c r="B86">
        <v>0.78700000000000003</v>
      </c>
    </row>
    <row r="87" spans="1:2" x14ac:dyDescent="0.5">
      <c r="A87">
        <v>1</v>
      </c>
      <c r="B87">
        <v>0.78700000000000003</v>
      </c>
    </row>
    <row r="88" spans="1:2" x14ac:dyDescent="0.5">
      <c r="A88">
        <v>1</v>
      </c>
      <c r="B88">
        <v>0.8</v>
      </c>
    </row>
    <row r="89" spans="1:2" x14ac:dyDescent="0.5">
      <c r="A89">
        <v>1</v>
      </c>
      <c r="B89">
        <v>0.80400000000000005</v>
      </c>
    </row>
    <row r="90" spans="1:2" x14ac:dyDescent="0.5">
      <c r="A90">
        <v>1</v>
      </c>
      <c r="B90">
        <v>0.80700000000000005</v>
      </c>
    </row>
    <row r="91" spans="1:2" x14ac:dyDescent="0.5">
      <c r="A91">
        <v>1</v>
      </c>
      <c r="B91">
        <v>0.80800000000000005</v>
      </c>
    </row>
    <row r="92" spans="1:2" x14ac:dyDescent="0.5">
      <c r="A92">
        <v>1</v>
      </c>
      <c r="B92">
        <v>0.81100000000000005</v>
      </c>
    </row>
    <row r="93" spans="1:2" x14ac:dyDescent="0.5">
      <c r="A93">
        <v>1</v>
      </c>
      <c r="B93">
        <v>0.81299999999999994</v>
      </c>
    </row>
    <row r="94" spans="1:2" x14ac:dyDescent="0.5">
      <c r="A94">
        <v>1</v>
      </c>
      <c r="B94">
        <v>0.81299999999999994</v>
      </c>
    </row>
    <row r="95" spans="1:2" x14ac:dyDescent="0.5">
      <c r="A95">
        <v>1</v>
      </c>
      <c r="B95">
        <v>0.81599999999999995</v>
      </c>
    </row>
    <row r="96" spans="1:2" x14ac:dyDescent="0.5">
      <c r="A96">
        <v>1</v>
      </c>
      <c r="B96">
        <v>0.82099999999999995</v>
      </c>
    </row>
    <row r="97" spans="1:2" x14ac:dyDescent="0.5">
      <c r="A97">
        <v>1</v>
      </c>
      <c r="B97">
        <v>0.83</v>
      </c>
    </row>
    <row r="98" spans="1:2" x14ac:dyDescent="0.5">
      <c r="A98">
        <v>1</v>
      </c>
      <c r="B98">
        <v>0.83299999999999996</v>
      </c>
    </row>
    <row r="99" spans="1:2" x14ac:dyDescent="0.5">
      <c r="A99">
        <v>1</v>
      </c>
      <c r="B99">
        <v>0.84499999999999997</v>
      </c>
    </row>
    <row r="100" spans="1:2" x14ac:dyDescent="0.5">
      <c r="A100">
        <v>1</v>
      </c>
      <c r="B100">
        <v>0.85</v>
      </c>
    </row>
    <row r="101" spans="1:2" x14ac:dyDescent="0.5">
      <c r="A101">
        <v>1</v>
      </c>
      <c r="B101">
        <v>0.85199999999999998</v>
      </c>
    </row>
    <row r="102" spans="1:2" x14ac:dyDescent="0.5">
      <c r="A102">
        <v>1</v>
      </c>
      <c r="B102">
        <v>0.85199999999999998</v>
      </c>
    </row>
    <row r="103" spans="1:2" x14ac:dyDescent="0.5">
      <c r="A103">
        <v>1</v>
      </c>
      <c r="B103">
        <v>0.86</v>
      </c>
    </row>
    <row r="104" spans="1:2" x14ac:dyDescent="0.5">
      <c r="A104">
        <v>1</v>
      </c>
      <c r="B104">
        <v>0.86399999999999999</v>
      </c>
    </row>
    <row r="105" spans="1:2" x14ac:dyDescent="0.5">
      <c r="A105">
        <v>1</v>
      </c>
      <c r="B105">
        <v>0.86599999999999999</v>
      </c>
    </row>
    <row r="106" spans="1:2" x14ac:dyDescent="0.5">
      <c r="A106">
        <v>1</v>
      </c>
      <c r="B106">
        <v>0.86699999999999999</v>
      </c>
    </row>
    <row r="107" spans="1:2" x14ac:dyDescent="0.5">
      <c r="A107">
        <v>1</v>
      </c>
      <c r="B107">
        <v>0.86699999999999999</v>
      </c>
    </row>
    <row r="108" spans="1:2" x14ac:dyDescent="0.5">
      <c r="A108">
        <v>1</v>
      </c>
      <c r="B108">
        <v>0.87</v>
      </c>
    </row>
    <row r="109" spans="1:2" x14ac:dyDescent="0.5">
      <c r="A109">
        <v>1</v>
      </c>
      <c r="B109">
        <v>0.872</v>
      </c>
    </row>
    <row r="110" spans="1:2" x14ac:dyDescent="0.5">
      <c r="A110">
        <v>1</v>
      </c>
      <c r="B110">
        <v>0.872</v>
      </c>
    </row>
    <row r="111" spans="1:2" x14ac:dyDescent="0.5">
      <c r="A111">
        <v>1</v>
      </c>
      <c r="B111">
        <v>0.88100000000000001</v>
      </c>
    </row>
    <row r="112" spans="1:2" x14ac:dyDescent="0.5">
      <c r="A112">
        <v>1</v>
      </c>
      <c r="B112">
        <v>0.88700000000000001</v>
      </c>
    </row>
    <row r="113" spans="1:2" x14ac:dyDescent="0.5">
      <c r="A113">
        <v>1</v>
      </c>
      <c r="B113">
        <v>0.88700000000000001</v>
      </c>
    </row>
    <row r="114" spans="1:2" x14ac:dyDescent="0.5">
      <c r="A114">
        <v>1</v>
      </c>
      <c r="B114">
        <v>0.89200000000000002</v>
      </c>
    </row>
    <row r="115" spans="1:2" x14ac:dyDescent="0.5">
      <c r="A115">
        <v>1</v>
      </c>
      <c r="B115">
        <v>0.89300000000000002</v>
      </c>
    </row>
    <row r="116" spans="1:2" x14ac:dyDescent="0.5">
      <c r="A116">
        <v>1</v>
      </c>
      <c r="B116">
        <v>0.9</v>
      </c>
    </row>
    <row r="117" spans="1:2" x14ac:dyDescent="0.5">
      <c r="A117">
        <v>1</v>
      </c>
      <c r="B117">
        <v>0.92</v>
      </c>
    </row>
    <row r="118" spans="1:2" x14ac:dyDescent="0.5">
      <c r="A118">
        <v>1</v>
      </c>
      <c r="B118">
        <v>0.92900000000000005</v>
      </c>
    </row>
    <row r="119" spans="1:2" x14ac:dyDescent="0.5">
      <c r="A119">
        <v>1</v>
      </c>
      <c r="B119">
        <v>0.92900000000000005</v>
      </c>
    </row>
    <row r="120" spans="1:2" x14ac:dyDescent="0.5">
      <c r="A120">
        <v>1</v>
      </c>
      <c r="B120">
        <v>0.95799999999999996</v>
      </c>
    </row>
    <row r="121" spans="1:2" x14ac:dyDescent="0.5">
      <c r="A121">
        <v>1</v>
      </c>
      <c r="B121">
        <v>1</v>
      </c>
    </row>
    <row r="122" spans="1:2" x14ac:dyDescent="0.5">
      <c r="A122">
        <v>1</v>
      </c>
      <c r="B122">
        <v>1</v>
      </c>
    </row>
    <row r="123" spans="1:2" x14ac:dyDescent="0.5">
      <c r="A123">
        <v>1</v>
      </c>
      <c r="B123">
        <v>1</v>
      </c>
    </row>
    <row r="124" spans="1:2" x14ac:dyDescent="0.5">
      <c r="A124">
        <v>1</v>
      </c>
      <c r="B124">
        <v>1</v>
      </c>
    </row>
    <row r="125" spans="1:2" x14ac:dyDescent="0.5">
      <c r="A125">
        <v>1</v>
      </c>
      <c r="B125">
        <v>1</v>
      </c>
    </row>
    <row r="126" spans="1:2" x14ac:dyDescent="0.5">
      <c r="A126">
        <v>1</v>
      </c>
      <c r="B126">
        <v>1</v>
      </c>
    </row>
    <row r="127" spans="1:2" x14ac:dyDescent="0.5">
      <c r="A127">
        <v>1</v>
      </c>
      <c r="B127">
        <v>1</v>
      </c>
    </row>
    <row r="128" spans="1:2" x14ac:dyDescent="0.5">
      <c r="A128">
        <v>1</v>
      </c>
      <c r="B128">
        <v>1</v>
      </c>
    </row>
    <row r="129" spans="1:2" x14ac:dyDescent="0.5">
      <c r="A129">
        <v>1</v>
      </c>
      <c r="B129">
        <v>1</v>
      </c>
    </row>
    <row r="130" spans="1:2" x14ac:dyDescent="0.5">
      <c r="A130">
        <v>1</v>
      </c>
      <c r="B130">
        <v>1</v>
      </c>
    </row>
    <row r="131" spans="1:2" x14ac:dyDescent="0.5">
      <c r="A131">
        <v>1</v>
      </c>
      <c r="B131">
        <v>1</v>
      </c>
    </row>
    <row r="132" spans="1:2" x14ac:dyDescent="0.5">
      <c r="A132">
        <v>1</v>
      </c>
      <c r="B132">
        <v>1</v>
      </c>
    </row>
    <row r="133" spans="1:2" x14ac:dyDescent="0.5">
      <c r="A133">
        <v>1</v>
      </c>
      <c r="B133">
        <v>1</v>
      </c>
    </row>
    <row r="134" spans="1:2" x14ac:dyDescent="0.5">
      <c r="A134">
        <v>1</v>
      </c>
      <c r="B134">
        <v>1</v>
      </c>
    </row>
    <row r="135" spans="1:2" x14ac:dyDescent="0.5">
      <c r="A135">
        <v>1</v>
      </c>
      <c r="B135">
        <v>1</v>
      </c>
    </row>
    <row r="136" spans="1:2" x14ac:dyDescent="0.5">
      <c r="A136">
        <v>1</v>
      </c>
      <c r="B136">
        <v>1</v>
      </c>
    </row>
    <row r="137" spans="1:2" x14ac:dyDescent="0.5">
      <c r="A137">
        <v>1</v>
      </c>
      <c r="B137">
        <v>1</v>
      </c>
    </row>
    <row r="138" spans="1:2" x14ac:dyDescent="0.5">
      <c r="A138">
        <v>1</v>
      </c>
      <c r="B138">
        <v>1</v>
      </c>
    </row>
    <row r="139" spans="1:2" x14ac:dyDescent="0.5">
      <c r="A139">
        <v>1</v>
      </c>
      <c r="B139">
        <v>1</v>
      </c>
    </row>
    <row r="140" spans="1:2" x14ac:dyDescent="0.5">
      <c r="A140">
        <v>1</v>
      </c>
      <c r="B140">
        <v>1</v>
      </c>
    </row>
    <row r="141" spans="1:2" x14ac:dyDescent="0.5">
      <c r="A141">
        <v>1</v>
      </c>
      <c r="B141">
        <v>1</v>
      </c>
    </row>
    <row r="142" spans="1:2" x14ac:dyDescent="0.5">
      <c r="A142">
        <v>1</v>
      </c>
      <c r="B142">
        <v>1</v>
      </c>
    </row>
    <row r="143" spans="1:2" x14ac:dyDescent="0.5">
      <c r="A143">
        <v>1</v>
      </c>
      <c r="B143">
        <v>1</v>
      </c>
    </row>
    <row r="144" spans="1:2" x14ac:dyDescent="0.5">
      <c r="A144">
        <v>1</v>
      </c>
      <c r="B144">
        <v>1</v>
      </c>
    </row>
    <row r="145" spans="1:2" x14ac:dyDescent="0.5">
      <c r="A145">
        <v>1</v>
      </c>
      <c r="B145">
        <v>1</v>
      </c>
    </row>
    <row r="146" spans="1:2" x14ac:dyDescent="0.5">
      <c r="A146">
        <v>1</v>
      </c>
      <c r="B146">
        <v>1</v>
      </c>
    </row>
    <row r="147" spans="1:2" x14ac:dyDescent="0.5">
      <c r="A147">
        <v>1</v>
      </c>
      <c r="B147">
        <v>1</v>
      </c>
    </row>
    <row r="148" spans="1:2" x14ac:dyDescent="0.5">
      <c r="A148">
        <v>1</v>
      </c>
      <c r="B148">
        <v>1</v>
      </c>
    </row>
    <row r="149" spans="1:2" x14ac:dyDescent="0.5">
      <c r="A149">
        <v>1</v>
      </c>
      <c r="B149">
        <v>1</v>
      </c>
    </row>
    <row r="150" spans="1:2" x14ac:dyDescent="0.5">
      <c r="A150">
        <v>1</v>
      </c>
      <c r="B150">
        <v>1</v>
      </c>
    </row>
    <row r="151" spans="1:2" x14ac:dyDescent="0.5">
      <c r="A151">
        <v>1</v>
      </c>
      <c r="B151">
        <v>1</v>
      </c>
    </row>
    <row r="152" spans="1:2" x14ac:dyDescent="0.5">
      <c r="A152">
        <v>1</v>
      </c>
      <c r="B152">
        <v>1</v>
      </c>
    </row>
    <row r="153" spans="1:2" x14ac:dyDescent="0.5">
      <c r="A153">
        <v>1</v>
      </c>
      <c r="B153">
        <v>1</v>
      </c>
    </row>
    <row r="154" spans="1:2" x14ac:dyDescent="0.5">
      <c r="A154">
        <v>1</v>
      </c>
      <c r="B154">
        <v>1</v>
      </c>
    </row>
    <row r="155" spans="1:2" x14ac:dyDescent="0.5">
      <c r="A155">
        <v>1</v>
      </c>
      <c r="B155">
        <v>1</v>
      </c>
    </row>
    <row r="156" spans="1:2" x14ac:dyDescent="0.5">
      <c r="A156">
        <v>1</v>
      </c>
      <c r="B156">
        <v>1</v>
      </c>
    </row>
    <row r="157" spans="1:2" x14ac:dyDescent="0.5">
      <c r="A157">
        <v>1</v>
      </c>
      <c r="B157">
        <v>1</v>
      </c>
    </row>
    <row r="158" spans="1:2" x14ac:dyDescent="0.5">
      <c r="A158">
        <v>1</v>
      </c>
      <c r="B158">
        <v>1</v>
      </c>
    </row>
    <row r="159" spans="1:2" x14ac:dyDescent="0.5">
      <c r="A159">
        <v>1</v>
      </c>
      <c r="B159">
        <v>1</v>
      </c>
    </row>
    <row r="160" spans="1:2" x14ac:dyDescent="0.5">
      <c r="A160">
        <v>1</v>
      </c>
      <c r="B160">
        <v>1</v>
      </c>
    </row>
    <row r="161" spans="1:2" x14ac:dyDescent="0.5">
      <c r="A161">
        <v>1</v>
      </c>
      <c r="B161">
        <v>1</v>
      </c>
    </row>
    <row r="162" spans="1:2" x14ac:dyDescent="0.5">
      <c r="A162">
        <v>1</v>
      </c>
      <c r="B162">
        <v>1</v>
      </c>
    </row>
    <row r="163" spans="1:2" x14ac:dyDescent="0.5">
      <c r="A163">
        <v>1</v>
      </c>
      <c r="B163">
        <v>1</v>
      </c>
    </row>
    <row r="164" spans="1:2" x14ac:dyDescent="0.5">
      <c r="A164">
        <v>1</v>
      </c>
      <c r="B164">
        <v>1</v>
      </c>
    </row>
    <row r="165" spans="1:2" x14ac:dyDescent="0.5">
      <c r="A165">
        <v>1</v>
      </c>
      <c r="B165">
        <v>1</v>
      </c>
    </row>
    <row r="166" spans="1:2" x14ac:dyDescent="0.5">
      <c r="A166">
        <v>1</v>
      </c>
      <c r="B166">
        <v>1</v>
      </c>
    </row>
    <row r="167" spans="1:2" x14ac:dyDescent="0.5">
      <c r="A167">
        <v>1</v>
      </c>
      <c r="B167">
        <v>1</v>
      </c>
    </row>
    <row r="168" spans="1:2" x14ac:dyDescent="0.5">
      <c r="A168">
        <v>1</v>
      </c>
      <c r="B168">
        <v>1</v>
      </c>
    </row>
    <row r="169" spans="1:2" x14ac:dyDescent="0.5">
      <c r="A169">
        <v>1</v>
      </c>
      <c r="B169">
        <v>1</v>
      </c>
    </row>
    <row r="170" spans="1:2" x14ac:dyDescent="0.5">
      <c r="A170">
        <v>1</v>
      </c>
      <c r="B170">
        <v>1</v>
      </c>
    </row>
    <row r="171" spans="1:2" x14ac:dyDescent="0.5">
      <c r="A171">
        <v>1</v>
      </c>
      <c r="B171">
        <v>1</v>
      </c>
    </row>
    <row r="172" spans="1:2" x14ac:dyDescent="0.5">
      <c r="A172">
        <v>1</v>
      </c>
      <c r="B172">
        <v>1</v>
      </c>
    </row>
    <row r="173" spans="1:2" x14ac:dyDescent="0.5">
      <c r="A173">
        <v>1</v>
      </c>
      <c r="B173">
        <v>1</v>
      </c>
    </row>
    <row r="174" spans="1:2" x14ac:dyDescent="0.5">
      <c r="A174">
        <v>1</v>
      </c>
      <c r="B174">
        <v>1</v>
      </c>
    </row>
    <row r="175" spans="1:2" x14ac:dyDescent="0.5">
      <c r="A175">
        <v>1</v>
      </c>
      <c r="B175">
        <v>1</v>
      </c>
    </row>
    <row r="176" spans="1:2" x14ac:dyDescent="0.5">
      <c r="A176">
        <v>1</v>
      </c>
      <c r="B176">
        <v>1</v>
      </c>
    </row>
    <row r="177" spans="1:2" x14ac:dyDescent="0.5">
      <c r="A177">
        <v>1</v>
      </c>
      <c r="B177">
        <v>1</v>
      </c>
    </row>
    <row r="178" spans="1:2" x14ac:dyDescent="0.5">
      <c r="A178">
        <v>1</v>
      </c>
      <c r="B178">
        <v>1</v>
      </c>
    </row>
    <row r="179" spans="1:2" x14ac:dyDescent="0.5">
      <c r="A179">
        <v>1</v>
      </c>
      <c r="B179">
        <v>1</v>
      </c>
    </row>
    <row r="180" spans="1:2" x14ac:dyDescent="0.5">
      <c r="A180">
        <v>1</v>
      </c>
      <c r="B180">
        <v>1</v>
      </c>
    </row>
    <row r="181" spans="1:2" x14ac:dyDescent="0.5">
      <c r="A181">
        <v>1</v>
      </c>
      <c r="B181">
        <v>1</v>
      </c>
    </row>
    <row r="182" spans="1:2" x14ac:dyDescent="0.5">
      <c r="A182">
        <v>1</v>
      </c>
      <c r="B182">
        <v>1</v>
      </c>
    </row>
    <row r="183" spans="1:2" x14ac:dyDescent="0.5">
      <c r="A183">
        <v>1</v>
      </c>
      <c r="B183">
        <v>1</v>
      </c>
    </row>
    <row r="184" spans="1:2" x14ac:dyDescent="0.5">
      <c r="A184">
        <v>1</v>
      </c>
      <c r="B184">
        <v>1</v>
      </c>
    </row>
    <row r="185" spans="1:2" x14ac:dyDescent="0.5">
      <c r="A185">
        <v>1</v>
      </c>
      <c r="B185">
        <v>1</v>
      </c>
    </row>
    <row r="186" spans="1:2" x14ac:dyDescent="0.5">
      <c r="A186">
        <v>1</v>
      </c>
      <c r="B186">
        <v>1</v>
      </c>
    </row>
    <row r="187" spans="1:2" x14ac:dyDescent="0.5">
      <c r="A187">
        <v>1</v>
      </c>
      <c r="B187">
        <v>1</v>
      </c>
    </row>
    <row r="188" spans="1:2" x14ac:dyDescent="0.5">
      <c r="A188">
        <v>1</v>
      </c>
      <c r="B188">
        <v>1</v>
      </c>
    </row>
    <row r="189" spans="1:2" x14ac:dyDescent="0.5">
      <c r="A189">
        <v>1</v>
      </c>
      <c r="B189">
        <v>1</v>
      </c>
    </row>
    <row r="190" spans="1:2" x14ac:dyDescent="0.5">
      <c r="A190">
        <v>1</v>
      </c>
      <c r="B190">
        <v>1</v>
      </c>
    </row>
    <row r="191" spans="1:2" x14ac:dyDescent="0.5">
      <c r="B191">
        <v>1</v>
      </c>
    </row>
    <row r="192" spans="1:2" x14ac:dyDescent="0.5">
      <c r="B192">
        <v>1</v>
      </c>
    </row>
    <row r="193" spans="2:2" x14ac:dyDescent="0.5">
      <c r="B193">
        <v>1</v>
      </c>
    </row>
    <row r="194" spans="2:2" x14ac:dyDescent="0.5">
      <c r="B194">
        <v>1</v>
      </c>
    </row>
    <row r="195" spans="2:2" x14ac:dyDescent="0.5">
      <c r="B195">
        <v>1</v>
      </c>
    </row>
    <row r="196" spans="2:2" x14ac:dyDescent="0.5">
      <c r="B196">
        <v>1</v>
      </c>
    </row>
    <row r="197" spans="2:2" x14ac:dyDescent="0.5">
      <c r="B197">
        <v>1</v>
      </c>
    </row>
    <row r="198" spans="2:2" x14ac:dyDescent="0.5">
      <c r="B198">
        <v>1</v>
      </c>
    </row>
    <row r="199" spans="2:2" x14ac:dyDescent="0.5">
      <c r="B199">
        <v>1</v>
      </c>
    </row>
    <row r="200" spans="2:2" x14ac:dyDescent="0.5">
      <c r="B200">
        <v>1</v>
      </c>
    </row>
    <row r="201" spans="2:2" x14ac:dyDescent="0.5">
      <c r="B201">
        <v>1</v>
      </c>
    </row>
    <row r="202" spans="2:2" x14ac:dyDescent="0.5">
      <c r="B202">
        <v>1</v>
      </c>
    </row>
    <row r="203" spans="2:2" x14ac:dyDescent="0.5">
      <c r="B203">
        <v>1</v>
      </c>
    </row>
    <row r="204" spans="2:2" x14ac:dyDescent="0.5">
      <c r="B204">
        <v>1</v>
      </c>
    </row>
    <row r="205" spans="2:2" x14ac:dyDescent="0.5">
      <c r="B205">
        <v>1</v>
      </c>
    </row>
    <row r="206" spans="2:2" x14ac:dyDescent="0.5">
      <c r="B206">
        <v>1</v>
      </c>
    </row>
    <row r="207" spans="2:2" x14ac:dyDescent="0.5">
      <c r="B207">
        <v>1</v>
      </c>
    </row>
    <row r="208" spans="2:2" x14ac:dyDescent="0.5">
      <c r="B208">
        <v>1</v>
      </c>
    </row>
    <row r="209" spans="2:2" x14ac:dyDescent="0.5">
      <c r="B209">
        <v>1</v>
      </c>
    </row>
    <row r="210" spans="2:2" x14ac:dyDescent="0.5">
      <c r="B210">
        <v>1</v>
      </c>
    </row>
    <row r="211" spans="2:2" x14ac:dyDescent="0.5">
      <c r="B211">
        <v>1</v>
      </c>
    </row>
    <row r="212" spans="2:2" x14ac:dyDescent="0.5">
      <c r="B212">
        <v>1</v>
      </c>
    </row>
    <row r="213" spans="2:2" x14ac:dyDescent="0.5">
      <c r="B213">
        <v>1</v>
      </c>
    </row>
    <row r="214" spans="2:2" x14ac:dyDescent="0.5">
      <c r="B214">
        <v>1</v>
      </c>
    </row>
    <row r="215" spans="2:2" x14ac:dyDescent="0.5">
      <c r="B215">
        <v>1</v>
      </c>
    </row>
    <row r="216" spans="2:2" x14ac:dyDescent="0.5">
      <c r="B216">
        <v>1</v>
      </c>
    </row>
    <row r="217" spans="2:2" x14ac:dyDescent="0.5">
      <c r="B217">
        <v>1</v>
      </c>
    </row>
    <row r="218" spans="2:2" x14ac:dyDescent="0.5">
      <c r="B218">
        <v>1</v>
      </c>
    </row>
    <row r="219" spans="2:2" x14ac:dyDescent="0.5">
      <c r="B219">
        <v>1</v>
      </c>
    </row>
    <row r="220" spans="2:2" x14ac:dyDescent="0.5">
      <c r="B220">
        <v>1</v>
      </c>
    </row>
    <row r="221" spans="2:2" x14ac:dyDescent="0.5">
      <c r="B221">
        <v>1</v>
      </c>
    </row>
    <row r="222" spans="2:2" x14ac:dyDescent="0.5">
      <c r="B222">
        <v>1</v>
      </c>
    </row>
    <row r="223" spans="2:2" x14ac:dyDescent="0.5">
      <c r="B223">
        <v>1</v>
      </c>
    </row>
    <row r="224" spans="2:2" x14ac:dyDescent="0.5">
      <c r="B224">
        <v>1</v>
      </c>
    </row>
    <row r="225" spans="2:2" x14ac:dyDescent="0.5">
      <c r="B225">
        <v>1</v>
      </c>
    </row>
    <row r="226" spans="2:2" x14ac:dyDescent="0.5">
      <c r="B226">
        <v>1</v>
      </c>
    </row>
    <row r="227" spans="2:2" x14ac:dyDescent="0.5">
      <c r="B227">
        <v>1</v>
      </c>
    </row>
    <row r="228" spans="2:2" x14ac:dyDescent="0.5">
      <c r="B228">
        <v>1</v>
      </c>
    </row>
    <row r="229" spans="2:2" x14ac:dyDescent="0.5">
      <c r="B229">
        <v>1</v>
      </c>
    </row>
    <row r="230" spans="2:2" x14ac:dyDescent="0.5">
      <c r="B230">
        <v>1</v>
      </c>
    </row>
    <row r="231" spans="2:2" x14ac:dyDescent="0.5">
      <c r="B231">
        <v>1</v>
      </c>
    </row>
    <row r="232" spans="2:2" x14ac:dyDescent="0.5">
      <c r="B232">
        <v>1</v>
      </c>
    </row>
    <row r="233" spans="2:2" x14ac:dyDescent="0.5">
      <c r="B233">
        <v>1</v>
      </c>
    </row>
    <row r="234" spans="2:2" x14ac:dyDescent="0.5">
      <c r="B234">
        <v>1</v>
      </c>
    </row>
    <row r="235" spans="2:2" x14ac:dyDescent="0.5">
      <c r="B235">
        <v>1</v>
      </c>
    </row>
    <row r="236" spans="2:2" x14ac:dyDescent="0.5">
      <c r="B236">
        <v>1</v>
      </c>
    </row>
    <row r="237" spans="2:2" x14ac:dyDescent="0.5">
      <c r="B237">
        <v>1</v>
      </c>
    </row>
    <row r="238" spans="2:2" x14ac:dyDescent="0.5">
      <c r="B238">
        <v>1</v>
      </c>
    </row>
    <row r="239" spans="2:2" x14ac:dyDescent="0.5">
      <c r="B239">
        <v>1</v>
      </c>
    </row>
    <row r="240" spans="2:2" x14ac:dyDescent="0.5">
      <c r="B240">
        <v>1</v>
      </c>
    </row>
    <row r="241" spans="2:2" x14ac:dyDescent="0.5">
      <c r="B241">
        <v>1</v>
      </c>
    </row>
    <row r="242" spans="2:2" x14ac:dyDescent="0.5">
      <c r="B242">
        <v>1</v>
      </c>
    </row>
    <row r="243" spans="2:2" x14ac:dyDescent="0.5">
      <c r="B243">
        <v>1</v>
      </c>
    </row>
    <row r="244" spans="2:2" x14ac:dyDescent="0.5">
      <c r="B244">
        <v>1</v>
      </c>
    </row>
    <row r="245" spans="2:2" x14ac:dyDescent="0.5">
      <c r="B245">
        <v>1</v>
      </c>
    </row>
    <row r="246" spans="2:2" x14ac:dyDescent="0.5">
      <c r="B246">
        <v>1</v>
      </c>
    </row>
    <row r="247" spans="2:2" x14ac:dyDescent="0.5">
      <c r="B247">
        <v>1</v>
      </c>
    </row>
    <row r="248" spans="2:2" x14ac:dyDescent="0.5">
      <c r="B248">
        <v>1</v>
      </c>
    </row>
    <row r="249" spans="2:2" x14ac:dyDescent="0.5">
      <c r="B249">
        <v>1</v>
      </c>
    </row>
    <row r="250" spans="2:2" x14ac:dyDescent="0.5">
      <c r="B250">
        <v>1</v>
      </c>
    </row>
    <row r="251" spans="2:2" x14ac:dyDescent="0.5">
      <c r="B251">
        <v>1</v>
      </c>
    </row>
    <row r="252" spans="2:2" x14ac:dyDescent="0.5">
      <c r="B252">
        <v>1</v>
      </c>
    </row>
    <row r="253" spans="2:2" x14ac:dyDescent="0.5">
      <c r="B253">
        <v>1</v>
      </c>
    </row>
    <row r="254" spans="2:2" x14ac:dyDescent="0.5">
      <c r="B254">
        <v>1</v>
      </c>
    </row>
    <row r="255" spans="2:2" x14ac:dyDescent="0.5">
      <c r="B255">
        <v>1</v>
      </c>
    </row>
    <row r="256" spans="2:2" x14ac:dyDescent="0.5">
      <c r="B256">
        <v>1</v>
      </c>
    </row>
    <row r="257" spans="2:2" x14ac:dyDescent="0.5">
      <c r="B257">
        <v>1</v>
      </c>
    </row>
    <row r="258" spans="2:2" x14ac:dyDescent="0.5">
      <c r="B258">
        <v>1</v>
      </c>
    </row>
    <row r="259" spans="2:2" x14ac:dyDescent="0.5">
      <c r="B259">
        <v>1</v>
      </c>
    </row>
    <row r="260" spans="2:2" x14ac:dyDescent="0.5">
      <c r="B260">
        <v>1</v>
      </c>
    </row>
    <row r="261" spans="2:2" x14ac:dyDescent="0.5">
      <c r="B261">
        <v>1</v>
      </c>
    </row>
    <row r="262" spans="2:2" x14ac:dyDescent="0.5">
      <c r="B262">
        <v>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"/>
  <sheetViews>
    <sheetView workbookViewId="0">
      <selection sqref="A1:G23"/>
    </sheetView>
  </sheetViews>
  <sheetFormatPr defaultRowHeight="14.35" x14ac:dyDescent="0.5"/>
  <cols>
    <col min="3" max="3" width="9.76171875" customWidth="1"/>
    <col min="7" max="7" width="9.76171875" customWidth="1"/>
  </cols>
  <sheetData>
    <row r="1" spans="1:12" x14ac:dyDescent="0.5">
      <c r="A1" t="s">
        <v>22</v>
      </c>
      <c r="E1" t="s">
        <v>17</v>
      </c>
    </row>
    <row r="2" spans="1:12" x14ac:dyDescent="0.5">
      <c r="A2" s="4" t="s">
        <v>11</v>
      </c>
      <c r="B2" t="s">
        <v>25</v>
      </c>
      <c r="C2" t="s">
        <v>30</v>
      </c>
      <c r="E2" s="4" t="s">
        <v>11</v>
      </c>
      <c r="F2" t="s">
        <v>25</v>
      </c>
      <c r="G2" t="s">
        <v>30</v>
      </c>
      <c r="K2" t="s">
        <v>31</v>
      </c>
      <c r="L2">
        <v>517401</v>
      </c>
    </row>
    <row r="3" spans="1:12" x14ac:dyDescent="0.5">
      <c r="A3" s="2" t="s">
        <v>6</v>
      </c>
      <c r="B3">
        <v>514458</v>
      </c>
      <c r="C3">
        <f>Table15[[#This Row],[Tally]]*100/517401</f>
        <v>99.431195533058499</v>
      </c>
      <c r="E3" t="s">
        <v>1</v>
      </c>
      <c r="F3">
        <v>10565</v>
      </c>
      <c r="G3">
        <f>Table14[[#This Row],[Tally]]*100/517401</f>
        <v>2.0419365250550348</v>
      </c>
    </row>
    <row r="4" spans="1:12" x14ac:dyDescent="0.5">
      <c r="A4" s="2" t="s">
        <v>7</v>
      </c>
      <c r="B4">
        <v>2443</v>
      </c>
      <c r="C4">
        <f>Table15[[#This Row],[Tally]]*100/517401</f>
        <v>0.47216762240505911</v>
      </c>
      <c r="E4" t="s">
        <v>2</v>
      </c>
      <c r="F4">
        <v>6504</v>
      </c>
      <c r="G4">
        <f>Table14[[#This Row],[Tally]]*100/517401</f>
        <v>1.257052073730047</v>
      </c>
    </row>
    <row r="5" spans="1:12" x14ac:dyDescent="0.5">
      <c r="A5" s="2" t="s">
        <v>8</v>
      </c>
      <c r="B5">
        <v>313</v>
      </c>
      <c r="C5">
        <f>Table15[[#This Row],[Tally]]*100/517401</f>
        <v>6.049466467981314E-2</v>
      </c>
      <c r="E5" t="s">
        <v>3</v>
      </c>
      <c r="F5">
        <v>10203</v>
      </c>
      <c r="G5">
        <f>Table14[[#This Row],[Tally]]*100/517401</f>
        <v>1.9719714496106502</v>
      </c>
    </row>
    <row r="6" spans="1:12" x14ac:dyDescent="0.5">
      <c r="A6" s="2" t="s">
        <v>9</v>
      </c>
      <c r="B6">
        <v>120</v>
      </c>
      <c r="C6">
        <f>Table15[[#This Row],[Tally]]*100/517401</f>
        <v>2.3192842688746253E-2</v>
      </c>
      <c r="E6" t="s">
        <v>4</v>
      </c>
      <c r="F6">
        <v>11392</v>
      </c>
      <c r="G6">
        <f>Table14[[#This Row],[Tally]]*100/517401</f>
        <v>2.201773865918311</v>
      </c>
    </row>
    <row r="7" spans="1:12" x14ac:dyDescent="0.5">
      <c r="A7" s="2" t="s">
        <v>10</v>
      </c>
      <c r="B7">
        <v>67</v>
      </c>
      <c r="C7">
        <f>Table15[[#This Row],[Tally]]*100/517401</f>
        <v>1.2949337167883325E-2</v>
      </c>
      <c r="E7" t="s">
        <v>5</v>
      </c>
      <c r="F7">
        <v>60205</v>
      </c>
      <c r="G7">
        <f>Table14[[#This Row],[Tally]]*100/517401</f>
        <v>11.636042450633068</v>
      </c>
      <c r="I7" t="s">
        <v>18</v>
      </c>
    </row>
    <row r="8" spans="1:12" x14ac:dyDescent="0.5">
      <c r="E8" t="s">
        <v>6</v>
      </c>
      <c r="F8">
        <v>13920</v>
      </c>
      <c r="G8" s="6">
        <f>Table14[[#This Row],[Tally]]*100/517401</f>
        <v>2.6903697518945653</v>
      </c>
      <c r="I8" t="s">
        <v>26</v>
      </c>
    </row>
    <row r="9" spans="1:12" x14ac:dyDescent="0.5">
      <c r="A9" t="s">
        <v>23</v>
      </c>
      <c r="E9" t="s">
        <v>7</v>
      </c>
      <c r="F9">
        <v>30370</v>
      </c>
      <c r="G9" s="6">
        <f>Table14[[#This Row],[Tally]]*100/517401</f>
        <v>5.869721937143531</v>
      </c>
      <c r="I9" t="s">
        <v>19</v>
      </c>
    </row>
    <row r="10" spans="1:12" x14ac:dyDescent="0.5">
      <c r="A10" s="4" t="s">
        <v>11</v>
      </c>
      <c r="B10" t="s">
        <v>25</v>
      </c>
      <c r="C10" t="s">
        <v>30</v>
      </c>
      <c r="E10" t="s">
        <v>8</v>
      </c>
      <c r="F10">
        <v>46793</v>
      </c>
      <c r="G10" s="6">
        <f>Table14[[#This Row],[Tally]]*100/517401</f>
        <v>9.0438557327875291</v>
      </c>
      <c r="I10" t="s">
        <v>27</v>
      </c>
    </row>
    <row r="11" spans="1:12" x14ac:dyDescent="0.5">
      <c r="A11" s="2" t="s">
        <v>6</v>
      </c>
      <c r="B11">
        <v>846</v>
      </c>
      <c r="C11">
        <f>Table16[[#This Row],[Tally]]*100/517401</f>
        <v>0.16350954095566109</v>
      </c>
      <c r="E11" t="s">
        <v>9</v>
      </c>
      <c r="F11">
        <v>72640</v>
      </c>
      <c r="G11" s="6">
        <f>Table14[[#This Row],[Tally]]*100/517401</f>
        <v>14.039400774254398</v>
      </c>
      <c r="I11" t="s">
        <v>20</v>
      </c>
    </row>
    <row r="12" spans="1:12" x14ac:dyDescent="0.5">
      <c r="A12" s="2" t="s">
        <v>7</v>
      </c>
      <c r="B12">
        <v>1417</v>
      </c>
      <c r="C12">
        <f>Table16[[#This Row],[Tally]]*100/517401</f>
        <v>0.27386881741627866</v>
      </c>
      <c r="E12" t="s">
        <v>10</v>
      </c>
      <c r="F12">
        <v>254809</v>
      </c>
      <c r="G12" s="6">
        <f>Table14[[#This Row],[Tally]]*100/517401</f>
        <v>49.247875438972869</v>
      </c>
      <c r="I12" t="s">
        <v>28</v>
      </c>
    </row>
    <row r="13" spans="1:12" x14ac:dyDescent="0.5">
      <c r="A13" s="2" t="s">
        <v>8</v>
      </c>
      <c r="B13">
        <v>5149</v>
      </c>
      <c r="C13">
        <f>Table16[[#This Row],[Tally]]*100/517401</f>
        <v>0.99516622503628716</v>
      </c>
      <c r="I13" t="s">
        <v>21</v>
      </c>
    </row>
    <row r="14" spans="1:12" x14ac:dyDescent="0.5">
      <c r="A14" s="2" t="s">
        <v>9</v>
      </c>
      <c r="B14">
        <v>62307</v>
      </c>
      <c r="C14">
        <f>Table16[[#This Row],[Tally]]*100/517401</f>
        <v>12.042303745064274</v>
      </c>
      <c r="I14" t="s">
        <v>29</v>
      </c>
    </row>
    <row r="15" spans="1:12" x14ac:dyDescent="0.5">
      <c r="A15" s="2" t="s">
        <v>10</v>
      </c>
      <c r="B15">
        <v>447682</v>
      </c>
      <c r="C15">
        <f>Table16[[#This Row],[Tally]]*100/517401</f>
        <v>86.525151671527496</v>
      </c>
    </row>
    <row r="17" spans="1:3" x14ac:dyDescent="0.5">
      <c r="A17" t="s">
        <v>24</v>
      </c>
    </row>
    <row r="18" spans="1:3" x14ac:dyDescent="0.5">
      <c r="A18" s="4" t="s">
        <v>11</v>
      </c>
      <c r="B18" t="s">
        <v>25</v>
      </c>
      <c r="C18" t="s">
        <v>30</v>
      </c>
    </row>
    <row r="19" spans="1:3" x14ac:dyDescent="0.5">
      <c r="A19" s="2" t="s">
        <v>6</v>
      </c>
      <c r="B19">
        <v>474268</v>
      </c>
      <c r="C19">
        <f>Table17[[#This Row],[Tally]]*100/517401</f>
        <v>91.663525969219236</v>
      </c>
    </row>
    <row r="20" spans="1:3" x14ac:dyDescent="0.5">
      <c r="A20" s="2" t="s">
        <v>7</v>
      </c>
      <c r="B20">
        <v>37333</v>
      </c>
      <c r="C20">
        <f>Table17[[#This Row],[Tally]]*100/517401</f>
        <v>7.2154866341580322</v>
      </c>
    </row>
    <row r="21" spans="1:3" x14ac:dyDescent="0.5">
      <c r="A21" s="2" t="s">
        <v>8</v>
      </c>
      <c r="B21">
        <v>3953</v>
      </c>
      <c r="C21">
        <f>Table17[[#This Row],[Tally]]*100/517401</f>
        <v>0.76401089290511615</v>
      </c>
    </row>
    <row r="22" spans="1:3" x14ac:dyDescent="0.5">
      <c r="A22" s="2" t="s">
        <v>9</v>
      </c>
      <c r="B22">
        <v>1170</v>
      </c>
      <c r="C22">
        <f>Table17[[#This Row],[Tally]]*100/517401</f>
        <v>0.22613021621527596</v>
      </c>
    </row>
    <row r="23" spans="1:3" x14ac:dyDescent="0.5">
      <c r="A23" s="2" t="s">
        <v>10</v>
      </c>
      <c r="B23">
        <v>677</v>
      </c>
      <c r="C23">
        <f>Table17[[#This Row],[Tally]]*100/517401</f>
        <v>0.13084628750234345</v>
      </c>
    </row>
  </sheetData>
  <phoneticPr fontId="18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5CDC-1AF7-48AC-BABF-CA4B5AC56F14}">
  <dimension ref="A1:M23"/>
  <sheetViews>
    <sheetView topLeftCell="A2" zoomScale="106" workbookViewId="0">
      <selection sqref="A1:G23"/>
    </sheetView>
  </sheetViews>
  <sheetFormatPr defaultRowHeight="14.35" x14ac:dyDescent="0.5"/>
  <sheetData>
    <row r="1" spans="1:13" x14ac:dyDescent="0.5">
      <c r="A1" t="s">
        <v>22</v>
      </c>
      <c r="E1" t="s">
        <v>17</v>
      </c>
    </row>
    <row r="2" spans="1:13" x14ac:dyDescent="0.5">
      <c r="A2" s="4" t="s">
        <v>11</v>
      </c>
      <c r="B2" t="s">
        <v>25</v>
      </c>
      <c r="C2" t="s">
        <v>30</v>
      </c>
      <c r="E2" s="4" t="s">
        <v>11</v>
      </c>
      <c r="F2" t="s">
        <v>25</v>
      </c>
      <c r="G2" t="s">
        <v>30</v>
      </c>
    </row>
    <row r="3" spans="1:13" x14ac:dyDescent="0.5">
      <c r="A3" s="2" t="s">
        <v>6</v>
      </c>
      <c r="B3">
        <v>4221</v>
      </c>
      <c r="C3">
        <f>Table1519[[#This Row],[Tally]]*100/4825</f>
        <v>87.481865284974091</v>
      </c>
      <c r="E3" t="s">
        <v>1</v>
      </c>
      <c r="F3">
        <v>38</v>
      </c>
      <c r="G3">
        <f>Table145[[#This Row],[Tally]]*100/4825</f>
        <v>0.78756476683937826</v>
      </c>
    </row>
    <row r="4" spans="1:13" x14ac:dyDescent="0.5">
      <c r="A4" s="2" t="s">
        <v>7</v>
      </c>
      <c r="B4">
        <v>505</v>
      </c>
      <c r="C4">
        <f>Table1519[[#This Row],[Tally]]*100/4825</f>
        <v>10.466321243523316</v>
      </c>
      <c r="E4" t="s">
        <v>2</v>
      </c>
      <c r="F4">
        <v>109</v>
      </c>
      <c r="G4">
        <f>Table145[[#This Row],[Tally]]*100/4825</f>
        <v>2.2590673575129534</v>
      </c>
      <c r="L4" t="s">
        <v>31</v>
      </c>
      <c r="M4">
        <v>4825</v>
      </c>
    </row>
    <row r="5" spans="1:13" x14ac:dyDescent="0.5">
      <c r="A5" s="2" t="s">
        <v>8</v>
      </c>
      <c r="B5">
        <v>90</v>
      </c>
      <c r="C5">
        <f>Table1519[[#This Row],[Tally]]*100/4825</f>
        <v>1.8652849740932642</v>
      </c>
      <c r="E5" t="s">
        <v>3</v>
      </c>
      <c r="F5">
        <v>270</v>
      </c>
      <c r="G5">
        <f>Table145[[#This Row],[Tally]]*100/4825</f>
        <v>5.5958549222797931</v>
      </c>
    </row>
    <row r="6" spans="1:13" x14ac:dyDescent="0.5">
      <c r="A6" s="2" t="s">
        <v>9</v>
      </c>
      <c r="B6">
        <v>9</v>
      </c>
      <c r="C6">
        <f>Table1519[[#This Row],[Tally]]*100/4825</f>
        <v>0.18652849740932642</v>
      </c>
      <c r="E6" t="s">
        <v>4</v>
      </c>
      <c r="F6">
        <v>297</v>
      </c>
      <c r="G6">
        <f>Table145[[#This Row],[Tally]]*100/4825</f>
        <v>6.1554404145077717</v>
      </c>
    </row>
    <row r="7" spans="1:13" x14ac:dyDescent="0.5">
      <c r="A7" s="2" t="s">
        <v>10</v>
      </c>
      <c r="B7">
        <v>0</v>
      </c>
      <c r="C7">
        <f>Table1519[[#This Row],[Tally]]*100/4825</f>
        <v>0</v>
      </c>
      <c r="E7" t="s">
        <v>5</v>
      </c>
      <c r="F7">
        <v>1981</v>
      </c>
      <c r="G7">
        <f>Table145[[#This Row],[Tally]]*100/4825</f>
        <v>41.056994818652846</v>
      </c>
    </row>
    <row r="8" spans="1:13" x14ac:dyDescent="0.5">
      <c r="E8" t="s">
        <v>6</v>
      </c>
      <c r="F8">
        <v>220</v>
      </c>
      <c r="G8" s="6">
        <f>Table145[[#This Row],[Tally]]*100/4825</f>
        <v>4.5595854922279795</v>
      </c>
    </row>
    <row r="9" spans="1:13" x14ac:dyDescent="0.5">
      <c r="A9" t="s">
        <v>23</v>
      </c>
      <c r="E9" t="s">
        <v>7</v>
      </c>
      <c r="F9">
        <v>526</v>
      </c>
      <c r="G9" s="6">
        <f>Table145[[#This Row],[Tally]]*100/4825</f>
        <v>10.901554404145077</v>
      </c>
    </row>
    <row r="10" spans="1:13" x14ac:dyDescent="0.5">
      <c r="A10" s="4" t="s">
        <v>11</v>
      </c>
      <c r="B10" t="s">
        <v>25</v>
      </c>
      <c r="C10" t="s">
        <v>30</v>
      </c>
      <c r="E10" t="s">
        <v>8</v>
      </c>
      <c r="F10">
        <v>588</v>
      </c>
      <c r="G10" s="6">
        <f>Table145[[#This Row],[Tally]]*100/4825</f>
        <v>12.186528497409327</v>
      </c>
    </row>
    <row r="11" spans="1:13" x14ac:dyDescent="0.5">
      <c r="A11" s="2" t="s">
        <v>6</v>
      </c>
      <c r="B11">
        <v>27</v>
      </c>
      <c r="C11">
        <f>Table1621[[#This Row],[Tally]]*100/4825</f>
        <v>0.55958549222797926</v>
      </c>
      <c r="E11" t="s">
        <v>9</v>
      </c>
      <c r="F11">
        <v>476</v>
      </c>
      <c r="G11" s="6">
        <f>Table145[[#This Row],[Tally]]*100/4825</f>
        <v>9.8652849740932638</v>
      </c>
      <c r="M11" t="s">
        <v>18</v>
      </c>
    </row>
    <row r="12" spans="1:13" x14ac:dyDescent="0.5">
      <c r="A12" s="2" t="s">
        <v>7</v>
      </c>
      <c r="B12">
        <v>151</v>
      </c>
      <c r="C12">
        <f>Table1621[[#This Row],[Tally]]*100/4825</f>
        <v>3.1295336787564767</v>
      </c>
      <c r="E12" t="s">
        <v>10</v>
      </c>
      <c r="F12">
        <v>320</v>
      </c>
      <c r="G12" s="6">
        <f>Table145[[#This Row],[Tally]]*100/4825</f>
        <v>6.6321243523316058</v>
      </c>
      <c r="M12" t="s">
        <v>32</v>
      </c>
    </row>
    <row r="13" spans="1:13" x14ac:dyDescent="0.5">
      <c r="A13" s="2" t="s">
        <v>8</v>
      </c>
      <c r="B13">
        <v>659</v>
      </c>
      <c r="C13">
        <f>Table1621[[#This Row],[Tally]]*100/4825</f>
        <v>13.658031088082902</v>
      </c>
      <c r="M13" t="s">
        <v>19</v>
      </c>
    </row>
    <row r="14" spans="1:13" x14ac:dyDescent="0.5">
      <c r="A14" s="2" t="s">
        <v>9</v>
      </c>
      <c r="B14">
        <v>1427</v>
      </c>
      <c r="C14">
        <f>Table1621[[#This Row],[Tally]]*100/4825</f>
        <v>29.575129533678755</v>
      </c>
      <c r="M14" t="s">
        <v>33</v>
      </c>
    </row>
    <row r="15" spans="1:13" x14ac:dyDescent="0.5">
      <c r="A15" s="2" t="s">
        <v>10</v>
      </c>
      <c r="B15">
        <v>2561</v>
      </c>
      <c r="C15">
        <f>Table1621[[#This Row],[Tally]]*100/4825</f>
        <v>53.077720207253883</v>
      </c>
      <c r="M15" t="s">
        <v>20</v>
      </c>
    </row>
    <row r="16" spans="1:13" x14ac:dyDescent="0.5">
      <c r="M16" t="s">
        <v>34</v>
      </c>
    </row>
    <row r="17" spans="1:13" x14ac:dyDescent="0.5">
      <c r="A17" t="s">
        <v>24</v>
      </c>
      <c r="M17" t="s">
        <v>21</v>
      </c>
    </row>
    <row r="18" spans="1:13" x14ac:dyDescent="0.5">
      <c r="A18" s="4" t="s">
        <v>11</v>
      </c>
      <c r="B18" t="s">
        <v>25</v>
      </c>
      <c r="C18" t="s">
        <v>30</v>
      </c>
      <c r="M18" t="s">
        <v>35</v>
      </c>
    </row>
    <row r="19" spans="1:13" x14ac:dyDescent="0.5">
      <c r="A19" s="2" t="s">
        <v>6</v>
      </c>
      <c r="B19">
        <v>3267</v>
      </c>
      <c r="C19">
        <f>Table1720[[#This Row],[Tally]]*100/4825</f>
        <v>67.709844559585491</v>
      </c>
    </row>
    <row r="20" spans="1:13" x14ac:dyDescent="0.5">
      <c r="A20" s="2" t="s">
        <v>7</v>
      </c>
      <c r="B20">
        <v>1046</v>
      </c>
      <c r="C20">
        <f>Table1720[[#This Row],[Tally]]*100/4825</f>
        <v>21.678756476683937</v>
      </c>
    </row>
    <row r="21" spans="1:13" x14ac:dyDescent="0.5">
      <c r="A21" s="2" t="s">
        <v>8</v>
      </c>
      <c r="B21">
        <v>398</v>
      </c>
      <c r="C21">
        <f>Table1720[[#This Row],[Tally]]*100/4825</f>
        <v>8.2487046632124361</v>
      </c>
    </row>
    <row r="22" spans="1:13" x14ac:dyDescent="0.5">
      <c r="A22" s="2" t="s">
        <v>9</v>
      </c>
      <c r="B22">
        <v>96</v>
      </c>
      <c r="C22">
        <f>Table1720[[#This Row],[Tally]]*100/4825</f>
        <v>1.9896373056994818</v>
      </c>
    </row>
    <row r="23" spans="1:13" x14ac:dyDescent="0.5">
      <c r="A23" s="2" t="s">
        <v>10</v>
      </c>
      <c r="B23">
        <v>18</v>
      </c>
      <c r="C23">
        <f>Table1720[[#This Row],[Tally]]*100/4825</f>
        <v>0.37305699481865284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033B-AD97-40CC-BC9F-CE7454D99C80}">
  <dimension ref="A1:L23"/>
  <sheetViews>
    <sheetView tabSelected="1" workbookViewId="0">
      <selection activeCell="A18" sqref="A18:C23"/>
    </sheetView>
  </sheetViews>
  <sheetFormatPr defaultRowHeight="14.35" x14ac:dyDescent="0.5"/>
  <sheetData>
    <row r="1" spans="1:12" x14ac:dyDescent="0.5">
      <c r="A1" t="s">
        <v>22</v>
      </c>
      <c r="E1" t="s">
        <v>17</v>
      </c>
    </row>
    <row r="2" spans="1:12" x14ac:dyDescent="0.5">
      <c r="A2" s="4" t="s">
        <v>11</v>
      </c>
      <c r="B2" t="s">
        <v>25</v>
      </c>
      <c r="C2" t="s">
        <v>30</v>
      </c>
      <c r="E2" s="4" t="s">
        <v>11</v>
      </c>
      <c r="F2" t="s">
        <v>25</v>
      </c>
      <c r="G2" t="s">
        <v>30</v>
      </c>
    </row>
    <row r="3" spans="1:12" x14ac:dyDescent="0.5">
      <c r="A3" s="2" t="s">
        <v>6</v>
      </c>
      <c r="B3">
        <v>715</v>
      </c>
      <c r="C3">
        <f>Table151923[[#This Row],[Tally]]*100/747</f>
        <v>95.716198125836684</v>
      </c>
      <c r="E3" t="s">
        <v>1</v>
      </c>
      <c r="F3">
        <v>0</v>
      </c>
      <c r="G3">
        <f>Table14522[[#This Row],[Tally]]*100/747</f>
        <v>0</v>
      </c>
    </row>
    <row r="4" spans="1:12" x14ac:dyDescent="0.5">
      <c r="A4" s="2" t="s">
        <v>7</v>
      </c>
      <c r="B4">
        <v>32</v>
      </c>
      <c r="C4">
        <f>Table151923[[#This Row],[Tally]]*100/747</f>
        <v>4.2838018741633199</v>
      </c>
      <c r="E4" t="s">
        <v>2</v>
      </c>
      <c r="F4">
        <v>28</v>
      </c>
      <c r="G4">
        <f>Table14522[[#This Row],[Tally]]*100/747</f>
        <v>3.7483266398929049</v>
      </c>
    </row>
    <row r="5" spans="1:12" x14ac:dyDescent="0.5">
      <c r="A5" s="2" t="s">
        <v>8</v>
      </c>
      <c r="B5">
        <v>0</v>
      </c>
      <c r="C5">
        <f>Table151923[[#This Row],[Tally]]*100/747</f>
        <v>0</v>
      </c>
      <c r="E5" t="s">
        <v>3</v>
      </c>
      <c r="F5">
        <v>32</v>
      </c>
      <c r="G5">
        <f>Table14522[[#This Row],[Tally]]*100/747</f>
        <v>4.2838018741633199</v>
      </c>
      <c r="J5">
        <f>SUM(Table14522[Tally])</f>
        <v>747</v>
      </c>
    </row>
    <row r="6" spans="1:12" x14ac:dyDescent="0.5">
      <c r="A6" s="2" t="s">
        <v>9</v>
      </c>
      <c r="B6">
        <v>0</v>
      </c>
      <c r="C6">
        <f>Table151923[[#This Row],[Tally]]*100/747</f>
        <v>0</v>
      </c>
      <c r="E6" t="s">
        <v>4</v>
      </c>
      <c r="F6">
        <v>29</v>
      </c>
      <c r="G6">
        <f>Table14522[[#This Row],[Tally]]*100/747</f>
        <v>3.8821954484605086</v>
      </c>
    </row>
    <row r="7" spans="1:12" x14ac:dyDescent="0.5">
      <c r="A7" s="2" t="s">
        <v>10</v>
      </c>
      <c r="B7">
        <v>0</v>
      </c>
      <c r="C7">
        <f>Table151923[[#This Row],[Tally]]*100/747</f>
        <v>0</v>
      </c>
      <c r="E7" t="s">
        <v>5</v>
      </c>
      <c r="F7">
        <v>110</v>
      </c>
      <c r="G7">
        <f>Table14522[[#This Row],[Tally]]*100/747</f>
        <v>14.725568942436412</v>
      </c>
    </row>
    <row r="8" spans="1:12" x14ac:dyDescent="0.5">
      <c r="E8" t="s">
        <v>6</v>
      </c>
      <c r="F8">
        <v>25</v>
      </c>
      <c r="G8" s="6">
        <f>Table14522[[#This Row],[Tally]]*100/747</f>
        <v>3.3467202141900936</v>
      </c>
    </row>
    <row r="9" spans="1:12" x14ac:dyDescent="0.5">
      <c r="A9" t="s">
        <v>23</v>
      </c>
      <c r="E9" t="s">
        <v>7</v>
      </c>
      <c r="F9">
        <v>54</v>
      </c>
      <c r="G9" s="6">
        <f>Table14522[[#This Row],[Tally]]*100/747</f>
        <v>7.2289156626506026</v>
      </c>
    </row>
    <row r="10" spans="1:12" x14ac:dyDescent="0.5">
      <c r="A10" s="4" t="s">
        <v>11</v>
      </c>
      <c r="B10" t="s">
        <v>25</v>
      </c>
      <c r="C10" t="s">
        <v>30</v>
      </c>
      <c r="E10" t="s">
        <v>8</v>
      </c>
      <c r="F10">
        <v>94</v>
      </c>
      <c r="G10" s="6">
        <f>Table14522[[#This Row],[Tally]]*100/747</f>
        <v>12.583668005354752</v>
      </c>
    </row>
    <row r="11" spans="1:12" x14ac:dyDescent="0.5">
      <c r="A11" s="2" t="s">
        <v>6</v>
      </c>
      <c r="B11">
        <v>0</v>
      </c>
      <c r="C11">
        <f>Table162125[[#This Row],[Tally]]*100/747</f>
        <v>0</v>
      </c>
      <c r="E11" t="s">
        <v>9</v>
      </c>
      <c r="F11">
        <v>145</v>
      </c>
      <c r="G11" s="6">
        <f>Table14522[[#This Row],[Tally]]*100/747</f>
        <v>19.410977242302543</v>
      </c>
      <c r="L11" t="s">
        <v>18</v>
      </c>
    </row>
    <row r="12" spans="1:12" x14ac:dyDescent="0.5">
      <c r="A12" s="2" t="s">
        <v>7</v>
      </c>
      <c r="B12">
        <v>6</v>
      </c>
      <c r="C12">
        <f>Table162125[[#This Row],[Tally]]*100/747</f>
        <v>0.80321285140562249</v>
      </c>
      <c r="E12" t="s">
        <v>10</v>
      </c>
      <c r="F12">
        <v>230</v>
      </c>
      <c r="G12" s="6">
        <f>Table14522[[#This Row],[Tally]]*100/747</f>
        <v>30.789825970548861</v>
      </c>
      <c r="L12" t="s">
        <v>36</v>
      </c>
    </row>
    <row r="13" spans="1:12" x14ac:dyDescent="0.5">
      <c r="A13" s="2" t="s">
        <v>8</v>
      </c>
      <c r="B13">
        <v>85</v>
      </c>
      <c r="C13">
        <f>Table162125[[#This Row],[Tally]]*100/747</f>
        <v>11.378848728246318</v>
      </c>
      <c r="L13" t="s">
        <v>19</v>
      </c>
    </row>
    <row r="14" spans="1:12" x14ac:dyDescent="0.5">
      <c r="A14" s="2" t="s">
        <v>9</v>
      </c>
      <c r="B14">
        <v>375</v>
      </c>
      <c r="C14">
        <f>Table162125[[#This Row],[Tally]]*100/747</f>
        <v>50.200803212851405</v>
      </c>
      <c r="L14" t="s">
        <v>37</v>
      </c>
    </row>
    <row r="15" spans="1:12" x14ac:dyDescent="0.5">
      <c r="A15" s="2" t="s">
        <v>10</v>
      </c>
      <c r="B15">
        <v>281</v>
      </c>
      <c r="C15">
        <f>Table162125[[#This Row],[Tally]]*100/747</f>
        <v>37.617135207496652</v>
      </c>
      <c r="L15" t="s">
        <v>20</v>
      </c>
    </row>
    <row r="16" spans="1:12" x14ac:dyDescent="0.5">
      <c r="L16" t="s">
        <v>38</v>
      </c>
    </row>
    <row r="17" spans="1:12" x14ac:dyDescent="0.5">
      <c r="A17" t="s">
        <v>24</v>
      </c>
      <c r="L17" t="s">
        <v>21</v>
      </c>
    </row>
    <row r="18" spans="1:12" x14ac:dyDescent="0.5">
      <c r="A18" s="4" t="s">
        <v>11</v>
      </c>
      <c r="B18" t="s">
        <v>25</v>
      </c>
      <c r="C18" t="s">
        <v>30</v>
      </c>
      <c r="L18" t="s">
        <v>39</v>
      </c>
    </row>
    <row r="19" spans="1:12" x14ac:dyDescent="0.5">
      <c r="A19" s="2" t="s">
        <v>6</v>
      </c>
      <c r="B19">
        <v>369</v>
      </c>
      <c r="C19">
        <f>Table172024[[#This Row],[Tally]]*100/747</f>
        <v>49.397590361445786</v>
      </c>
    </row>
    <row r="20" spans="1:12" x14ac:dyDescent="0.5">
      <c r="A20" s="2" t="s">
        <v>7</v>
      </c>
      <c r="B20">
        <v>327</v>
      </c>
      <c r="C20">
        <f>Table172024[[#This Row],[Tally]]*100/747</f>
        <v>43.775100401606423</v>
      </c>
    </row>
    <row r="21" spans="1:12" x14ac:dyDescent="0.5">
      <c r="A21" s="2" t="s">
        <v>8</v>
      </c>
      <c r="B21">
        <v>48</v>
      </c>
      <c r="C21">
        <f>Table172024[[#This Row],[Tally]]*100/747</f>
        <v>6.4257028112449799</v>
      </c>
    </row>
    <row r="22" spans="1:12" x14ac:dyDescent="0.5">
      <c r="A22" s="2" t="s">
        <v>9</v>
      </c>
      <c r="B22">
        <v>3</v>
      </c>
      <c r="C22">
        <f>Table172024[[#This Row],[Tally]]*100/747</f>
        <v>0.40160642570281124</v>
      </c>
    </row>
    <row r="23" spans="1:12" x14ac:dyDescent="0.5">
      <c r="A23" s="2" t="s">
        <v>10</v>
      </c>
      <c r="B23">
        <v>0</v>
      </c>
      <c r="C23">
        <f>Table172024[[#This Row],[Tally]]*100/747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Compound Scores</vt:lpstr>
      <vt:lpstr>Positive Scores</vt:lpstr>
      <vt:lpstr>Negative Scores</vt:lpstr>
      <vt:lpstr>Neutral Scores</vt:lpstr>
      <vt:lpstr>Enron</vt:lpstr>
      <vt:lpstr>Ham</vt:lpstr>
      <vt:lpstr>Spam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Shayna Kapadia</dc:creator>
  <cp:lastModifiedBy>Shayna Kapadia</cp:lastModifiedBy>
  <dcterms:created xsi:type="dcterms:W3CDTF">2020-06-07T03:59:20Z</dcterms:created>
  <dcterms:modified xsi:type="dcterms:W3CDTF">2020-06-07T04:44:57Z</dcterms:modified>
</cp:coreProperties>
</file>