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P\Desktop\SNU\Tanvee Mehrotra_Mathematics (Research)_Batch23\UG THESIS\working currently\sample work\dolphins\"/>
    </mc:Choice>
  </mc:AlternateContent>
  <xr:revisionPtr revIDLastSave="0" documentId="13_ncr:1_{7112951D-C53C-472D-86B4-01F89E5F93A7}" xr6:coauthVersionLast="47" xr6:coauthVersionMax="47" xr10:uidLastSave="{00000000-0000-0000-0000-000000000000}"/>
  <bookViews>
    <workbookView xWindow="10140" yWindow="0" windowWidth="10455" windowHeight="10905" tabRatio="770" firstSheet="12" activeTab="13" xr2:uid="{00000000-000D-0000-FFFF-FFFF00000000}"/>
  </bookViews>
  <sheets>
    <sheet name="distance matrix" sheetId="13" r:id="rId1"/>
    <sheet name="triangles" sheetId="9" r:id="rId2"/>
    <sheet name="adjacency matrix" sheetId="15" r:id="rId3"/>
    <sheet name="eccentricity" sheetId="6" r:id="rId4"/>
    <sheet name="adjacency_matrix" sheetId="16" r:id="rId5"/>
    <sheet name="community" sheetId="17" r:id="rId6"/>
    <sheet name="clustering" sheetId="5" r:id="rId7"/>
    <sheet name="distance_matrix" sheetId="14" r:id="rId8"/>
    <sheet name="degree" sheetId="2" r:id="rId9"/>
    <sheet name="betweenness centrality" sheetId="3" r:id="rId10"/>
    <sheet name="closeness centrality" sheetId="4" r:id="rId11"/>
    <sheet name="eigenvector centrality" sheetId="7" r:id="rId12"/>
    <sheet name="subgraph centrality" sheetId="8" r:id="rId13"/>
    <sheet name="katz centrality" sheetId="19" r:id="rId14"/>
    <sheet name="all centralities" sheetId="1" r:id="rId15"/>
    <sheet name="stats and sw" sheetId="10" r:id="rId16"/>
    <sheet name="final" sheetId="11" r:id="rId17"/>
    <sheet name="Sheet1" sheetId="18" r:id="rId18"/>
  </sheets>
  <definedNames>
    <definedName name="_xlnm._FilterDatabase" localSheetId="4" hidden="1">adjacency_matrix!$C$5:$AQ$5</definedName>
    <definedName name="_xlnm._FilterDatabase" localSheetId="14" hidden="1">'all centralities'!$A$1:$G$1</definedName>
    <definedName name="_xlnm._FilterDatabase" localSheetId="5" hidden="1">community!$A$4:$E$4</definedName>
    <definedName name="_xlnm._FilterDatabase" localSheetId="7" hidden="1">distance_matrix!$A$3:$AO$42</definedName>
    <definedName name="_xlnm._FilterDatabase" localSheetId="16" hidden="1">final!$A$3:$H$3</definedName>
    <definedName name="_xlnm._FilterDatabase" localSheetId="13" hidden="1">'katz centrality'!$A$1:$B$1</definedName>
    <definedName name="ExternalData_1" localSheetId="8" hidden="1">degree!$A$1:$B$40</definedName>
    <definedName name="ExternalData_2" localSheetId="9" hidden="1">'betweenness centrality'!$A$1:$B$40</definedName>
    <definedName name="ExternalData_2" localSheetId="0" hidden="1">'distance matrix'!$A$1:$AM$40</definedName>
    <definedName name="ExternalData_3" localSheetId="10" hidden="1">'closeness centrality'!$A$1:$B$40</definedName>
    <definedName name="ExternalData_4" localSheetId="6" hidden="1">'clustering'!$A$1:$B$40</definedName>
    <definedName name="ExternalData_5" localSheetId="2" hidden="1">'adjacency matrix'!$B$2:$AO$41</definedName>
    <definedName name="ExternalData_5" localSheetId="3" hidden="1">eccentricity!$A$1:$B$40</definedName>
    <definedName name="ExternalData_6" localSheetId="11" hidden="1">'eigenvector centrality'!$A$1:$B$40</definedName>
    <definedName name="ExternalData_7" localSheetId="12" hidden="1">'subgraph centrality'!$A$1:$B$40</definedName>
    <definedName name="ExternalData_8" localSheetId="1" hidden="1">triangles!$A$1:$B$40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0" l="1"/>
  <c r="F24" i="10" l="1"/>
  <c r="G24" i="10" s="1"/>
  <c r="H24" i="10" s="1"/>
  <c r="E24" i="10"/>
  <c r="D24" i="10"/>
  <c r="C24" i="10"/>
  <c r="B24" i="10"/>
  <c r="AO30" i="14"/>
  <c r="AO12" i="14"/>
  <c r="AO6" i="14"/>
  <c r="AO11" i="14"/>
  <c r="AO19" i="14"/>
  <c r="AO22" i="14"/>
  <c r="AO24" i="14"/>
  <c r="AO13" i="14"/>
  <c r="AO31" i="14"/>
  <c r="AO25" i="14"/>
  <c r="AO36" i="14"/>
  <c r="AO27" i="14"/>
  <c r="AO38" i="14"/>
  <c r="AO39" i="14"/>
  <c r="AO20" i="14"/>
  <c r="AO7" i="14"/>
  <c r="AO42" i="14"/>
  <c r="AO29" i="14"/>
  <c r="AO21" i="14"/>
  <c r="AO26" i="14"/>
  <c r="AO41" i="14"/>
  <c r="AO32" i="14"/>
  <c r="AO8" i="14"/>
  <c r="AO5" i="14"/>
  <c r="AO33" i="14"/>
  <c r="AO15" i="14"/>
  <c r="AO40" i="14"/>
  <c r="AO18" i="14"/>
  <c r="AO34" i="14"/>
  <c r="AO35" i="14"/>
  <c r="AO16" i="14"/>
  <c r="AO28" i="14"/>
  <c r="AO9" i="14"/>
  <c r="AO10" i="14"/>
  <c r="AO17" i="14"/>
  <c r="AO14" i="14"/>
  <c r="AO4" i="14"/>
  <c r="AO23" i="14"/>
  <c r="AO37" i="14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AB45" i="16"/>
  <c r="AC45" i="16"/>
  <c r="AD45" i="16"/>
  <c r="AE45" i="16"/>
  <c r="AF45" i="16"/>
  <c r="AG45" i="16"/>
  <c r="AH45" i="16"/>
  <c r="AI45" i="16"/>
  <c r="AJ45" i="16"/>
  <c r="AK45" i="16"/>
  <c r="AL45" i="16"/>
  <c r="AM45" i="16"/>
  <c r="AN45" i="16"/>
  <c r="AO45" i="16"/>
  <c r="AP45" i="16"/>
  <c r="D45" i="16"/>
  <c r="AQ7" i="16" l="1"/>
  <c r="AQ8" i="16"/>
  <c r="AQ9" i="16"/>
  <c r="AQ10" i="16"/>
  <c r="AQ11" i="16"/>
  <c r="AQ12" i="16"/>
  <c r="AQ13" i="16"/>
  <c r="AQ14" i="16"/>
  <c r="AQ15" i="16"/>
  <c r="AQ16" i="16"/>
  <c r="AQ17" i="16"/>
  <c r="AQ18" i="16"/>
  <c r="AQ19" i="16"/>
  <c r="AQ20" i="16"/>
  <c r="AQ21" i="16"/>
  <c r="AQ22" i="16"/>
  <c r="AQ23" i="16"/>
  <c r="AQ24" i="16"/>
  <c r="AQ25" i="16"/>
  <c r="AQ26" i="16"/>
  <c r="AQ27" i="16"/>
  <c r="AQ28" i="16"/>
  <c r="AQ29" i="16"/>
  <c r="AQ30" i="16"/>
  <c r="AQ31" i="16"/>
  <c r="AQ32" i="16"/>
  <c r="AQ33" i="16"/>
  <c r="AQ34" i="16"/>
  <c r="AQ35" i="16"/>
  <c r="AQ36" i="16"/>
  <c r="AQ37" i="16"/>
  <c r="AQ38" i="16"/>
  <c r="AQ39" i="16"/>
  <c r="AQ40" i="16"/>
  <c r="AQ41" i="16"/>
  <c r="AQ42" i="16"/>
  <c r="AQ43" i="16"/>
  <c r="AQ44" i="16"/>
  <c r="AQ6" i="16"/>
  <c r="AO4" i="15"/>
  <c r="AO5" i="15"/>
  <c r="AO6" i="15"/>
  <c r="AO7" i="15"/>
  <c r="AO8" i="15"/>
  <c r="AO9" i="15"/>
  <c r="AO10" i="15"/>
  <c r="AO11" i="15"/>
  <c r="AO12" i="15"/>
  <c r="AO13" i="15"/>
  <c r="AO14" i="15"/>
  <c r="AO15" i="15"/>
  <c r="AO16" i="15"/>
  <c r="AO17" i="15"/>
  <c r="AO18" i="15"/>
  <c r="AO19" i="15"/>
  <c r="AO20" i="15"/>
  <c r="AO21" i="15"/>
  <c r="AO22" i="15"/>
  <c r="AO23" i="15"/>
  <c r="AO24" i="15"/>
  <c r="AO25" i="15"/>
  <c r="AO26" i="15"/>
  <c r="AO27" i="15"/>
  <c r="AO28" i="15"/>
  <c r="AO29" i="15"/>
  <c r="AO30" i="15"/>
  <c r="AO31" i="15"/>
  <c r="AO32" i="15"/>
  <c r="AO33" i="15"/>
  <c r="AO34" i="15"/>
  <c r="AO35" i="15"/>
  <c r="AO36" i="15"/>
  <c r="AO37" i="15"/>
  <c r="AO38" i="15"/>
  <c r="AO39" i="15"/>
  <c r="AO40" i="15"/>
  <c r="AO41" i="15"/>
  <c r="AO3" i="15"/>
  <c r="H32" i="10"/>
  <c r="F23" i="10"/>
  <c r="G23" i="10" s="1"/>
  <c r="H23" i="10" s="1"/>
  <c r="E23" i="10"/>
  <c r="D23" i="10"/>
  <c r="C23" i="10"/>
  <c r="B23" i="10"/>
  <c r="F22" i="10"/>
  <c r="G22" i="10" s="1"/>
  <c r="H22" i="10" s="1"/>
  <c r="E22" i="10"/>
  <c r="D22" i="10"/>
  <c r="C22" i="10"/>
  <c r="B22" i="10"/>
  <c r="F21" i="10"/>
  <c r="G21" i="10" s="1"/>
  <c r="H21" i="10" s="1"/>
  <c r="E21" i="10"/>
  <c r="D21" i="10"/>
  <c r="C21" i="10"/>
  <c r="B21" i="10"/>
  <c r="F20" i="10"/>
  <c r="G20" i="10" s="1"/>
  <c r="H20" i="10" s="1"/>
  <c r="E20" i="10"/>
  <c r="D20" i="10"/>
  <c r="C20" i="10"/>
  <c r="B20" i="10"/>
  <c r="F19" i="10"/>
  <c r="G19" i="10" s="1"/>
  <c r="H19" i="10" s="1"/>
  <c r="E19" i="10"/>
  <c r="D19" i="10"/>
  <c r="C19" i="10"/>
  <c r="B19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708A49-A05E-45F4-8F5A-48CA5D0082DE}" keepAlive="1" name="Query - adjacency matrix" description="Connection to the 'adjacency matrix' query in the workbook." type="5" refreshedVersion="8" background="1" saveData="1">
    <dbPr connection="Provider=Microsoft.Mashup.OleDb.1;Data Source=$Workbook$;Location=&quot;adjacency matrix&quot;;Extended Properties=&quot;&quot;" command="SELECT * FROM [adjacency matrix]"/>
  </connection>
  <connection id="2" xr16:uid="{7F39BB16-EFF0-4492-A2BC-A545299F7A50}" keepAlive="1" name="Query - between centrality" description="Connection to the 'between centrality' query in the workbook." type="5" refreshedVersion="8" background="1" saveData="1">
    <dbPr connection="Provider=Microsoft.Mashup.OleDb.1;Data Source=$Workbook$;Location=&quot;between centrality&quot;;Extended Properties=&quot;&quot;" command="SELECT * FROM [between centrality]"/>
  </connection>
  <connection id="3" xr16:uid="{F22FDD2C-7335-4516-BD7E-27C5BAED43AD}" keepAlive="1" name="Query - closeness centrality" description="Connection to the 'closeness centrality' query in the workbook." type="5" refreshedVersion="8" background="1" saveData="1">
    <dbPr connection="Provider=Microsoft.Mashup.OleDb.1;Data Source=$Workbook$;Location=&quot;closeness centrality&quot;;Extended Properties=&quot;&quot;" command="SELECT * FROM [closeness centrality]"/>
  </connection>
  <connection id="4" xr16:uid="{05760CB9-92ED-4050-BBF7-5D2ED0F4F002}" keepAlive="1" name="Query - clustering" description="Connection to the 'clustering' query in the workbook." type="5" refreshedVersion="8" background="1" saveData="1">
    <dbPr connection="Provider=Microsoft.Mashup.OleDb.1;Data Source=$Workbook$;Location=clustering;Extended Properties=&quot;&quot;" command="SELECT * FROM [clustering]"/>
  </connection>
  <connection id="5" xr16:uid="{352FBE5E-BE6B-481A-BBF4-F186B94FFDC2}" keepAlive="1" name="Query - degree" description="Connection to the 'degree' query in the workbook." type="5" refreshedVersion="8" background="1" saveData="1">
    <dbPr connection="Provider=Microsoft.Mashup.OleDb.1;Data Source=$Workbook$;Location=degree;Extended Properties=&quot;&quot;" command="SELECT * FROM [degree]"/>
  </connection>
  <connection id="6" xr16:uid="{57DF93DD-BEB5-458F-BEDC-4305DE15DA4F}" keepAlive="1" name="Query - distance matrix" description="Connection to the 'distance matrix' query in the workbook." type="5" refreshedVersion="8" background="1" saveData="1">
    <dbPr connection="Provider=Microsoft.Mashup.OleDb.1;Data Source=$Workbook$;Location=&quot;distance matrix&quot;;Extended Properties=&quot;&quot;" command="SELECT * FROM [distance matrix]"/>
  </connection>
  <connection id="7" xr16:uid="{3DC5DC40-D01E-4AA6-8DA9-F6BAF76B874F}" keepAlive="1" name="Query - eccentricity" description="Connection to the 'eccentricity' query in the workbook." type="5" refreshedVersion="8" background="1" saveData="1">
    <dbPr connection="Provider=Microsoft.Mashup.OleDb.1;Data Source=$Workbook$;Location=eccentricity;Extended Properties=&quot;&quot;" command="SELECT * FROM [eccentricity]"/>
  </connection>
  <connection id="8" xr16:uid="{9713864E-C246-4DDC-8313-E3D926969D1E}" keepAlive="1" name="Query - eigenvector centrality" description="Connection to the 'eigenvector centrality' query in the workbook." type="5" refreshedVersion="8" background="1" saveData="1">
    <dbPr connection="Provider=Microsoft.Mashup.OleDb.1;Data Source=$Workbook$;Location=&quot;eigenvector centrality&quot;;Extended Properties=&quot;&quot;" command="SELECT * FROM [eigenvector centrality]"/>
  </connection>
  <connection id="9" xr16:uid="{77C01CDB-2FE8-4B8F-B009-148474C7786F}" keepAlive="1" name="Query - subgraph centrality" description="Connection to the 'subgraph centrality' query in the workbook." type="5" refreshedVersion="8" background="1" saveData="1">
    <dbPr connection="Provider=Microsoft.Mashup.OleDb.1;Data Source=$Workbook$;Location=&quot;subgraph centrality&quot;;Extended Properties=&quot;&quot;" command="SELECT * FROM [subgraph centrality]"/>
  </connection>
  <connection id="10" xr16:uid="{7B0933B4-9F3E-48B1-97F8-C3CA75EFD204}" keepAlive="1" name="Query - triangles" description="Connection to the 'triangles' query in the workbook." type="5" refreshedVersion="8" background="1" saveData="1">
    <dbPr connection="Provider=Microsoft.Mashup.OleDb.1;Data Source=$Workbook$;Location=triangles;Extended Properties=&quot;&quot;" command="SELECT * FROM [triangles]"/>
  </connection>
</connections>
</file>

<file path=xl/sharedStrings.xml><?xml version="1.0" encoding="utf-8"?>
<sst xmlns="http://schemas.openxmlformats.org/spreadsheetml/2006/main" count="380" uniqueCount="134">
  <si>
    <t>Column1</t>
  </si>
  <si>
    <t>Column2</t>
  </si>
  <si>
    <t>Column3</t>
  </si>
  <si>
    <t xml:space="preserve">Descriptive Statistics </t>
  </si>
  <si>
    <t xml:space="preserve">Top ten central patches as ranked by various centraility indices </t>
  </si>
  <si>
    <t>maximum value</t>
  </si>
  <si>
    <t>minimum value</t>
  </si>
  <si>
    <t>mean</t>
  </si>
  <si>
    <t>median</t>
  </si>
  <si>
    <t>variance</t>
  </si>
  <si>
    <t>standard deviation</t>
  </si>
  <si>
    <t>standard error in mean</t>
  </si>
  <si>
    <t>SMALL WORLDNESS</t>
  </si>
  <si>
    <t>AVERAGE SHORTEST DISTANCE</t>
  </si>
  <si>
    <t>TRANSITIVITY</t>
  </si>
  <si>
    <t>CLUSTERING COEFFICIENT</t>
  </si>
  <si>
    <t>AVERAGE SHORTEST DISTANCE (Random)</t>
  </si>
  <si>
    <t>TRANSITIVITY (Random)</t>
  </si>
  <si>
    <t>CLUSTERING COEFFICIENT (Random)</t>
  </si>
  <si>
    <t>TABLE NO. 4</t>
  </si>
  <si>
    <t>TABLE NO 1</t>
  </si>
  <si>
    <t>TABLE NO. 2</t>
  </si>
  <si>
    <t>TABLE NO. 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</si>
  <si>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</si>
  <si>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</si>
  <si>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</si>
  <si>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</si>
  <si>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</si>
  <si>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</si>
  <si>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</si>
  <si>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</si>
  <si>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</si>
  <si>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</si>
  <si>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</si>
  <si>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</si>
  <si>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</si>
  <si>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</si>
  <si>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</si>
  <si>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</si>
  <si>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</si>
  <si>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</si>
  <si>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</si>
  <si>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</si>
  <si>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</si>
  <si>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</si>
  <si>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</si>
  <si>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</si>
  <si>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</si>
  <si>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</si>
  <si>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</si>
  <si>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</si>
  <si>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</si>
  <si>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</si>
  <si>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</si>
  <si>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</si>
  <si>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</si>
  <si>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</si>
  <si>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</si>
  <si>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</si>
  <si>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distance matrix</t>
  </si>
  <si>
    <t>sum</t>
  </si>
  <si>
    <t>ADJACENCY  MATRIX</t>
  </si>
  <si>
    <t>NODE NAME</t>
  </si>
  <si>
    <t>KNIT</t>
  </si>
  <si>
    <t>FEATHER</t>
  </si>
  <si>
    <t>MN105</t>
  </si>
  <si>
    <t>HAEKEL</t>
  </si>
  <si>
    <t>JET</t>
  </si>
  <si>
    <t>MN83</t>
  </si>
  <si>
    <t>BEAK</t>
  </si>
  <si>
    <t>DN63</t>
  </si>
  <si>
    <t>PATCHBACK</t>
  </si>
  <si>
    <t>PL</t>
  </si>
  <si>
    <t>QUASI</t>
  </si>
  <si>
    <t>SN90</t>
  </si>
  <si>
    <t>DN21</t>
  </si>
  <si>
    <t>SN96</t>
  </si>
  <si>
    <t>TOPLESS</t>
  </si>
  <si>
    <t>JONAH</t>
  </si>
  <si>
    <t>UPBANG</t>
  </si>
  <si>
    <t>WEB</t>
  </si>
  <si>
    <t>DN16</t>
  </si>
  <si>
    <t>DOUBLE</t>
  </si>
  <si>
    <t>FISH</t>
  </si>
  <si>
    <t>FIVE</t>
  </si>
  <si>
    <t>GRIN</t>
  </si>
  <si>
    <t>HOOK</t>
  </si>
  <si>
    <t>KRINGEL</t>
  </si>
  <si>
    <t>OSCAR</t>
  </si>
  <si>
    <t>SCABS</t>
  </si>
  <si>
    <t>SN4</t>
  </si>
  <si>
    <t>SN63</t>
  </si>
  <si>
    <t>SN89</t>
  </si>
  <si>
    <t>STRIPES</t>
  </si>
  <si>
    <t>TR88</t>
  </si>
  <si>
    <t>GALLATIN</t>
  </si>
  <si>
    <t>NOTCH</t>
  </si>
  <si>
    <t>TRIGGER</t>
  </si>
  <si>
    <t>WAVE</t>
  </si>
  <si>
    <t>SHMUDDEL</t>
  </si>
  <si>
    <t>WHITETIP</t>
  </si>
  <si>
    <t>SUM</t>
  </si>
  <si>
    <t>S. no. for calculations</t>
  </si>
  <si>
    <t>node no</t>
  </si>
  <si>
    <t>node name</t>
  </si>
  <si>
    <t>RIPPLEFLUKE</t>
  </si>
  <si>
    <t>MALE DOLPHINS</t>
  </si>
  <si>
    <t>HAECKSEL</t>
  </si>
  <si>
    <t>Total triangles: 32</t>
  </si>
  <si>
    <t xml:space="preserve"> </t>
  </si>
  <si>
    <t>All the five Centrality Measures results</t>
  </si>
  <si>
    <t>BOLD TEXT</t>
  </si>
  <si>
    <t>Male dolphins</t>
  </si>
  <si>
    <t>Graphical Representation of all the Five Centrality measures (calculated on Ms Excel)</t>
  </si>
  <si>
    <t>Community 1</t>
  </si>
  <si>
    <t>Community 2</t>
  </si>
  <si>
    <t>Table 5</t>
  </si>
  <si>
    <t>Community distribution of the dolphins (calculated on Jupyter Notebook, presented on Ms Excel)</t>
  </si>
  <si>
    <t>Katz Centrality</t>
  </si>
  <si>
    <t xml:space="preserve">Degree Centrality </t>
  </si>
  <si>
    <t>Closeness Centrality</t>
  </si>
  <si>
    <t>Betweenness Centrality</t>
  </si>
  <si>
    <t>Eigenvector Centrality</t>
  </si>
  <si>
    <t>Subgraph Centrality</t>
  </si>
  <si>
    <t>value</t>
  </si>
  <si>
    <t>Node No.</t>
  </si>
  <si>
    <t>(shaded Node No. are male dolphins)</t>
  </si>
  <si>
    <t>Node No. whiich have almost all centralities in top 10 of the centralities calculated</t>
  </si>
  <si>
    <t>Degree Centrality</t>
  </si>
  <si>
    <t>Centrality index</t>
  </si>
  <si>
    <t>Top 10 of the respective Centrality</t>
  </si>
  <si>
    <t>Node No. that are in top 10 of any Centrality</t>
  </si>
  <si>
    <t>Random Graph (node=39, edges=69)</t>
  </si>
  <si>
    <t>Erdos Renyi RG (n=39, p=0.2)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</si>
</sst>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3" borderId="1" xfId="0" applyFill="1" applyBorder="1"/>
    <xf numFmtId="0" fontId="0" fillId="11" borderId="1" xfId="0" applyFill="1" applyBorder="1"/>
    <xf numFmtId="0" fontId="0" fillId="0" borderId="0" xfId="0" applyAlignment="1">
      <alignment horizontal="left" vertical="center"/>
    </xf>
    <xf numFmtId="0" fontId="0" fillId="10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final!$C$3</c:f>
              <c:strCache>
                <c:ptCount val="1"/>
                <c:pt idx="0">
                  <c:v>Degree Centrality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final!$A$4:$A$42</c:f>
              <c:strCache>
                <c:ptCount val="39"/>
                <c:pt idx="0">
                  <c:v>KNIT</c:v>
                </c:pt>
                <c:pt idx="1">
                  <c:v>FEATHER</c:v>
                </c:pt>
                <c:pt idx="2">
                  <c:v>MN105</c:v>
                </c:pt>
                <c:pt idx="3">
                  <c:v>HAECKSEL</c:v>
                </c:pt>
                <c:pt idx="4">
                  <c:v>JET</c:v>
                </c:pt>
                <c:pt idx="5">
                  <c:v>MN83</c:v>
                </c:pt>
                <c:pt idx="6">
                  <c:v>BEAK</c:v>
                </c:pt>
                <c:pt idx="7">
                  <c:v>DN63</c:v>
                </c:pt>
                <c:pt idx="8">
                  <c:v>PATCHBACK</c:v>
                </c:pt>
                <c:pt idx="9">
                  <c:v>PL</c:v>
                </c:pt>
                <c:pt idx="10">
                  <c:v>QUASI</c:v>
                </c:pt>
                <c:pt idx="11">
                  <c:v>RIPPLEFLUKE</c:v>
                </c:pt>
                <c:pt idx="12">
                  <c:v>SN90</c:v>
                </c:pt>
                <c:pt idx="13">
                  <c:v>DN21</c:v>
                </c:pt>
                <c:pt idx="14">
                  <c:v>SN96</c:v>
                </c:pt>
                <c:pt idx="15">
                  <c:v>TOPLESS</c:v>
                </c:pt>
                <c:pt idx="16">
                  <c:v>JONAH</c:v>
                </c:pt>
                <c:pt idx="17">
                  <c:v>UPBANG</c:v>
                </c:pt>
                <c:pt idx="18">
                  <c:v>WEB</c:v>
                </c:pt>
                <c:pt idx="19">
                  <c:v>DN16</c:v>
                </c:pt>
                <c:pt idx="20">
                  <c:v>DOUBLE</c:v>
                </c:pt>
                <c:pt idx="21">
                  <c:v>FISH</c:v>
                </c:pt>
                <c:pt idx="22">
                  <c:v>FIVE</c:v>
                </c:pt>
                <c:pt idx="23">
                  <c:v>GRIN</c:v>
                </c:pt>
                <c:pt idx="24">
                  <c:v>HOOK</c:v>
                </c:pt>
                <c:pt idx="25">
                  <c:v>KRINGEL</c:v>
                </c:pt>
                <c:pt idx="26">
                  <c:v>OSCAR</c:v>
                </c:pt>
                <c:pt idx="27">
                  <c:v>SCABS</c:v>
                </c:pt>
                <c:pt idx="28">
                  <c:v>SN4</c:v>
                </c:pt>
                <c:pt idx="29">
                  <c:v>SN63</c:v>
                </c:pt>
                <c:pt idx="30">
                  <c:v>SN89</c:v>
                </c:pt>
                <c:pt idx="31">
                  <c:v>STRIPES</c:v>
                </c:pt>
                <c:pt idx="32">
                  <c:v>TR88</c:v>
                </c:pt>
                <c:pt idx="33">
                  <c:v>GALLATIN</c:v>
                </c:pt>
                <c:pt idx="34">
                  <c:v>NOTCH</c:v>
                </c:pt>
                <c:pt idx="35">
                  <c:v>TRIGGER</c:v>
                </c:pt>
                <c:pt idx="36">
                  <c:v>WAVE</c:v>
                </c:pt>
                <c:pt idx="37">
                  <c:v>SHMUDDEL</c:v>
                </c:pt>
                <c:pt idx="38">
                  <c:v>WHITETIP</c:v>
                </c:pt>
              </c:strCache>
            </c:strRef>
          </c:cat>
          <c:val>
            <c:numRef>
              <c:f>final!$C$4:$C$42</c:f>
              <c:numCache>
                <c:formatCode>General</c:formatCode>
                <c:ptCount val="39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6</c:v>
                </c:pt>
                <c:pt idx="26">
                  <c:v>1</c:v>
                </c:pt>
                <c:pt idx="27">
                  <c:v>7</c:v>
                </c:pt>
                <c:pt idx="28">
                  <c:v>3</c:v>
                </c:pt>
                <c:pt idx="29">
                  <c:v>6</c:v>
                </c:pt>
                <c:pt idx="30">
                  <c:v>3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6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1-46E6-8AC2-9F985F85B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220815"/>
        <c:axId val="4252212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final!$B$3</c15:sqref>
                        </c15:formulaRef>
                      </c:ext>
                    </c:extLst>
                    <c:strCache>
                      <c:ptCount val="1"/>
                      <c:pt idx="0">
                        <c:v>Node No.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final!$A$4:$A$42</c15:sqref>
                        </c15:formulaRef>
                      </c:ext>
                    </c:extLst>
                    <c:strCache>
                      <c:ptCount val="39"/>
                      <c:pt idx="0">
                        <c:v>KNIT</c:v>
                      </c:pt>
                      <c:pt idx="1">
                        <c:v>FEATHER</c:v>
                      </c:pt>
                      <c:pt idx="2">
                        <c:v>MN105</c:v>
                      </c:pt>
                      <c:pt idx="3">
                        <c:v>HAECKSEL</c:v>
                      </c:pt>
                      <c:pt idx="4">
                        <c:v>JET</c:v>
                      </c:pt>
                      <c:pt idx="5">
                        <c:v>MN83</c:v>
                      </c:pt>
                      <c:pt idx="6">
                        <c:v>BEAK</c:v>
                      </c:pt>
                      <c:pt idx="7">
                        <c:v>DN63</c:v>
                      </c:pt>
                      <c:pt idx="8">
                        <c:v>PATCHBACK</c:v>
                      </c:pt>
                      <c:pt idx="9">
                        <c:v>PL</c:v>
                      </c:pt>
                      <c:pt idx="10">
                        <c:v>QUASI</c:v>
                      </c:pt>
                      <c:pt idx="11">
                        <c:v>RIPPLEFLUKE</c:v>
                      </c:pt>
                      <c:pt idx="12">
                        <c:v>SN90</c:v>
                      </c:pt>
                      <c:pt idx="13">
                        <c:v>DN21</c:v>
                      </c:pt>
                      <c:pt idx="14">
                        <c:v>SN96</c:v>
                      </c:pt>
                      <c:pt idx="15">
                        <c:v>TOPLESS</c:v>
                      </c:pt>
                      <c:pt idx="16">
                        <c:v>JONAH</c:v>
                      </c:pt>
                      <c:pt idx="17">
                        <c:v>UPBANG</c:v>
                      </c:pt>
                      <c:pt idx="18">
                        <c:v>WEB</c:v>
                      </c:pt>
                      <c:pt idx="19">
                        <c:v>DN16</c:v>
                      </c:pt>
                      <c:pt idx="20">
                        <c:v>DOUBLE</c:v>
                      </c:pt>
                      <c:pt idx="21">
                        <c:v>FISH</c:v>
                      </c:pt>
                      <c:pt idx="22">
                        <c:v>FIVE</c:v>
                      </c:pt>
                      <c:pt idx="23">
                        <c:v>GRIN</c:v>
                      </c:pt>
                      <c:pt idx="24">
                        <c:v>HOOK</c:v>
                      </c:pt>
                      <c:pt idx="25">
                        <c:v>KRINGEL</c:v>
                      </c:pt>
                      <c:pt idx="26">
                        <c:v>OSCAR</c:v>
                      </c:pt>
                      <c:pt idx="27">
                        <c:v>SCABS</c:v>
                      </c:pt>
                      <c:pt idx="28">
                        <c:v>SN4</c:v>
                      </c:pt>
                      <c:pt idx="29">
                        <c:v>SN63</c:v>
                      </c:pt>
                      <c:pt idx="30">
                        <c:v>SN89</c:v>
                      </c:pt>
                      <c:pt idx="31">
                        <c:v>STRIPES</c:v>
                      </c:pt>
                      <c:pt idx="32">
                        <c:v>TR88</c:v>
                      </c:pt>
                      <c:pt idx="33">
                        <c:v>GALLATIN</c:v>
                      </c:pt>
                      <c:pt idx="34">
                        <c:v>NOTCH</c:v>
                      </c:pt>
                      <c:pt idx="35">
                        <c:v>TRIGGER</c:v>
                      </c:pt>
                      <c:pt idx="36">
                        <c:v>WAVE</c:v>
                      </c:pt>
                      <c:pt idx="37">
                        <c:v>SHMUDDEL</c:v>
                      </c:pt>
                      <c:pt idx="38">
                        <c:v>WHITETIP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final!$B$4:$B$42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C51-46E6-8AC2-9F985F85B20C}"/>
                  </c:ext>
                </c:extLst>
              </c15:ser>
            </c15:filteredBarSeries>
          </c:ext>
        </c:extLst>
      </c:barChart>
      <c:catAx>
        <c:axId val="42522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21231"/>
        <c:crosses val="autoZero"/>
        <c:auto val="1"/>
        <c:lblAlgn val="ctr"/>
        <c:lblOffset val="100"/>
        <c:noMultiLvlLbl val="0"/>
      </c:catAx>
      <c:valAx>
        <c:axId val="42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2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final!$D$3</c:f>
              <c:strCache>
                <c:ptCount val="1"/>
                <c:pt idx="0">
                  <c:v>Closeness Centrality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final!$A$4:$A$42</c:f>
              <c:strCache>
                <c:ptCount val="39"/>
                <c:pt idx="0">
                  <c:v>KNIT</c:v>
                </c:pt>
                <c:pt idx="1">
                  <c:v>FEATHER</c:v>
                </c:pt>
                <c:pt idx="2">
                  <c:v>MN105</c:v>
                </c:pt>
                <c:pt idx="3">
                  <c:v>HAECKSEL</c:v>
                </c:pt>
                <c:pt idx="4">
                  <c:v>JET</c:v>
                </c:pt>
                <c:pt idx="5">
                  <c:v>MN83</c:v>
                </c:pt>
                <c:pt idx="6">
                  <c:v>BEAK</c:v>
                </c:pt>
                <c:pt idx="7">
                  <c:v>DN63</c:v>
                </c:pt>
                <c:pt idx="8">
                  <c:v>PATCHBACK</c:v>
                </c:pt>
                <c:pt idx="9">
                  <c:v>PL</c:v>
                </c:pt>
                <c:pt idx="10">
                  <c:v>QUASI</c:v>
                </c:pt>
                <c:pt idx="11">
                  <c:v>RIPPLEFLUKE</c:v>
                </c:pt>
                <c:pt idx="12">
                  <c:v>SN90</c:v>
                </c:pt>
                <c:pt idx="13">
                  <c:v>DN21</c:v>
                </c:pt>
                <c:pt idx="14">
                  <c:v>SN96</c:v>
                </c:pt>
                <c:pt idx="15">
                  <c:v>TOPLESS</c:v>
                </c:pt>
                <c:pt idx="16">
                  <c:v>JONAH</c:v>
                </c:pt>
                <c:pt idx="17">
                  <c:v>UPBANG</c:v>
                </c:pt>
                <c:pt idx="18">
                  <c:v>WEB</c:v>
                </c:pt>
                <c:pt idx="19">
                  <c:v>DN16</c:v>
                </c:pt>
                <c:pt idx="20">
                  <c:v>DOUBLE</c:v>
                </c:pt>
                <c:pt idx="21">
                  <c:v>FISH</c:v>
                </c:pt>
                <c:pt idx="22">
                  <c:v>FIVE</c:v>
                </c:pt>
                <c:pt idx="23">
                  <c:v>GRIN</c:v>
                </c:pt>
                <c:pt idx="24">
                  <c:v>HOOK</c:v>
                </c:pt>
                <c:pt idx="25">
                  <c:v>KRINGEL</c:v>
                </c:pt>
                <c:pt idx="26">
                  <c:v>OSCAR</c:v>
                </c:pt>
                <c:pt idx="27">
                  <c:v>SCABS</c:v>
                </c:pt>
                <c:pt idx="28">
                  <c:v>SN4</c:v>
                </c:pt>
                <c:pt idx="29">
                  <c:v>SN63</c:v>
                </c:pt>
                <c:pt idx="30">
                  <c:v>SN89</c:v>
                </c:pt>
                <c:pt idx="31">
                  <c:v>STRIPES</c:v>
                </c:pt>
                <c:pt idx="32">
                  <c:v>TR88</c:v>
                </c:pt>
                <c:pt idx="33">
                  <c:v>GALLATIN</c:v>
                </c:pt>
                <c:pt idx="34">
                  <c:v>NOTCH</c:v>
                </c:pt>
                <c:pt idx="35">
                  <c:v>TRIGGER</c:v>
                </c:pt>
                <c:pt idx="36">
                  <c:v>WAVE</c:v>
                </c:pt>
                <c:pt idx="37">
                  <c:v>SHMUDDEL</c:v>
                </c:pt>
                <c:pt idx="38">
                  <c:v>WHITETIP</c:v>
                </c:pt>
              </c:strCache>
            </c:strRef>
          </c:cat>
          <c:val>
            <c:numRef>
              <c:f>final!$D$4:$D$42</c:f>
              <c:numCache>
                <c:formatCode>General</c:formatCode>
                <c:ptCount val="39"/>
                <c:pt idx="0">
                  <c:v>0.31404958677685951</c:v>
                </c:pt>
                <c:pt idx="1">
                  <c:v>0.28358208955223879</c:v>
                </c:pt>
                <c:pt idx="2">
                  <c:v>0.22485207100591717</c:v>
                </c:pt>
                <c:pt idx="3">
                  <c:v>0.18719211822660098</c:v>
                </c:pt>
                <c:pt idx="4">
                  <c:v>0.22222222222222221</c:v>
                </c:pt>
                <c:pt idx="5">
                  <c:v>0.24358974358974358</c:v>
                </c:pt>
                <c:pt idx="6">
                  <c:v>0.24675324675324675</c:v>
                </c:pt>
                <c:pt idx="7">
                  <c:v>0.25503355704697989</c:v>
                </c:pt>
                <c:pt idx="8">
                  <c:v>0.22485207100591717</c:v>
                </c:pt>
                <c:pt idx="9">
                  <c:v>0.29007633587786258</c:v>
                </c:pt>
                <c:pt idx="10">
                  <c:v>0.26027397260273971</c:v>
                </c:pt>
                <c:pt idx="11">
                  <c:v>0.30894308943089432</c:v>
                </c:pt>
                <c:pt idx="12">
                  <c:v>0.27142857142857141</c:v>
                </c:pt>
                <c:pt idx="13">
                  <c:v>0.31404958677685951</c:v>
                </c:pt>
                <c:pt idx="14">
                  <c:v>0.32203389830508472</c:v>
                </c:pt>
                <c:pt idx="15">
                  <c:v>0.2435897435897435</c:v>
                </c:pt>
                <c:pt idx="16">
                  <c:v>0.20994475138121541</c:v>
                </c:pt>
                <c:pt idx="17">
                  <c:v>0.3689320388349514</c:v>
                </c:pt>
                <c:pt idx="18">
                  <c:v>0.2814814814814815</c:v>
                </c:pt>
                <c:pt idx="19">
                  <c:v>0.2435897435897435</c:v>
                </c:pt>
                <c:pt idx="20">
                  <c:v>0.26027397260273971</c:v>
                </c:pt>
                <c:pt idx="21">
                  <c:v>0.3454545454545454</c:v>
                </c:pt>
                <c:pt idx="22">
                  <c:v>0.29007633587786258</c:v>
                </c:pt>
                <c:pt idx="23">
                  <c:v>0.2146892655367231</c:v>
                </c:pt>
                <c:pt idx="24">
                  <c:v>0.1853658536585365</c:v>
                </c:pt>
                <c:pt idx="25">
                  <c:v>0.29007633587786258</c:v>
                </c:pt>
                <c:pt idx="26">
                  <c:v>0.22619047619047619</c:v>
                </c:pt>
                <c:pt idx="27">
                  <c:v>0.32758620689655171</c:v>
                </c:pt>
                <c:pt idx="28">
                  <c:v>0.23030303030303029</c:v>
                </c:pt>
                <c:pt idx="29">
                  <c:v>0.29230769230769232</c:v>
                </c:pt>
                <c:pt idx="30">
                  <c:v>0.30399999999999999</c:v>
                </c:pt>
                <c:pt idx="31">
                  <c:v>0.22754491017964071</c:v>
                </c:pt>
                <c:pt idx="32">
                  <c:v>0.27142857142857141</c:v>
                </c:pt>
                <c:pt idx="33">
                  <c:v>0.2146892655367231</c:v>
                </c:pt>
                <c:pt idx="34">
                  <c:v>0.2146892655367231</c:v>
                </c:pt>
                <c:pt idx="35">
                  <c:v>0.22754491017964071</c:v>
                </c:pt>
                <c:pt idx="36">
                  <c:v>0.22485207100591709</c:v>
                </c:pt>
                <c:pt idx="37">
                  <c:v>0.1844660194174757</c:v>
                </c:pt>
                <c:pt idx="38">
                  <c:v>0.2483660130718954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8-4C5E-9F31-9D3EF53D9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331535"/>
        <c:axId val="293324047"/>
      </c:barChart>
      <c:catAx>
        <c:axId val="29333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24047"/>
        <c:crosses val="autoZero"/>
        <c:auto val="1"/>
        <c:lblAlgn val="ctr"/>
        <c:lblOffset val="100"/>
        <c:noMultiLvlLbl val="0"/>
      </c:catAx>
      <c:valAx>
        <c:axId val="2933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3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final!$E$3</c:f>
              <c:strCache>
                <c:ptCount val="1"/>
                <c:pt idx="0">
                  <c:v>Betweenness Centrality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final!$A$4:$A$42</c:f>
              <c:strCache>
                <c:ptCount val="39"/>
                <c:pt idx="0">
                  <c:v>KNIT</c:v>
                </c:pt>
                <c:pt idx="1">
                  <c:v>FEATHER</c:v>
                </c:pt>
                <c:pt idx="2">
                  <c:v>MN105</c:v>
                </c:pt>
                <c:pt idx="3">
                  <c:v>HAECKSEL</c:v>
                </c:pt>
                <c:pt idx="4">
                  <c:v>JET</c:v>
                </c:pt>
                <c:pt idx="5">
                  <c:v>MN83</c:v>
                </c:pt>
                <c:pt idx="6">
                  <c:v>BEAK</c:v>
                </c:pt>
                <c:pt idx="7">
                  <c:v>DN63</c:v>
                </c:pt>
                <c:pt idx="8">
                  <c:v>PATCHBACK</c:v>
                </c:pt>
                <c:pt idx="9">
                  <c:v>PL</c:v>
                </c:pt>
                <c:pt idx="10">
                  <c:v>QUASI</c:v>
                </c:pt>
                <c:pt idx="11">
                  <c:v>RIPPLEFLUKE</c:v>
                </c:pt>
                <c:pt idx="12">
                  <c:v>SN90</c:v>
                </c:pt>
                <c:pt idx="13">
                  <c:v>DN21</c:v>
                </c:pt>
                <c:pt idx="14">
                  <c:v>SN96</c:v>
                </c:pt>
                <c:pt idx="15">
                  <c:v>TOPLESS</c:v>
                </c:pt>
                <c:pt idx="16">
                  <c:v>JONAH</c:v>
                </c:pt>
                <c:pt idx="17">
                  <c:v>UPBANG</c:v>
                </c:pt>
                <c:pt idx="18">
                  <c:v>WEB</c:v>
                </c:pt>
                <c:pt idx="19">
                  <c:v>DN16</c:v>
                </c:pt>
                <c:pt idx="20">
                  <c:v>DOUBLE</c:v>
                </c:pt>
                <c:pt idx="21">
                  <c:v>FISH</c:v>
                </c:pt>
                <c:pt idx="22">
                  <c:v>FIVE</c:v>
                </c:pt>
                <c:pt idx="23">
                  <c:v>GRIN</c:v>
                </c:pt>
                <c:pt idx="24">
                  <c:v>HOOK</c:v>
                </c:pt>
                <c:pt idx="25">
                  <c:v>KRINGEL</c:v>
                </c:pt>
                <c:pt idx="26">
                  <c:v>OSCAR</c:v>
                </c:pt>
                <c:pt idx="27">
                  <c:v>SCABS</c:v>
                </c:pt>
                <c:pt idx="28">
                  <c:v>SN4</c:v>
                </c:pt>
                <c:pt idx="29">
                  <c:v>SN63</c:v>
                </c:pt>
                <c:pt idx="30">
                  <c:v>SN89</c:v>
                </c:pt>
                <c:pt idx="31">
                  <c:v>STRIPES</c:v>
                </c:pt>
                <c:pt idx="32">
                  <c:v>TR88</c:v>
                </c:pt>
                <c:pt idx="33">
                  <c:v>GALLATIN</c:v>
                </c:pt>
                <c:pt idx="34">
                  <c:v>NOTCH</c:v>
                </c:pt>
                <c:pt idx="35">
                  <c:v>TRIGGER</c:v>
                </c:pt>
                <c:pt idx="36">
                  <c:v>WAVE</c:v>
                </c:pt>
                <c:pt idx="37">
                  <c:v>SHMUDDEL</c:v>
                </c:pt>
                <c:pt idx="38">
                  <c:v>WHITETIP</c:v>
                </c:pt>
              </c:strCache>
            </c:strRef>
          </c:cat>
          <c:val>
            <c:numRef>
              <c:f>final!$E$4:$E$42</c:f>
              <c:numCache>
                <c:formatCode>General</c:formatCode>
                <c:ptCount val="39"/>
                <c:pt idx="0">
                  <c:v>3.9118065433854932E-2</c:v>
                </c:pt>
                <c:pt idx="1">
                  <c:v>1.9559032716927442E-2</c:v>
                </c:pt>
                <c:pt idx="2">
                  <c:v>4.1251778093883369E-2</c:v>
                </c:pt>
                <c:pt idx="3">
                  <c:v>0</c:v>
                </c:pt>
                <c:pt idx="4">
                  <c:v>0</c:v>
                </c:pt>
                <c:pt idx="5">
                  <c:v>2.7145566619250834E-2</c:v>
                </c:pt>
                <c:pt idx="6">
                  <c:v>3.3475580844001901E-2</c:v>
                </c:pt>
                <c:pt idx="7">
                  <c:v>4.1963015647226175E-2</c:v>
                </c:pt>
                <c:pt idx="8">
                  <c:v>4.1251778093883369E-2</c:v>
                </c:pt>
                <c:pt idx="9">
                  <c:v>7.8046467520151735E-2</c:v>
                </c:pt>
                <c:pt idx="10">
                  <c:v>1.083451872925557E-2</c:v>
                </c:pt>
                <c:pt idx="11">
                  <c:v>3.7624466571834991E-2</c:v>
                </c:pt>
                <c:pt idx="12">
                  <c:v>0.35135135135135137</c:v>
                </c:pt>
                <c:pt idx="13">
                  <c:v>0.48364153627311524</c:v>
                </c:pt>
                <c:pt idx="14">
                  <c:v>0.19172593646277858</c:v>
                </c:pt>
                <c:pt idx="15">
                  <c:v>1.849217638691323E-2</c:v>
                </c:pt>
                <c:pt idx="16">
                  <c:v>7.1123755334281599E-4</c:v>
                </c:pt>
                <c:pt idx="17">
                  <c:v>0.48496917970602194</c:v>
                </c:pt>
                <c:pt idx="18">
                  <c:v>2.4276908487434801E-2</c:v>
                </c:pt>
                <c:pt idx="19">
                  <c:v>0</c:v>
                </c:pt>
                <c:pt idx="20">
                  <c:v>3.9118065433854911E-2</c:v>
                </c:pt>
                <c:pt idx="21">
                  <c:v>0.47795163584637274</c:v>
                </c:pt>
                <c:pt idx="22">
                  <c:v>7.3779042200094833E-2</c:v>
                </c:pt>
                <c:pt idx="23">
                  <c:v>0</c:v>
                </c:pt>
                <c:pt idx="24">
                  <c:v>0</c:v>
                </c:pt>
                <c:pt idx="25">
                  <c:v>7.3873873873873869E-2</c:v>
                </c:pt>
                <c:pt idx="26">
                  <c:v>0</c:v>
                </c:pt>
                <c:pt idx="27">
                  <c:v>0.18051209103840685</c:v>
                </c:pt>
                <c:pt idx="28">
                  <c:v>2.7264106211474632E-3</c:v>
                </c:pt>
                <c:pt idx="29">
                  <c:v>0.12086296823138927</c:v>
                </c:pt>
                <c:pt idx="30">
                  <c:v>7.3020388809862488E-2</c:v>
                </c:pt>
                <c:pt idx="31">
                  <c:v>0</c:v>
                </c:pt>
                <c:pt idx="32">
                  <c:v>0.10384068278805121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6.8278805120910405E-2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5-46E6-8162-00E5ADB21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227999"/>
        <c:axId val="890219679"/>
      </c:barChart>
      <c:catAx>
        <c:axId val="89022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19679"/>
        <c:crosses val="autoZero"/>
        <c:auto val="1"/>
        <c:lblAlgn val="ctr"/>
        <c:lblOffset val="100"/>
        <c:noMultiLvlLbl val="0"/>
      </c:catAx>
      <c:valAx>
        <c:axId val="8902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2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final!$F$3</c:f>
              <c:strCache>
                <c:ptCount val="1"/>
                <c:pt idx="0">
                  <c:v>Eigenvector Centrality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final!$A$4:$A$42</c:f>
              <c:strCache>
                <c:ptCount val="39"/>
                <c:pt idx="0">
                  <c:v>KNIT</c:v>
                </c:pt>
                <c:pt idx="1">
                  <c:v>FEATHER</c:v>
                </c:pt>
                <c:pt idx="2">
                  <c:v>MN105</c:v>
                </c:pt>
                <c:pt idx="3">
                  <c:v>HAECKSEL</c:v>
                </c:pt>
                <c:pt idx="4">
                  <c:v>JET</c:v>
                </c:pt>
                <c:pt idx="5">
                  <c:v>MN83</c:v>
                </c:pt>
                <c:pt idx="6">
                  <c:v>BEAK</c:v>
                </c:pt>
                <c:pt idx="7">
                  <c:v>DN63</c:v>
                </c:pt>
                <c:pt idx="8">
                  <c:v>PATCHBACK</c:v>
                </c:pt>
                <c:pt idx="9">
                  <c:v>PL</c:v>
                </c:pt>
                <c:pt idx="10">
                  <c:v>QUASI</c:v>
                </c:pt>
                <c:pt idx="11">
                  <c:v>RIPPLEFLUKE</c:v>
                </c:pt>
                <c:pt idx="12">
                  <c:v>SN90</c:v>
                </c:pt>
                <c:pt idx="13">
                  <c:v>DN21</c:v>
                </c:pt>
                <c:pt idx="14">
                  <c:v>SN96</c:v>
                </c:pt>
                <c:pt idx="15">
                  <c:v>TOPLESS</c:v>
                </c:pt>
                <c:pt idx="16">
                  <c:v>JONAH</c:v>
                </c:pt>
                <c:pt idx="17">
                  <c:v>UPBANG</c:v>
                </c:pt>
                <c:pt idx="18">
                  <c:v>WEB</c:v>
                </c:pt>
                <c:pt idx="19">
                  <c:v>DN16</c:v>
                </c:pt>
                <c:pt idx="20">
                  <c:v>DOUBLE</c:v>
                </c:pt>
                <c:pt idx="21">
                  <c:v>FISH</c:v>
                </c:pt>
                <c:pt idx="22">
                  <c:v>FIVE</c:v>
                </c:pt>
                <c:pt idx="23">
                  <c:v>GRIN</c:v>
                </c:pt>
                <c:pt idx="24">
                  <c:v>HOOK</c:v>
                </c:pt>
                <c:pt idx="25">
                  <c:v>KRINGEL</c:v>
                </c:pt>
                <c:pt idx="26">
                  <c:v>OSCAR</c:v>
                </c:pt>
                <c:pt idx="27">
                  <c:v>SCABS</c:v>
                </c:pt>
                <c:pt idx="28">
                  <c:v>SN4</c:v>
                </c:pt>
                <c:pt idx="29">
                  <c:v>SN63</c:v>
                </c:pt>
                <c:pt idx="30">
                  <c:v>SN89</c:v>
                </c:pt>
                <c:pt idx="31">
                  <c:v>STRIPES</c:v>
                </c:pt>
                <c:pt idx="32">
                  <c:v>TR88</c:v>
                </c:pt>
                <c:pt idx="33">
                  <c:v>GALLATIN</c:v>
                </c:pt>
                <c:pt idx="34">
                  <c:v>NOTCH</c:v>
                </c:pt>
                <c:pt idx="35">
                  <c:v>TRIGGER</c:v>
                </c:pt>
                <c:pt idx="36">
                  <c:v>WAVE</c:v>
                </c:pt>
                <c:pt idx="37">
                  <c:v>SHMUDDEL</c:v>
                </c:pt>
                <c:pt idx="38">
                  <c:v>WHITETIP</c:v>
                </c:pt>
              </c:strCache>
            </c:strRef>
          </c:cat>
          <c:val>
            <c:numRef>
              <c:f>final!$F$4:$F$42</c:f>
              <c:numCache>
                <c:formatCode>General</c:formatCode>
                <c:ptCount val="39"/>
                <c:pt idx="0">
                  <c:v>1.442761879836996E-2</c:v>
                </c:pt>
                <c:pt idx="1">
                  <c:v>6.9245804629407513E-3</c:v>
                </c:pt>
                <c:pt idx="2">
                  <c:v>0.42837597822509099</c:v>
                </c:pt>
                <c:pt idx="3">
                  <c:v>0.26503303853605115</c:v>
                </c:pt>
                <c:pt idx="4">
                  <c:v>0.35167930819050325</c:v>
                </c:pt>
                <c:pt idx="5">
                  <c:v>5.0671027777817439E-3</c:v>
                </c:pt>
                <c:pt idx="6">
                  <c:v>6.4387089206502596E-3</c:v>
                </c:pt>
                <c:pt idx="7">
                  <c:v>3.980749292653323E-3</c:v>
                </c:pt>
                <c:pt idx="8">
                  <c:v>0.42837597822509099</c:v>
                </c:pt>
                <c:pt idx="9">
                  <c:v>1.8725258892500009E-2</c:v>
                </c:pt>
                <c:pt idx="10">
                  <c:v>3.7974884506989056E-3</c:v>
                </c:pt>
                <c:pt idx="11">
                  <c:v>1.7773543068154592E-2</c:v>
                </c:pt>
                <c:pt idx="12">
                  <c:v>0.41490027728579437</c:v>
                </c:pt>
                <c:pt idx="13">
                  <c:v>0.14303025248218934</c:v>
                </c:pt>
                <c:pt idx="14">
                  <c:v>1.174170012893723E-2</c:v>
                </c:pt>
                <c:pt idx="15">
                  <c:v>3.7446379878419492E-2</c:v>
                </c:pt>
                <c:pt idx="16">
                  <c:v>3.6279133581781114E-2</c:v>
                </c:pt>
                <c:pt idx="17">
                  <c:v>2.4215202409953208E-2</c:v>
                </c:pt>
                <c:pt idx="18">
                  <c:v>1.0159159316174929E-2</c:v>
                </c:pt>
                <c:pt idx="19">
                  <c:v>5.8328926342923179E-2</c:v>
                </c:pt>
                <c:pt idx="20">
                  <c:v>0.13627386533550709</c:v>
                </c:pt>
                <c:pt idx="21">
                  <c:v>3.7940866774991276E-2</c:v>
                </c:pt>
                <c:pt idx="22">
                  <c:v>1.0603826892938442E-2</c:v>
                </c:pt>
                <c:pt idx="23">
                  <c:v>8.6646269654452088E-2</c:v>
                </c:pt>
                <c:pt idx="24">
                  <c:v>0.1789209417092561</c:v>
                </c:pt>
                <c:pt idx="25">
                  <c:v>1.885209240396896E-2</c:v>
                </c:pt>
                <c:pt idx="26">
                  <c:v>3.9378447000779342E-3</c:v>
                </c:pt>
                <c:pt idx="27">
                  <c:v>2.3299412491047125E-2</c:v>
                </c:pt>
                <c:pt idx="28">
                  <c:v>3.2348724465453946E-3</c:v>
                </c:pt>
                <c:pt idx="29">
                  <c:v>1.6358342705505371E-2</c:v>
                </c:pt>
                <c:pt idx="30">
                  <c:v>1.075585703941217E-2</c:v>
                </c:pt>
                <c:pt idx="31">
                  <c:v>3.4169626118408648E-3</c:v>
                </c:pt>
                <c:pt idx="32">
                  <c:v>7.4387013310449109E-3</c:v>
                </c:pt>
                <c:pt idx="33">
                  <c:v>1.5538103941649584E-3</c:v>
                </c:pt>
                <c:pt idx="34">
                  <c:v>1.5538103941649584E-3</c:v>
                </c:pt>
                <c:pt idx="35">
                  <c:v>3.4169626118408648E-3</c:v>
                </c:pt>
                <c:pt idx="36">
                  <c:v>0.41234249355638214</c:v>
                </c:pt>
                <c:pt idx="37">
                  <c:v>8.6112096826795062E-2</c:v>
                </c:pt>
                <c:pt idx="38">
                  <c:v>4.8667101664196279E-3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4-435F-83C4-2FA5F6288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577615"/>
        <c:axId val="894580527"/>
      </c:barChart>
      <c:catAx>
        <c:axId val="89457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580527"/>
        <c:crosses val="autoZero"/>
        <c:auto val="1"/>
        <c:lblAlgn val="ctr"/>
        <c:lblOffset val="100"/>
        <c:noMultiLvlLbl val="0"/>
      </c:catAx>
      <c:valAx>
        <c:axId val="8945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57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final!$G$3</c:f>
              <c:strCache>
                <c:ptCount val="1"/>
                <c:pt idx="0">
                  <c:v>Subgraph Centrality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final!$A$4:$A$42</c:f>
              <c:strCache>
                <c:ptCount val="39"/>
                <c:pt idx="0">
                  <c:v>KNIT</c:v>
                </c:pt>
                <c:pt idx="1">
                  <c:v>FEATHER</c:v>
                </c:pt>
                <c:pt idx="2">
                  <c:v>MN105</c:v>
                </c:pt>
                <c:pt idx="3">
                  <c:v>HAECKSEL</c:v>
                </c:pt>
                <c:pt idx="4">
                  <c:v>JET</c:v>
                </c:pt>
                <c:pt idx="5">
                  <c:v>MN83</c:v>
                </c:pt>
                <c:pt idx="6">
                  <c:v>BEAK</c:v>
                </c:pt>
                <c:pt idx="7">
                  <c:v>DN63</c:v>
                </c:pt>
                <c:pt idx="8">
                  <c:v>PATCHBACK</c:v>
                </c:pt>
                <c:pt idx="9">
                  <c:v>PL</c:v>
                </c:pt>
                <c:pt idx="10">
                  <c:v>QUASI</c:v>
                </c:pt>
                <c:pt idx="11">
                  <c:v>RIPPLEFLUKE</c:v>
                </c:pt>
                <c:pt idx="12">
                  <c:v>SN90</c:v>
                </c:pt>
                <c:pt idx="13">
                  <c:v>DN21</c:v>
                </c:pt>
                <c:pt idx="14">
                  <c:v>SN96</c:v>
                </c:pt>
                <c:pt idx="15">
                  <c:v>TOPLESS</c:v>
                </c:pt>
                <c:pt idx="16">
                  <c:v>JONAH</c:v>
                </c:pt>
                <c:pt idx="17">
                  <c:v>UPBANG</c:v>
                </c:pt>
                <c:pt idx="18">
                  <c:v>WEB</c:v>
                </c:pt>
                <c:pt idx="19">
                  <c:v>DN16</c:v>
                </c:pt>
                <c:pt idx="20">
                  <c:v>DOUBLE</c:v>
                </c:pt>
                <c:pt idx="21">
                  <c:v>FISH</c:v>
                </c:pt>
                <c:pt idx="22">
                  <c:v>FIVE</c:v>
                </c:pt>
                <c:pt idx="23">
                  <c:v>GRIN</c:v>
                </c:pt>
                <c:pt idx="24">
                  <c:v>HOOK</c:v>
                </c:pt>
                <c:pt idx="25">
                  <c:v>KRINGEL</c:v>
                </c:pt>
                <c:pt idx="26">
                  <c:v>OSCAR</c:v>
                </c:pt>
                <c:pt idx="27">
                  <c:v>SCABS</c:v>
                </c:pt>
                <c:pt idx="28">
                  <c:v>SN4</c:v>
                </c:pt>
                <c:pt idx="29">
                  <c:v>SN63</c:v>
                </c:pt>
                <c:pt idx="30">
                  <c:v>SN89</c:v>
                </c:pt>
                <c:pt idx="31">
                  <c:v>STRIPES</c:v>
                </c:pt>
                <c:pt idx="32">
                  <c:v>TR88</c:v>
                </c:pt>
                <c:pt idx="33">
                  <c:v>GALLATIN</c:v>
                </c:pt>
                <c:pt idx="34">
                  <c:v>NOTCH</c:v>
                </c:pt>
                <c:pt idx="35">
                  <c:v>TRIGGER</c:v>
                </c:pt>
                <c:pt idx="36">
                  <c:v>WAVE</c:v>
                </c:pt>
                <c:pt idx="37">
                  <c:v>SHMUDDEL</c:v>
                </c:pt>
                <c:pt idx="38">
                  <c:v>WHITETIP</c:v>
                </c:pt>
              </c:strCache>
            </c:strRef>
          </c:cat>
          <c:val>
            <c:numRef>
              <c:f>final!$G$4:$G$42</c:f>
              <c:numCache>
                <c:formatCode>General</c:formatCode>
                <c:ptCount val="39"/>
                <c:pt idx="0">
                  <c:v>4.2627003120180387</c:v>
                </c:pt>
                <c:pt idx="1">
                  <c:v>2.953523936108593</c:v>
                </c:pt>
                <c:pt idx="2">
                  <c:v>22.864091987110829</c:v>
                </c:pt>
                <c:pt idx="3">
                  <c:v>9.7461536615952866</c:v>
                </c:pt>
                <c:pt idx="4">
                  <c:v>15.63408027408072</c:v>
                </c:pt>
                <c:pt idx="5">
                  <c:v>6.0486872551238369</c:v>
                </c:pt>
                <c:pt idx="6">
                  <c:v>5.6701395513029293</c:v>
                </c:pt>
                <c:pt idx="7">
                  <c:v>4.1572804024057852</c:v>
                </c:pt>
                <c:pt idx="8">
                  <c:v>22.86409198711085</c:v>
                </c:pt>
                <c:pt idx="9">
                  <c:v>15.238637525021058</c:v>
                </c:pt>
                <c:pt idx="10">
                  <c:v>2.8071873150372468</c:v>
                </c:pt>
                <c:pt idx="11">
                  <c:v>11.381672920698881</c:v>
                </c:pt>
                <c:pt idx="12">
                  <c:v>22.04218487723012</c:v>
                </c:pt>
                <c:pt idx="13">
                  <c:v>7.8790504943353348</c:v>
                </c:pt>
                <c:pt idx="14">
                  <c:v>9.2753796477728265</c:v>
                </c:pt>
                <c:pt idx="15">
                  <c:v>2.7055843384684759</c:v>
                </c:pt>
                <c:pt idx="16">
                  <c:v>2.6437936373552708</c:v>
                </c:pt>
                <c:pt idx="17">
                  <c:v>11.48179222358729</c:v>
                </c:pt>
                <c:pt idx="18">
                  <c:v>8.3828482402583617</c:v>
                </c:pt>
                <c:pt idx="19">
                  <c:v>3.4022814254736988</c:v>
                </c:pt>
                <c:pt idx="20">
                  <c:v>6.6993995909986657</c:v>
                </c:pt>
                <c:pt idx="21">
                  <c:v>4.4244023632480047</c:v>
                </c:pt>
                <c:pt idx="22">
                  <c:v>9.7295107044444062</c:v>
                </c:pt>
                <c:pt idx="23">
                  <c:v>2.2427563771814309</c:v>
                </c:pt>
                <c:pt idx="24">
                  <c:v>5.2409086783278491</c:v>
                </c:pt>
                <c:pt idx="25">
                  <c:v>15.49606102618238</c:v>
                </c:pt>
                <c:pt idx="26">
                  <c:v>2.057164421735318</c:v>
                </c:pt>
                <c:pt idx="27">
                  <c:v>19.315896937436332</c:v>
                </c:pt>
                <c:pt idx="28">
                  <c:v>4.6989389280156981</c:v>
                </c:pt>
                <c:pt idx="29">
                  <c:v>12.959867649853321</c:v>
                </c:pt>
                <c:pt idx="30">
                  <c:v>5.2512319055663523</c:v>
                </c:pt>
                <c:pt idx="31">
                  <c:v>1.9847817352621591</c:v>
                </c:pt>
                <c:pt idx="32">
                  <c:v>8.4435767339030168</c:v>
                </c:pt>
                <c:pt idx="33">
                  <c:v>1.8573656386173869</c:v>
                </c:pt>
                <c:pt idx="34">
                  <c:v>1.857365638617386</c:v>
                </c:pt>
                <c:pt idx="35">
                  <c:v>1.9847817352621591</c:v>
                </c:pt>
                <c:pt idx="36">
                  <c:v>21.381729158030019</c:v>
                </c:pt>
                <c:pt idx="37">
                  <c:v>2.2028978388273588</c:v>
                </c:pt>
                <c:pt idx="38">
                  <c:v>2.1912498428723208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0-4366-806F-CECD3411A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165663"/>
        <c:axId val="897166079"/>
      </c:barChart>
      <c:catAx>
        <c:axId val="89716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66079"/>
        <c:crosses val="autoZero"/>
        <c:auto val="1"/>
        <c:lblAlgn val="ctr"/>
        <c:lblOffset val="100"/>
        <c:noMultiLvlLbl val="0"/>
      </c:catAx>
      <c:valAx>
        <c:axId val="89716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6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final!$C$3</c:f>
              <c:strCache>
                <c:ptCount val="1"/>
                <c:pt idx="0">
                  <c:v>Degree Centrality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final!$A$4:$A$42</c:f>
              <c:strCache>
                <c:ptCount val="39"/>
                <c:pt idx="0">
                  <c:v>KNIT</c:v>
                </c:pt>
                <c:pt idx="1">
                  <c:v>FEATHER</c:v>
                </c:pt>
                <c:pt idx="2">
                  <c:v>MN105</c:v>
                </c:pt>
                <c:pt idx="3">
                  <c:v>HAECKSEL</c:v>
                </c:pt>
                <c:pt idx="4">
                  <c:v>JET</c:v>
                </c:pt>
                <c:pt idx="5">
                  <c:v>MN83</c:v>
                </c:pt>
                <c:pt idx="6">
                  <c:v>BEAK</c:v>
                </c:pt>
                <c:pt idx="7">
                  <c:v>DN63</c:v>
                </c:pt>
                <c:pt idx="8">
                  <c:v>PATCHBACK</c:v>
                </c:pt>
                <c:pt idx="9">
                  <c:v>PL</c:v>
                </c:pt>
                <c:pt idx="10">
                  <c:v>QUASI</c:v>
                </c:pt>
                <c:pt idx="11">
                  <c:v>RIPPLEFLUKE</c:v>
                </c:pt>
                <c:pt idx="12">
                  <c:v>SN90</c:v>
                </c:pt>
                <c:pt idx="13">
                  <c:v>DN21</c:v>
                </c:pt>
                <c:pt idx="14">
                  <c:v>SN96</c:v>
                </c:pt>
                <c:pt idx="15">
                  <c:v>TOPLESS</c:v>
                </c:pt>
                <c:pt idx="16">
                  <c:v>JONAH</c:v>
                </c:pt>
                <c:pt idx="17">
                  <c:v>UPBANG</c:v>
                </c:pt>
                <c:pt idx="18">
                  <c:v>WEB</c:v>
                </c:pt>
                <c:pt idx="19">
                  <c:v>DN16</c:v>
                </c:pt>
                <c:pt idx="20">
                  <c:v>DOUBLE</c:v>
                </c:pt>
                <c:pt idx="21">
                  <c:v>FISH</c:v>
                </c:pt>
                <c:pt idx="22">
                  <c:v>FIVE</c:v>
                </c:pt>
                <c:pt idx="23">
                  <c:v>GRIN</c:v>
                </c:pt>
                <c:pt idx="24">
                  <c:v>HOOK</c:v>
                </c:pt>
                <c:pt idx="25">
                  <c:v>KRINGEL</c:v>
                </c:pt>
                <c:pt idx="26">
                  <c:v>OSCAR</c:v>
                </c:pt>
                <c:pt idx="27">
                  <c:v>SCABS</c:v>
                </c:pt>
                <c:pt idx="28">
                  <c:v>SN4</c:v>
                </c:pt>
                <c:pt idx="29">
                  <c:v>SN63</c:v>
                </c:pt>
                <c:pt idx="30">
                  <c:v>SN89</c:v>
                </c:pt>
                <c:pt idx="31">
                  <c:v>STRIPES</c:v>
                </c:pt>
                <c:pt idx="32">
                  <c:v>TR88</c:v>
                </c:pt>
                <c:pt idx="33">
                  <c:v>GALLATIN</c:v>
                </c:pt>
                <c:pt idx="34">
                  <c:v>NOTCH</c:v>
                </c:pt>
                <c:pt idx="35">
                  <c:v>TRIGGER</c:v>
                </c:pt>
                <c:pt idx="36">
                  <c:v>WAVE</c:v>
                </c:pt>
                <c:pt idx="37">
                  <c:v>SHMUDDEL</c:v>
                </c:pt>
                <c:pt idx="38">
                  <c:v>WHITETIP</c:v>
                </c:pt>
              </c:strCache>
            </c:strRef>
          </c:cat>
          <c:val>
            <c:numRef>
              <c:f>final!$C$4:$C$42</c:f>
              <c:numCache>
                <c:formatCode>General</c:formatCode>
                <c:ptCount val="39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6</c:v>
                </c:pt>
                <c:pt idx="26">
                  <c:v>1</c:v>
                </c:pt>
                <c:pt idx="27">
                  <c:v>7</c:v>
                </c:pt>
                <c:pt idx="28">
                  <c:v>3</c:v>
                </c:pt>
                <c:pt idx="29">
                  <c:v>6</c:v>
                </c:pt>
                <c:pt idx="30">
                  <c:v>3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6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3-47F2-9D27-E1F5A68D3159}"/>
            </c:ext>
          </c:extLst>
        </c:ser>
        <c:ser>
          <c:idx val="1"/>
          <c:order val="1"/>
          <c:tx>
            <c:strRef>
              <c:f>final!$D$3</c:f>
              <c:strCache>
                <c:ptCount val="1"/>
                <c:pt idx="0">
                  <c:v>Closeness Centrality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final!$A$4:$A$42</c:f>
              <c:strCache>
                <c:ptCount val="39"/>
                <c:pt idx="0">
                  <c:v>KNIT</c:v>
                </c:pt>
                <c:pt idx="1">
                  <c:v>FEATHER</c:v>
                </c:pt>
                <c:pt idx="2">
                  <c:v>MN105</c:v>
                </c:pt>
                <c:pt idx="3">
                  <c:v>HAECKSEL</c:v>
                </c:pt>
                <c:pt idx="4">
                  <c:v>JET</c:v>
                </c:pt>
                <c:pt idx="5">
                  <c:v>MN83</c:v>
                </c:pt>
                <c:pt idx="6">
                  <c:v>BEAK</c:v>
                </c:pt>
                <c:pt idx="7">
                  <c:v>DN63</c:v>
                </c:pt>
                <c:pt idx="8">
                  <c:v>PATCHBACK</c:v>
                </c:pt>
                <c:pt idx="9">
                  <c:v>PL</c:v>
                </c:pt>
                <c:pt idx="10">
                  <c:v>QUASI</c:v>
                </c:pt>
                <c:pt idx="11">
                  <c:v>RIPPLEFLUKE</c:v>
                </c:pt>
                <c:pt idx="12">
                  <c:v>SN90</c:v>
                </c:pt>
                <c:pt idx="13">
                  <c:v>DN21</c:v>
                </c:pt>
                <c:pt idx="14">
                  <c:v>SN96</c:v>
                </c:pt>
                <c:pt idx="15">
                  <c:v>TOPLESS</c:v>
                </c:pt>
                <c:pt idx="16">
                  <c:v>JONAH</c:v>
                </c:pt>
                <c:pt idx="17">
                  <c:v>UPBANG</c:v>
                </c:pt>
                <c:pt idx="18">
                  <c:v>WEB</c:v>
                </c:pt>
                <c:pt idx="19">
                  <c:v>DN16</c:v>
                </c:pt>
                <c:pt idx="20">
                  <c:v>DOUBLE</c:v>
                </c:pt>
                <c:pt idx="21">
                  <c:v>FISH</c:v>
                </c:pt>
                <c:pt idx="22">
                  <c:v>FIVE</c:v>
                </c:pt>
                <c:pt idx="23">
                  <c:v>GRIN</c:v>
                </c:pt>
                <c:pt idx="24">
                  <c:v>HOOK</c:v>
                </c:pt>
                <c:pt idx="25">
                  <c:v>KRINGEL</c:v>
                </c:pt>
                <c:pt idx="26">
                  <c:v>OSCAR</c:v>
                </c:pt>
                <c:pt idx="27">
                  <c:v>SCABS</c:v>
                </c:pt>
                <c:pt idx="28">
                  <c:v>SN4</c:v>
                </c:pt>
                <c:pt idx="29">
                  <c:v>SN63</c:v>
                </c:pt>
                <c:pt idx="30">
                  <c:v>SN89</c:v>
                </c:pt>
                <c:pt idx="31">
                  <c:v>STRIPES</c:v>
                </c:pt>
                <c:pt idx="32">
                  <c:v>TR88</c:v>
                </c:pt>
                <c:pt idx="33">
                  <c:v>GALLATIN</c:v>
                </c:pt>
                <c:pt idx="34">
                  <c:v>NOTCH</c:v>
                </c:pt>
                <c:pt idx="35">
                  <c:v>TRIGGER</c:v>
                </c:pt>
                <c:pt idx="36">
                  <c:v>WAVE</c:v>
                </c:pt>
                <c:pt idx="37">
                  <c:v>SHMUDDEL</c:v>
                </c:pt>
                <c:pt idx="38">
                  <c:v>WHITETIP</c:v>
                </c:pt>
              </c:strCache>
            </c:strRef>
          </c:cat>
          <c:val>
            <c:numRef>
              <c:f>final!$D$4:$D$42</c:f>
              <c:numCache>
                <c:formatCode>General</c:formatCode>
                <c:ptCount val="39"/>
                <c:pt idx="0">
                  <c:v>0.31404958677685951</c:v>
                </c:pt>
                <c:pt idx="1">
                  <c:v>0.28358208955223879</c:v>
                </c:pt>
                <c:pt idx="2">
                  <c:v>0.22485207100591717</c:v>
                </c:pt>
                <c:pt idx="3">
                  <c:v>0.18719211822660098</c:v>
                </c:pt>
                <c:pt idx="4">
                  <c:v>0.22222222222222221</c:v>
                </c:pt>
                <c:pt idx="5">
                  <c:v>0.24358974358974358</c:v>
                </c:pt>
                <c:pt idx="6">
                  <c:v>0.24675324675324675</c:v>
                </c:pt>
                <c:pt idx="7">
                  <c:v>0.25503355704697989</c:v>
                </c:pt>
                <c:pt idx="8">
                  <c:v>0.22485207100591717</c:v>
                </c:pt>
                <c:pt idx="9">
                  <c:v>0.29007633587786258</c:v>
                </c:pt>
                <c:pt idx="10">
                  <c:v>0.26027397260273971</c:v>
                </c:pt>
                <c:pt idx="11">
                  <c:v>0.30894308943089432</c:v>
                </c:pt>
                <c:pt idx="12">
                  <c:v>0.27142857142857141</c:v>
                </c:pt>
                <c:pt idx="13">
                  <c:v>0.31404958677685951</c:v>
                </c:pt>
                <c:pt idx="14">
                  <c:v>0.32203389830508472</c:v>
                </c:pt>
                <c:pt idx="15">
                  <c:v>0.2435897435897435</c:v>
                </c:pt>
                <c:pt idx="16">
                  <c:v>0.20994475138121541</c:v>
                </c:pt>
                <c:pt idx="17">
                  <c:v>0.3689320388349514</c:v>
                </c:pt>
                <c:pt idx="18">
                  <c:v>0.2814814814814815</c:v>
                </c:pt>
                <c:pt idx="19">
                  <c:v>0.2435897435897435</c:v>
                </c:pt>
                <c:pt idx="20">
                  <c:v>0.26027397260273971</c:v>
                </c:pt>
                <c:pt idx="21">
                  <c:v>0.3454545454545454</c:v>
                </c:pt>
                <c:pt idx="22">
                  <c:v>0.29007633587786258</c:v>
                </c:pt>
                <c:pt idx="23">
                  <c:v>0.2146892655367231</c:v>
                </c:pt>
                <c:pt idx="24">
                  <c:v>0.1853658536585365</c:v>
                </c:pt>
                <c:pt idx="25">
                  <c:v>0.29007633587786258</c:v>
                </c:pt>
                <c:pt idx="26">
                  <c:v>0.22619047619047619</c:v>
                </c:pt>
                <c:pt idx="27">
                  <c:v>0.32758620689655171</c:v>
                </c:pt>
                <c:pt idx="28">
                  <c:v>0.23030303030303029</c:v>
                </c:pt>
                <c:pt idx="29">
                  <c:v>0.29230769230769232</c:v>
                </c:pt>
                <c:pt idx="30">
                  <c:v>0.30399999999999999</c:v>
                </c:pt>
                <c:pt idx="31">
                  <c:v>0.22754491017964071</c:v>
                </c:pt>
                <c:pt idx="32">
                  <c:v>0.27142857142857141</c:v>
                </c:pt>
                <c:pt idx="33">
                  <c:v>0.2146892655367231</c:v>
                </c:pt>
                <c:pt idx="34">
                  <c:v>0.2146892655367231</c:v>
                </c:pt>
                <c:pt idx="35">
                  <c:v>0.22754491017964071</c:v>
                </c:pt>
                <c:pt idx="36">
                  <c:v>0.22485207100591709</c:v>
                </c:pt>
                <c:pt idx="37">
                  <c:v>0.1844660194174757</c:v>
                </c:pt>
                <c:pt idx="38">
                  <c:v>0.2483660130718954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3-47F2-9D27-E1F5A68D3159}"/>
            </c:ext>
          </c:extLst>
        </c:ser>
        <c:ser>
          <c:idx val="2"/>
          <c:order val="2"/>
          <c:tx>
            <c:strRef>
              <c:f>final!$E$3</c:f>
              <c:strCache>
                <c:ptCount val="1"/>
                <c:pt idx="0">
                  <c:v>Betweenness Centrality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final!$A$4:$A$42</c:f>
              <c:strCache>
                <c:ptCount val="39"/>
                <c:pt idx="0">
                  <c:v>KNIT</c:v>
                </c:pt>
                <c:pt idx="1">
                  <c:v>FEATHER</c:v>
                </c:pt>
                <c:pt idx="2">
                  <c:v>MN105</c:v>
                </c:pt>
                <c:pt idx="3">
                  <c:v>HAECKSEL</c:v>
                </c:pt>
                <c:pt idx="4">
                  <c:v>JET</c:v>
                </c:pt>
                <c:pt idx="5">
                  <c:v>MN83</c:v>
                </c:pt>
                <c:pt idx="6">
                  <c:v>BEAK</c:v>
                </c:pt>
                <c:pt idx="7">
                  <c:v>DN63</c:v>
                </c:pt>
                <c:pt idx="8">
                  <c:v>PATCHBACK</c:v>
                </c:pt>
                <c:pt idx="9">
                  <c:v>PL</c:v>
                </c:pt>
                <c:pt idx="10">
                  <c:v>QUASI</c:v>
                </c:pt>
                <c:pt idx="11">
                  <c:v>RIPPLEFLUKE</c:v>
                </c:pt>
                <c:pt idx="12">
                  <c:v>SN90</c:v>
                </c:pt>
                <c:pt idx="13">
                  <c:v>DN21</c:v>
                </c:pt>
                <c:pt idx="14">
                  <c:v>SN96</c:v>
                </c:pt>
                <c:pt idx="15">
                  <c:v>TOPLESS</c:v>
                </c:pt>
                <c:pt idx="16">
                  <c:v>JONAH</c:v>
                </c:pt>
                <c:pt idx="17">
                  <c:v>UPBANG</c:v>
                </c:pt>
                <c:pt idx="18">
                  <c:v>WEB</c:v>
                </c:pt>
                <c:pt idx="19">
                  <c:v>DN16</c:v>
                </c:pt>
                <c:pt idx="20">
                  <c:v>DOUBLE</c:v>
                </c:pt>
                <c:pt idx="21">
                  <c:v>FISH</c:v>
                </c:pt>
                <c:pt idx="22">
                  <c:v>FIVE</c:v>
                </c:pt>
                <c:pt idx="23">
                  <c:v>GRIN</c:v>
                </c:pt>
                <c:pt idx="24">
                  <c:v>HOOK</c:v>
                </c:pt>
                <c:pt idx="25">
                  <c:v>KRINGEL</c:v>
                </c:pt>
                <c:pt idx="26">
                  <c:v>OSCAR</c:v>
                </c:pt>
                <c:pt idx="27">
                  <c:v>SCABS</c:v>
                </c:pt>
                <c:pt idx="28">
                  <c:v>SN4</c:v>
                </c:pt>
                <c:pt idx="29">
                  <c:v>SN63</c:v>
                </c:pt>
                <c:pt idx="30">
                  <c:v>SN89</c:v>
                </c:pt>
                <c:pt idx="31">
                  <c:v>STRIPES</c:v>
                </c:pt>
                <c:pt idx="32">
                  <c:v>TR88</c:v>
                </c:pt>
                <c:pt idx="33">
                  <c:v>GALLATIN</c:v>
                </c:pt>
                <c:pt idx="34">
                  <c:v>NOTCH</c:v>
                </c:pt>
                <c:pt idx="35">
                  <c:v>TRIGGER</c:v>
                </c:pt>
                <c:pt idx="36">
                  <c:v>WAVE</c:v>
                </c:pt>
                <c:pt idx="37">
                  <c:v>SHMUDDEL</c:v>
                </c:pt>
                <c:pt idx="38">
                  <c:v>WHITETIP</c:v>
                </c:pt>
              </c:strCache>
            </c:strRef>
          </c:cat>
          <c:val>
            <c:numRef>
              <c:f>final!$E$4:$E$42</c:f>
              <c:numCache>
                <c:formatCode>General</c:formatCode>
                <c:ptCount val="39"/>
                <c:pt idx="0">
                  <c:v>3.9118065433854932E-2</c:v>
                </c:pt>
                <c:pt idx="1">
                  <c:v>1.9559032716927442E-2</c:v>
                </c:pt>
                <c:pt idx="2">
                  <c:v>4.1251778093883369E-2</c:v>
                </c:pt>
                <c:pt idx="3">
                  <c:v>0</c:v>
                </c:pt>
                <c:pt idx="4">
                  <c:v>0</c:v>
                </c:pt>
                <c:pt idx="5">
                  <c:v>2.7145566619250834E-2</c:v>
                </c:pt>
                <c:pt idx="6">
                  <c:v>3.3475580844001901E-2</c:v>
                </c:pt>
                <c:pt idx="7">
                  <c:v>4.1963015647226175E-2</c:v>
                </c:pt>
                <c:pt idx="8">
                  <c:v>4.1251778093883369E-2</c:v>
                </c:pt>
                <c:pt idx="9">
                  <c:v>7.8046467520151735E-2</c:v>
                </c:pt>
                <c:pt idx="10">
                  <c:v>1.083451872925557E-2</c:v>
                </c:pt>
                <c:pt idx="11">
                  <c:v>3.7624466571834991E-2</c:v>
                </c:pt>
                <c:pt idx="12">
                  <c:v>0.35135135135135137</c:v>
                </c:pt>
                <c:pt idx="13">
                  <c:v>0.48364153627311524</c:v>
                </c:pt>
                <c:pt idx="14">
                  <c:v>0.19172593646277858</c:v>
                </c:pt>
                <c:pt idx="15">
                  <c:v>1.849217638691323E-2</c:v>
                </c:pt>
                <c:pt idx="16">
                  <c:v>7.1123755334281599E-4</c:v>
                </c:pt>
                <c:pt idx="17">
                  <c:v>0.48496917970602194</c:v>
                </c:pt>
                <c:pt idx="18">
                  <c:v>2.4276908487434801E-2</c:v>
                </c:pt>
                <c:pt idx="19">
                  <c:v>0</c:v>
                </c:pt>
                <c:pt idx="20">
                  <c:v>3.9118065433854911E-2</c:v>
                </c:pt>
                <c:pt idx="21">
                  <c:v>0.47795163584637274</c:v>
                </c:pt>
                <c:pt idx="22">
                  <c:v>7.3779042200094833E-2</c:v>
                </c:pt>
                <c:pt idx="23">
                  <c:v>0</c:v>
                </c:pt>
                <c:pt idx="24">
                  <c:v>0</c:v>
                </c:pt>
                <c:pt idx="25">
                  <c:v>7.3873873873873869E-2</c:v>
                </c:pt>
                <c:pt idx="26">
                  <c:v>0</c:v>
                </c:pt>
                <c:pt idx="27">
                  <c:v>0.18051209103840685</c:v>
                </c:pt>
                <c:pt idx="28">
                  <c:v>2.7264106211474632E-3</c:v>
                </c:pt>
                <c:pt idx="29">
                  <c:v>0.12086296823138927</c:v>
                </c:pt>
                <c:pt idx="30">
                  <c:v>7.3020388809862488E-2</c:v>
                </c:pt>
                <c:pt idx="31">
                  <c:v>0</c:v>
                </c:pt>
                <c:pt idx="32">
                  <c:v>0.10384068278805121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6.8278805120910405E-2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3-47F2-9D27-E1F5A68D3159}"/>
            </c:ext>
          </c:extLst>
        </c:ser>
        <c:ser>
          <c:idx val="3"/>
          <c:order val="3"/>
          <c:tx>
            <c:strRef>
              <c:f>final!$F$3</c:f>
              <c:strCache>
                <c:ptCount val="1"/>
                <c:pt idx="0">
                  <c:v>Eigenvector Centrality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final!$A$4:$A$42</c:f>
              <c:strCache>
                <c:ptCount val="39"/>
                <c:pt idx="0">
                  <c:v>KNIT</c:v>
                </c:pt>
                <c:pt idx="1">
                  <c:v>FEATHER</c:v>
                </c:pt>
                <c:pt idx="2">
                  <c:v>MN105</c:v>
                </c:pt>
                <c:pt idx="3">
                  <c:v>HAECKSEL</c:v>
                </c:pt>
                <c:pt idx="4">
                  <c:v>JET</c:v>
                </c:pt>
                <c:pt idx="5">
                  <c:v>MN83</c:v>
                </c:pt>
                <c:pt idx="6">
                  <c:v>BEAK</c:v>
                </c:pt>
                <c:pt idx="7">
                  <c:v>DN63</c:v>
                </c:pt>
                <c:pt idx="8">
                  <c:v>PATCHBACK</c:v>
                </c:pt>
                <c:pt idx="9">
                  <c:v>PL</c:v>
                </c:pt>
                <c:pt idx="10">
                  <c:v>QUASI</c:v>
                </c:pt>
                <c:pt idx="11">
                  <c:v>RIPPLEFLUKE</c:v>
                </c:pt>
                <c:pt idx="12">
                  <c:v>SN90</c:v>
                </c:pt>
                <c:pt idx="13">
                  <c:v>DN21</c:v>
                </c:pt>
                <c:pt idx="14">
                  <c:v>SN96</c:v>
                </c:pt>
                <c:pt idx="15">
                  <c:v>TOPLESS</c:v>
                </c:pt>
                <c:pt idx="16">
                  <c:v>JONAH</c:v>
                </c:pt>
                <c:pt idx="17">
                  <c:v>UPBANG</c:v>
                </c:pt>
                <c:pt idx="18">
                  <c:v>WEB</c:v>
                </c:pt>
                <c:pt idx="19">
                  <c:v>DN16</c:v>
                </c:pt>
                <c:pt idx="20">
                  <c:v>DOUBLE</c:v>
                </c:pt>
                <c:pt idx="21">
                  <c:v>FISH</c:v>
                </c:pt>
                <c:pt idx="22">
                  <c:v>FIVE</c:v>
                </c:pt>
                <c:pt idx="23">
                  <c:v>GRIN</c:v>
                </c:pt>
                <c:pt idx="24">
                  <c:v>HOOK</c:v>
                </c:pt>
                <c:pt idx="25">
                  <c:v>KRINGEL</c:v>
                </c:pt>
                <c:pt idx="26">
                  <c:v>OSCAR</c:v>
                </c:pt>
                <c:pt idx="27">
                  <c:v>SCABS</c:v>
                </c:pt>
                <c:pt idx="28">
                  <c:v>SN4</c:v>
                </c:pt>
                <c:pt idx="29">
                  <c:v>SN63</c:v>
                </c:pt>
                <c:pt idx="30">
                  <c:v>SN89</c:v>
                </c:pt>
                <c:pt idx="31">
                  <c:v>STRIPES</c:v>
                </c:pt>
                <c:pt idx="32">
                  <c:v>TR88</c:v>
                </c:pt>
                <c:pt idx="33">
                  <c:v>GALLATIN</c:v>
                </c:pt>
                <c:pt idx="34">
                  <c:v>NOTCH</c:v>
                </c:pt>
                <c:pt idx="35">
                  <c:v>TRIGGER</c:v>
                </c:pt>
                <c:pt idx="36">
                  <c:v>WAVE</c:v>
                </c:pt>
                <c:pt idx="37">
                  <c:v>SHMUDDEL</c:v>
                </c:pt>
                <c:pt idx="38">
                  <c:v>WHITETIP</c:v>
                </c:pt>
              </c:strCache>
            </c:strRef>
          </c:cat>
          <c:val>
            <c:numRef>
              <c:f>final!$F$4:$F$42</c:f>
              <c:numCache>
                <c:formatCode>General</c:formatCode>
                <c:ptCount val="39"/>
                <c:pt idx="0">
                  <c:v>1.442761879836996E-2</c:v>
                </c:pt>
                <c:pt idx="1">
                  <c:v>6.9245804629407513E-3</c:v>
                </c:pt>
                <c:pt idx="2">
                  <c:v>0.42837597822509099</c:v>
                </c:pt>
                <c:pt idx="3">
                  <c:v>0.26503303853605115</c:v>
                </c:pt>
                <c:pt idx="4">
                  <c:v>0.35167930819050325</c:v>
                </c:pt>
                <c:pt idx="5">
                  <c:v>5.0671027777817439E-3</c:v>
                </c:pt>
                <c:pt idx="6">
                  <c:v>6.4387089206502596E-3</c:v>
                </c:pt>
                <c:pt idx="7">
                  <c:v>3.980749292653323E-3</c:v>
                </c:pt>
                <c:pt idx="8">
                  <c:v>0.42837597822509099</c:v>
                </c:pt>
                <c:pt idx="9">
                  <c:v>1.8725258892500009E-2</c:v>
                </c:pt>
                <c:pt idx="10">
                  <c:v>3.7974884506989056E-3</c:v>
                </c:pt>
                <c:pt idx="11">
                  <c:v>1.7773543068154592E-2</c:v>
                </c:pt>
                <c:pt idx="12">
                  <c:v>0.41490027728579437</c:v>
                </c:pt>
                <c:pt idx="13">
                  <c:v>0.14303025248218934</c:v>
                </c:pt>
                <c:pt idx="14">
                  <c:v>1.174170012893723E-2</c:v>
                </c:pt>
                <c:pt idx="15">
                  <c:v>3.7446379878419492E-2</c:v>
                </c:pt>
                <c:pt idx="16">
                  <c:v>3.6279133581781114E-2</c:v>
                </c:pt>
                <c:pt idx="17">
                  <c:v>2.4215202409953208E-2</c:v>
                </c:pt>
                <c:pt idx="18">
                  <c:v>1.0159159316174929E-2</c:v>
                </c:pt>
                <c:pt idx="19">
                  <c:v>5.8328926342923179E-2</c:v>
                </c:pt>
                <c:pt idx="20">
                  <c:v>0.13627386533550709</c:v>
                </c:pt>
                <c:pt idx="21">
                  <c:v>3.7940866774991276E-2</c:v>
                </c:pt>
                <c:pt idx="22">
                  <c:v>1.0603826892938442E-2</c:v>
                </c:pt>
                <c:pt idx="23">
                  <c:v>8.6646269654452088E-2</c:v>
                </c:pt>
                <c:pt idx="24">
                  <c:v>0.1789209417092561</c:v>
                </c:pt>
                <c:pt idx="25">
                  <c:v>1.885209240396896E-2</c:v>
                </c:pt>
                <c:pt idx="26">
                  <c:v>3.9378447000779342E-3</c:v>
                </c:pt>
                <c:pt idx="27">
                  <c:v>2.3299412491047125E-2</c:v>
                </c:pt>
                <c:pt idx="28">
                  <c:v>3.2348724465453946E-3</c:v>
                </c:pt>
                <c:pt idx="29">
                  <c:v>1.6358342705505371E-2</c:v>
                </c:pt>
                <c:pt idx="30">
                  <c:v>1.075585703941217E-2</c:v>
                </c:pt>
                <c:pt idx="31">
                  <c:v>3.4169626118408648E-3</c:v>
                </c:pt>
                <c:pt idx="32">
                  <c:v>7.4387013310449109E-3</c:v>
                </c:pt>
                <c:pt idx="33">
                  <c:v>1.5538103941649584E-3</c:v>
                </c:pt>
                <c:pt idx="34">
                  <c:v>1.5538103941649584E-3</c:v>
                </c:pt>
                <c:pt idx="35">
                  <c:v>3.4169626118408648E-3</c:v>
                </c:pt>
                <c:pt idx="36">
                  <c:v>0.41234249355638214</c:v>
                </c:pt>
                <c:pt idx="37">
                  <c:v>8.6112096826795062E-2</c:v>
                </c:pt>
                <c:pt idx="38">
                  <c:v>4.8667101664196279E-3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F3-47F2-9D27-E1F5A68D3159}"/>
            </c:ext>
          </c:extLst>
        </c:ser>
        <c:ser>
          <c:idx val="4"/>
          <c:order val="4"/>
          <c:tx>
            <c:strRef>
              <c:f>final!$G$3</c:f>
              <c:strCache>
                <c:ptCount val="1"/>
                <c:pt idx="0">
                  <c:v>Subgraph Centrality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final!$A$4:$A$42</c:f>
              <c:strCache>
                <c:ptCount val="39"/>
                <c:pt idx="0">
                  <c:v>KNIT</c:v>
                </c:pt>
                <c:pt idx="1">
                  <c:v>FEATHER</c:v>
                </c:pt>
                <c:pt idx="2">
                  <c:v>MN105</c:v>
                </c:pt>
                <c:pt idx="3">
                  <c:v>HAECKSEL</c:v>
                </c:pt>
                <c:pt idx="4">
                  <c:v>JET</c:v>
                </c:pt>
                <c:pt idx="5">
                  <c:v>MN83</c:v>
                </c:pt>
                <c:pt idx="6">
                  <c:v>BEAK</c:v>
                </c:pt>
                <c:pt idx="7">
                  <c:v>DN63</c:v>
                </c:pt>
                <c:pt idx="8">
                  <c:v>PATCHBACK</c:v>
                </c:pt>
                <c:pt idx="9">
                  <c:v>PL</c:v>
                </c:pt>
                <c:pt idx="10">
                  <c:v>QUASI</c:v>
                </c:pt>
                <c:pt idx="11">
                  <c:v>RIPPLEFLUKE</c:v>
                </c:pt>
                <c:pt idx="12">
                  <c:v>SN90</c:v>
                </c:pt>
                <c:pt idx="13">
                  <c:v>DN21</c:v>
                </c:pt>
                <c:pt idx="14">
                  <c:v>SN96</c:v>
                </c:pt>
                <c:pt idx="15">
                  <c:v>TOPLESS</c:v>
                </c:pt>
                <c:pt idx="16">
                  <c:v>JONAH</c:v>
                </c:pt>
                <c:pt idx="17">
                  <c:v>UPBANG</c:v>
                </c:pt>
                <c:pt idx="18">
                  <c:v>WEB</c:v>
                </c:pt>
                <c:pt idx="19">
                  <c:v>DN16</c:v>
                </c:pt>
                <c:pt idx="20">
                  <c:v>DOUBLE</c:v>
                </c:pt>
                <c:pt idx="21">
                  <c:v>FISH</c:v>
                </c:pt>
                <c:pt idx="22">
                  <c:v>FIVE</c:v>
                </c:pt>
                <c:pt idx="23">
                  <c:v>GRIN</c:v>
                </c:pt>
                <c:pt idx="24">
                  <c:v>HOOK</c:v>
                </c:pt>
                <c:pt idx="25">
                  <c:v>KRINGEL</c:v>
                </c:pt>
                <c:pt idx="26">
                  <c:v>OSCAR</c:v>
                </c:pt>
                <c:pt idx="27">
                  <c:v>SCABS</c:v>
                </c:pt>
                <c:pt idx="28">
                  <c:v>SN4</c:v>
                </c:pt>
                <c:pt idx="29">
                  <c:v>SN63</c:v>
                </c:pt>
                <c:pt idx="30">
                  <c:v>SN89</c:v>
                </c:pt>
                <c:pt idx="31">
                  <c:v>STRIPES</c:v>
                </c:pt>
                <c:pt idx="32">
                  <c:v>TR88</c:v>
                </c:pt>
                <c:pt idx="33">
                  <c:v>GALLATIN</c:v>
                </c:pt>
                <c:pt idx="34">
                  <c:v>NOTCH</c:v>
                </c:pt>
                <c:pt idx="35">
                  <c:v>TRIGGER</c:v>
                </c:pt>
                <c:pt idx="36">
                  <c:v>WAVE</c:v>
                </c:pt>
                <c:pt idx="37">
                  <c:v>SHMUDDEL</c:v>
                </c:pt>
                <c:pt idx="38">
                  <c:v>WHITETIP</c:v>
                </c:pt>
              </c:strCache>
            </c:strRef>
          </c:cat>
          <c:val>
            <c:numRef>
              <c:f>final!$G$4:$G$42</c:f>
              <c:numCache>
                <c:formatCode>General</c:formatCode>
                <c:ptCount val="39"/>
                <c:pt idx="0">
                  <c:v>4.2627003120180387</c:v>
                </c:pt>
                <c:pt idx="1">
                  <c:v>2.953523936108593</c:v>
                </c:pt>
                <c:pt idx="2">
                  <c:v>22.864091987110829</c:v>
                </c:pt>
                <c:pt idx="3">
                  <c:v>9.7461536615952866</c:v>
                </c:pt>
                <c:pt idx="4">
                  <c:v>15.63408027408072</c:v>
                </c:pt>
                <c:pt idx="5">
                  <c:v>6.0486872551238369</c:v>
                </c:pt>
                <c:pt idx="6">
                  <c:v>5.6701395513029293</c:v>
                </c:pt>
                <c:pt idx="7">
                  <c:v>4.1572804024057852</c:v>
                </c:pt>
                <c:pt idx="8">
                  <c:v>22.86409198711085</c:v>
                </c:pt>
                <c:pt idx="9">
                  <c:v>15.238637525021058</c:v>
                </c:pt>
                <c:pt idx="10">
                  <c:v>2.8071873150372468</c:v>
                </c:pt>
                <c:pt idx="11">
                  <c:v>11.381672920698881</c:v>
                </c:pt>
                <c:pt idx="12">
                  <c:v>22.04218487723012</c:v>
                </c:pt>
                <c:pt idx="13">
                  <c:v>7.8790504943353348</c:v>
                </c:pt>
                <c:pt idx="14">
                  <c:v>9.2753796477728265</c:v>
                </c:pt>
                <c:pt idx="15">
                  <c:v>2.7055843384684759</c:v>
                </c:pt>
                <c:pt idx="16">
                  <c:v>2.6437936373552708</c:v>
                </c:pt>
                <c:pt idx="17">
                  <c:v>11.48179222358729</c:v>
                </c:pt>
                <c:pt idx="18">
                  <c:v>8.3828482402583617</c:v>
                </c:pt>
                <c:pt idx="19">
                  <c:v>3.4022814254736988</c:v>
                </c:pt>
                <c:pt idx="20">
                  <c:v>6.6993995909986657</c:v>
                </c:pt>
                <c:pt idx="21">
                  <c:v>4.4244023632480047</c:v>
                </c:pt>
                <c:pt idx="22">
                  <c:v>9.7295107044444062</c:v>
                </c:pt>
                <c:pt idx="23">
                  <c:v>2.2427563771814309</c:v>
                </c:pt>
                <c:pt idx="24">
                  <c:v>5.2409086783278491</c:v>
                </c:pt>
                <c:pt idx="25">
                  <c:v>15.49606102618238</c:v>
                </c:pt>
                <c:pt idx="26">
                  <c:v>2.057164421735318</c:v>
                </c:pt>
                <c:pt idx="27">
                  <c:v>19.315896937436332</c:v>
                </c:pt>
                <c:pt idx="28">
                  <c:v>4.6989389280156981</c:v>
                </c:pt>
                <c:pt idx="29">
                  <c:v>12.959867649853321</c:v>
                </c:pt>
                <c:pt idx="30">
                  <c:v>5.2512319055663523</c:v>
                </c:pt>
                <c:pt idx="31">
                  <c:v>1.9847817352621591</c:v>
                </c:pt>
                <c:pt idx="32">
                  <c:v>8.4435767339030168</c:v>
                </c:pt>
                <c:pt idx="33">
                  <c:v>1.8573656386173869</c:v>
                </c:pt>
                <c:pt idx="34">
                  <c:v>1.857365638617386</c:v>
                </c:pt>
                <c:pt idx="35">
                  <c:v>1.9847817352621591</c:v>
                </c:pt>
                <c:pt idx="36">
                  <c:v>21.381729158030019</c:v>
                </c:pt>
                <c:pt idx="37">
                  <c:v>2.2028978388273588</c:v>
                </c:pt>
                <c:pt idx="38">
                  <c:v>2.1912498428723208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F3-47F2-9D27-E1F5A68D3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0245887"/>
        <c:axId val="890253375"/>
      </c:barChart>
      <c:catAx>
        <c:axId val="89024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53375"/>
        <c:crosses val="autoZero"/>
        <c:auto val="1"/>
        <c:lblAlgn val="ctr"/>
        <c:lblOffset val="100"/>
        <c:noMultiLvlLbl val="0"/>
      </c:catAx>
      <c:valAx>
        <c:axId val="89025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4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image" Target="../media/image6.png"/><Relationship Id="rId5" Type="http://schemas.openxmlformats.org/officeDocument/2006/relationships/chart" Target="../charts/chart5.xml"/><Relationship Id="rId10" Type="http://schemas.openxmlformats.org/officeDocument/2006/relationships/image" Target="../media/image5.png"/><Relationship Id="rId4" Type="http://schemas.openxmlformats.org/officeDocument/2006/relationships/chart" Target="../charts/chart4.xml"/><Relationship Id="rId9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107324</xdr:colOff>
      <xdr:row>55</xdr:row>
      <xdr:rowOff>148165</xdr:rowOff>
    </xdr:from>
    <xdr:to>
      <xdr:col>6</xdr:col>
      <xdr:colOff>1129974</xdr:colOff>
      <xdr:row>67</xdr:row>
      <xdr:rowOff>128760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CC58FD-C915-2D45-3E1A-9FC3B32E9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98100</xdr:colOff>
      <xdr:row>68</xdr:row>
      <xdr:rowOff>43854</xdr:rowOff>
    </xdr:from>
    <xdr:to>
      <xdr:col>6</xdr:col>
      <xdr:colOff>1120053</xdr:colOff>
      <xdr:row>80</xdr:row>
      <xdr:rowOff>170365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B0D3EC-D734-48B1-81D2-592DFF332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89223</xdr:colOff>
      <xdr:row>81</xdr:row>
      <xdr:rowOff>84108</xdr:rowOff>
    </xdr:from>
    <xdr:to>
      <xdr:col>6</xdr:col>
      <xdr:colOff>1087080</xdr:colOff>
      <xdr:row>94</xdr:row>
      <xdr:rowOff>68989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A62791-AC5F-417F-96F6-A66DE625C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75806</xdr:colOff>
      <xdr:row>94</xdr:row>
      <xdr:rowOff>184350</xdr:rowOff>
    </xdr:from>
    <xdr:to>
      <xdr:col>6</xdr:col>
      <xdr:colOff>1073664</xdr:colOff>
      <xdr:row>108</xdr:row>
      <xdr:rowOff>6647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3E87DBD-1660-45F5-91B9-4DA84C22B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75809</xdr:colOff>
      <xdr:row>108</xdr:row>
      <xdr:rowOff>102419</xdr:rowOff>
    </xdr:from>
    <xdr:to>
      <xdr:col>6</xdr:col>
      <xdr:colOff>1073666</xdr:colOff>
      <xdr:row>121</xdr:row>
      <xdr:rowOff>78834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7FDD278-EAF3-40BC-A54B-31E75FD19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91525</xdr:colOff>
      <xdr:row>2</xdr:row>
      <xdr:rowOff>462643</xdr:rowOff>
    </xdr:from>
    <xdr:to>
      <xdr:col>7</xdr:col>
      <xdr:colOff>1216809</xdr:colOff>
      <xdr:row>2</xdr:row>
      <xdr:rowOff>967634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A45119-DE9D-4259-858A-DFD1DDFE7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88783" y="933772"/>
          <a:ext cx="1125284" cy="504991"/>
        </a:xfrm>
        <a:prstGeom prst="rect">
          <a:avLst/>
        </a:prstGeom>
      </xdr:spPr>
    </xdr:pic>
    <xdr:clientData/>
  </xdr:twoCellAnchor>
  <xdr:twoCellAnchor editAs="oneCell">
    <xdr:from>
      <xdr:col>2</xdr:col>
      <xdr:colOff>122465</xdr:colOff>
      <xdr:row>2</xdr:row>
      <xdr:rowOff>487796</xdr:rowOff>
    </xdr:from>
    <xdr:to>
      <xdr:col>2</xdr:col>
      <xdr:colOff>1180592</xdr:colOff>
      <xdr:row>2</xdr:row>
      <xdr:rowOff>1011129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558F3EF-1887-4D56-AB69-14CA951896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r="26426"/>
        <a:stretch/>
      </xdr:blipFill>
      <xdr:spPr>
        <a:xfrm>
          <a:off x="2703433" y="958925"/>
          <a:ext cx="1058127" cy="523333"/>
        </a:xfrm>
        <a:prstGeom prst="rect">
          <a:avLst/>
        </a:prstGeom>
      </xdr:spPr>
    </xdr:pic>
    <xdr:clientData/>
  </xdr:twoCellAnchor>
  <xdr:twoCellAnchor editAs="oneCell">
    <xdr:from>
      <xdr:col>4</xdr:col>
      <xdr:colOff>52863</xdr:colOff>
      <xdr:row>2</xdr:row>
      <xdr:rowOff>541067</xdr:rowOff>
    </xdr:from>
    <xdr:to>
      <xdr:col>4</xdr:col>
      <xdr:colOff>1284190</xdr:colOff>
      <xdr:row>2</xdr:row>
      <xdr:rowOff>1024194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DE32287-7000-43A0-8CF7-D43B0DE20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14798" y="1012196"/>
          <a:ext cx="1231327" cy="483127"/>
        </a:xfrm>
        <a:prstGeom prst="rect">
          <a:avLst/>
        </a:prstGeom>
      </xdr:spPr>
    </xdr:pic>
    <xdr:clientData/>
  </xdr:twoCellAnchor>
  <xdr:twoCellAnchor editAs="oneCell">
    <xdr:from>
      <xdr:col>3</xdr:col>
      <xdr:colOff>108588</xdr:colOff>
      <xdr:row>2</xdr:row>
      <xdr:rowOff>449035</xdr:rowOff>
    </xdr:from>
    <xdr:to>
      <xdr:col>3</xdr:col>
      <xdr:colOff>1223769</xdr:colOff>
      <xdr:row>2</xdr:row>
      <xdr:rowOff>1013953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20CC05F-F0F8-4D23-BC52-DE5875D63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80040" y="920164"/>
          <a:ext cx="1115181" cy="564918"/>
        </a:xfrm>
        <a:prstGeom prst="rect">
          <a:avLst/>
        </a:prstGeom>
      </xdr:spPr>
    </xdr:pic>
    <xdr:clientData/>
  </xdr:twoCellAnchor>
  <xdr:twoCellAnchor editAs="oneCell">
    <xdr:from>
      <xdr:col>6</xdr:col>
      <xdr:colOff>119476</xdr:colOff>
      <xdr:row>2</xdr:row>
      <xdr:rowOff>450646</xdr:rowOff>
    </xdr:from>
    <xdr:to>
      <xdr:col>6</xdr:col>
      <xdr:colOff>1156897</xdr:colOff>
      <xdr:row>2</xdr:row>
      <xdr:rowOff>1065162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BB4BDE7-7DE2-493B-AB05-BA13F44C5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026250" y="921775"/>
          <a:ext cx="1037421" cy="614516"/>
        </a:xfrm>
        <a:prstGeom prst="rect">
          <a:avLst/>
        </a:prstGeom>
      </xdr:spPr>
    </xdr:pic>
    <xdr:clientData/>
  </xdr:twoCellAnchor>
  <xdr:twoCellAnchor editAs="oneCell">
    <xdr:from>
      <xdr:col>5</xdr:col>
      <xdr:colOff>194597</xdr:colOff>
      <xdr:row>2</xdr:row>
      <xdr:rowOff>321848</xdr:rowOff>
    </xdr:from>
    <xdr:to>
      <xdr:col>5</xdr:col>
      <xdr:colOff>1239089</xdr:colOff>
      <xdr:row>2</xdr:row>
      <xdr:rowOff>1109629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065441D-11F7-4E39-ACEE-010EB48621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5187" r="6982"/>
        <a:stretch/>
      </xdr:blipFill>
      <xdr:spPr>
        <a:xfrm>
          <a:off x="6647016" y="792977"/>
          <a:ext cx="1044492" cy="7877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48</xdr:col>
      <xdr:colOff>316831</xdr:colOff>
      <xdr:row>89</xdr:row>
      <xdr:rowOff>140368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8674CD-0F13-420C-A83D-8668B039F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9C0A8A48-49AC-4E8C-86E4-741A073B62D2}" autoFormatId="16" applyNumberFormats="0" applyBorderFormats="0" applyFontFormats="0" applyPatternFormats="0" applyAlignmentFormats="0" applyWidthHeightFormats="0">
  <queryTableRefresh nextId="40">
    <queryTableFields count="3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1D5E1655-27DB-4292-BAD7-B69E1ED1DD7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0" xr16:uid="{666D3FDE-6CC2-45C0-9AD6-4C6BFE9883F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5D559FEA-DFEB-4284-9568-CB04C7A638E5}" autoFormatId="16" applyNumberFormats="0" applyBorderFormats="0" applyFontFormats="0" applyPatternFormats="0" applyAlignmentFormats="0" applyWidthHeightFormats="0">
  <queryTableRefresh nextId="41">
    <queryTableFields count="4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8C13E0FD-7B9A-4B5B-90F2-1A2BB714788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5C2E4050-6436-47E4-999C-7446A4CB73EF}" autoFormatId="16" applyNumberFormats="0" applyBorderFormats="0" applyFontFormats="0" applyPatternFormats="0" applyAlignmentFormats="0" applyWidthHeightFormats="0">
  <queryTableRefresh nextId="4">
    <queryTableFields count="2">
      <queryTableField id="2" name="Column2" tableColumnId="2"/>
      <queryTableField id="3" name="Column3" tableColumnId="3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EE410C8-6E0E-46EB-AE2F-403C93BAD3F6}" autoFormatId="16" applyNumberFormats="0" applyBorderFormats="0" applyFontFormats="0" applyPatternFormats="0" applyAlignmentFormats="0" applyWidthHeightFormats="0">
  <queryTableRefresh nextId="4">
    <queryTableFields count="2">
      <queryTableField id="2" name="Column2" tableColumnId="2"/>
      <queryTableField id="3" name="Column3" tableColumnId="3"/>
    </queryTableFields>
    <queryTableDeletedFields count="1">
      <deletedField name="Column1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601C2BA-09C9-4AFA-9AB5-8C1E289090E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E2AC1C71-626A-49FB-AB45-05BC6FCD594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F671D05F-7C44-452D-9576-7F3CBF1FE13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9A8A314-286B-4CBA-978F-F0810B94F020}" name="distance_matrix" displayName="distance_matrix" ref="A1:AM40" tableType="queryTable" totalsRowShown="0">
  <autoFilter ref="A1:AM40" xr:uid="{49A8A314-286B-4CBA-978F-F0810B94F020}"/>
  <tableColumns count="39">
    <tableColumn id="1" xr3:uid="{3A0E2FBF-72B6-4D9D-B020-23F8D902D503}" uniqueName="1" name="Column1" queryTableFieldId="1"/>
    <tableColumn id="2" xr3:uid="{E59313DE-3333-4166-8275-2E88371A1CD5}" uniqueName="2" name="Column2" queryTableFieldId="2"/>
    <tableColumn id="3" xr3:uid="{BE582ED0-E5DD-4452-98F4-D0E7B10049A6}" uniqueName="3" name="Column3" queryTableFieldId="3"/>
    <tableColumn id="4" xr3:uid="{549DA66C-C059-4B1F-8554-62094C7ADE22}" uniqueName="4" name="Column4" queryTableFieldId="4"/>
    <tableColumn id="5" xr3:uid="{13C82FAC-6DE1-49DB-9031-E3170430B5EF}" uniqueName="5" name="Column5" queryTableFieldId="5"/>
    <tableColumn id="6" xr3:uid="{0E7721C8-0BB4-4B68-8D5B-A51CD71934E2}" uniqueName="6" name="Column6" queryTableFieldId="6"/>
    <tableColumn id="7" xr3:uid="{33871BA3-5B78-47D8-84E5-CAD14F141009}" uniqueName="7" name="Column7" queryTableFieldId="7"/>
    <tableColumn id="8" xr3:uid="{74F168A1-3B12-49F9-A75F-0DB995D044CF}" uniqueName="8" name="Column8" queryTableFieldId="8"/>
    <tableColumn id="9" xr3:uid="{363EF017-523B-40AC-BB50-922DDF7B0CFE}" uniqueName="9" name="Column9" queryTableFieldId="9"/>
    <tableColumn id="10" xr3:uid="{D8AAE51D-91CC-446A-A9ED-B8A23F0BB0AA}" uniqueName="10" name="Column10" queryTableFieldId="10"/>
    <tableColumn id="11" xr3:uid="{B3259A9C-2966-4127-8D5D-F0E97CB40B34}" uniqueName="11" name="Column11" queryTableFieldId="11"/>
    <tableColumn id="12" xr3:uid="{F31687C4-4059-48F5-9E71-67460969EAF1}" uniqueName="12" name="Column12" queryTableFieldId="12"/>
    <tableColumn id="13" xr3:uid="{4A952A37-4FD2-4FBA-B3AE-E062867428FD}" uniqueName="13" name="Column13" queryTableFieldId="13"/>
    <tableColumn id="14" xr3:uid="{49D33FA4-5FAD-40BC-A237-298BF147D30B}" uniqueName="14" name="Column14" queryTableFieldId="14"/>
    <tableColumn id="15" xr3:uid="{F42C1661-F560-45FE-A8A8-FF6C8CB9FBE8}" uniqueName="15" name="Column15" queryTableFieldId="15"/>
    <tableColumn id="16" xr3:uid="{5CA4006A-EA54-4FCE-9171-F4D256DE06E0}" uniqueName="16" name="Column16" queryTableFieldId="16"/>
    <tableColumn id="17" xr3:uid="{C34BED86-9D34-4382-9CF4-72A4BFAF152E}" uniqueName="17" name="Column17" queryTableFieldId="17"/>
    <tableColumn id="18" xr3:uid="{102B9A44-9A12-4769-91DF-58ED103615B9}" uniqueName="18" name="Column18" queryTableFieldId="18"/>
    <tableColumn id="19" xr3:uid="{34670421-A9BB-493C-A29B-2C27981B1B28}" uniqueName="19" name="Column19" queryTableFieldId="19"/>
    <tableColumn id="20" xr3:uid="{A1ED3D83-05D0-4DC9-8C75-27E0F83D361C}" uniqueName="20" name="Column20" queryTableFieldId="20"/>
    <tableColumn id="21" xr3:uid="{207DEC95-B697-42B2-A645-4AC50B9B20A4}" uniqueName="21" name="Column21" queryTableFieldId="21"/>
    <tableColumn id="22" xr3:uid="{A5D76184-7ECC-42FF-8C08-59F54AA82762}" uniqueName="22" name="Column22" queryTableFieldId="22"/>
    <tableColumn id="23" xr3:uid="{8E73A12E-6ECB-4148-9AE4-AA1F069C3A4A}" uniqueName="23" name="Column23" queryTableFieldId="23"/>
    <tableColumn id="24" xr3:uid="{13D5C4A9-0836-48BE-98E7-84C6660A6548}" uniqueName="24" name="Column24" queryTableFieldId="24"/>
    <tableColumn id="25" xr3:uid="{08511F89-AD48-4E4D-91AD-796C25AF0FD5}" uniqueName="25" name="Column25" queryTableFieldId="25"/>
    <tableColumn id="26" xr3:uid="{C86423A1-1F93-409B-A8ED-77B8D5304D80}" uniqueName="26" name="Column26" queryTableFieldId="26"/>
    <tableColumn id="27" xr3:uid="{CD63376C-74D7-4A34-9D4C-306F8CCF28DA}" uniqueName="27" name="Column27" queryTableFieldId="27"/>
    <tableColumn id="28" xr3:uid="{3C0EF9D8-06D1-443E-AAE7-BE7795A22941}" uniqueName="28" name="Column28" queryTableFieldId="28"/>
    <tableColumn id="29" xr3:uid="{6B82F512-89F3-4E79-A643-F68477E75709}" uniqueName="29" name="Column29" queryTableFieldId="29"/>
    <tableColumn id="30" xr3:uid="{B5463021-D819-4088-B79B-258B94111DA3}" uniqueName="30" name="Column30" queryTableFieldId="30"/>
    <tableColumn id="31" xr3:uid="{23A227D3-8BEE-4CBF-A196-49B92B9B3223}" uniqueName="31" name="Column31" queryTableFieldId="31"/>
    <tableColumn id="32" xr3:uid="{E26EC778-015C-4AF1-9507-017F525E1062}" uniqueName="32" name="Column32" queryTableFieldId="32"/>
    <tableColumn id="33" xr3:uid="{88ACECEC-806A-4C6D-AA35-03EAF3EA1D3C}" uniqueName="33" name="Column33" queryTableFieldId="33"/>
    <tableColumn id="34" xr3:uid="{CBDAEBBD-6C8F-455A-9CA6-F2384578C792}" uniqueName="34" name="Column34" queryTableFieldId="34"/>
    <tableColumn id="35" xr3:uid="{F89BF7BC-F483-4A31-97CF-38A8F84B3C0A}" uniqueName="35" name="Column35" queryTableFieldId="35"/>
    <tableColumn id="36" xr3:uid="{F5F0542A-408A-4EC1-BEEC-E7853A95099C}" uniqueName="36" name="Column36" queryTableFieldId="36"/>
    <tableColumn id="37" xr3:uid="{8755CA2F-F054-4D72-BFA6-DC384DB94F1F}" uniqueName="37" name="Column37" queryTableFieldId="37"/>
    <tableColumn id="38" xr3:uid="{85ABB5BA-D576-4758-A5DF-9C8AB20444EC}" uniqueName="38" name="Column38" queryTableFieldId="38"/>
    <tableColumn id="39" xr3:uid="{A688AAC1-5145-4EE0-B4B9-E34084A1423C}" uniqueName="39" name="Column39" queryTableFieldId="3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62CCAA-F14E-4A30-9EDD-6DB5AA993BFE}" name="subgraph_centrality" displayName="subgraph_centrality" ref="A1:B40" tableType="queryTable" totalsRowShown="0">
  <autoFilter ref="A1:B40" xr:uid="{2D62CCAA-F14E-4A30-9EDD-6DB5AA993BFE}"/>
  <sortState xmlns:xlrd2="http://schemas.microsoft.com/office/spreadsheetml/2017/richdata2" ref="A2:B40">
    <sortCondition ref="B1:B40"/>
  </sortState>
  <tableColumns count="2">
    <tableColumn id="1" xr3:uid="{20EA99EE-5930-4B5B-A753-716950132D2A}" uniqueName="1" name="Column1" queryTableFieldId="1"/>
    <tableColumn id="2" xr3:uid="{7F675E48-9548-4BBD-A895-858392C150F3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7DA5A6C-EB8D-49E6-85FA-812CDF12051E}" name="triangles" displayName="triangles" ref="A1:B40" tableType="queryTable" totalsRowShown="0">
  <autoFilter ref="A1:B40" xr:uid="{77DA5A6C-EB8D-49E6-85FA-812CDF12051E}"/>
  <tableColumns count="2">
    <tableColumn id="1" xr3:uid="{36FF0AD9-B42E-45BD-A2B3-F3F8398CE9B8}" uniqueName="1" name="Column1" queryTableFieldId="1"/>
    <tableColumn id="2" xr3:uid="{4CC53E77-99BD-4DC5-A5DD-21D27B416550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A0B42F0-3E38-4E63-AEFC-2F4E3B93BC73}" name="adjacency_matrix" displayName="adjacency_matrix" ref="B2:AO41" tableType="queryTable" totalsRowShown="0">
  <autoFilter ref="B2:AO41" xr:uid="{9A0B42F0-3E38-4E63-AEFC-2F4E3B93BC73}"/>
  <tableColumns count="40">
    <tableColumn id="1" xr3:uid="{74B95F1A-0738-4B26-BF0D-D1B8EA723724}" uniqueName="1" name="Column1" queryTableFieldId="1"/>
    <tableColumn id="2" xr3:uid="{9DAE182E-12B9-4EA3-B689-01F1EDD6065C}" uniqueName="2" name="Column2" queryTableFieldId="2"/>
    <tableColumn id="3" xr3:uid="{DDF99241-DAAD-484C-BD64-42136C213265}" uniqueName="3" name="Column3" queryTableFieldId="3"/>
    <tableColumn id="4" xr3:uid="{92D7CE39-E9E7-41FF-B84E-71DD29B9491E}" uniqueName="4" name="Column4" queryTableFieldId="4"/>
    <tableColumn id="5" xr3:uid="{0773FE99-0F72-41E4-AC97-06944F97EEB1}" uniqueName="5" name="Column5" queryTableFieldId="5"/>
    <tableColumn id="6" xr3:uid="{E402B23C-F18C-48DC-A10E-C06C70EA580C}" uniqueName="6" name="Column6" queryTableFieldId="6"/>
    <tableColumn id="7" xr3:uid="{1EF9B6F2-7B00-44C4-AA25-93EEFCF85B2F}" uniqueName="7" name="Column7" queryTableFieldId="7"/>
    <tableColumn id="8" xr3:uid="{BA63ECB8-8B6D-483E-A6BC-C088FDC9C5E1}" uniqueName="8" name="Column8" queryTableFieldId="8"/>
    <tableColumn id="9" xr3:uid="{F5BAB5F0-6203-4F2F-9646-95B7EF310C3C}" uniqueName="9" name="Column9" queryTableFieldId="9"/>
    <tableColumn id="10" xr3:uid="{BAE3A3FB-4A86-49BB-8F46-089636FB035D}" uniqueName="10" name="Column10" queryTableFieldId="10"/>
    <tableColumn id="11" xr3:uid="{9725C5C4-BF16-42AC-9347-B7DD20E194D5}" uniqueName="11" name="Column11" queryTableFieldId="11"/>
    <tableColumn id="12" xr3:uid="{7EEFD06D-BB89-4DAA-8398-553AC0686545}" uniqueName="12" name="Column12" queryTableFieldId="12"/>
    <tableColumn id="13" xr3:uid="{0DA0A5F7-56BD-453D-BC62-4EDF7C077C55}" uniqueName="13" name="Column13" queryTableFieldId="13"/>
    <tableColumn id="14" xr3:uid="{58015364-2229-4158-A9EC-A09E9DDB9718}" uniqueName="14" name="Column14" queryTableFieldId="14"/>
    <tableColumn id="15" xr3:uid="{2A78A232-6C4C-411B-B636-355B8D3DD4BB}" uniqueName="15" name="Column15" queryTableFieldId="15"/>
    <tableColumn id="16" xr3:uid="{72F64FEF-BA3C-4C15-95C4-76BCF5AF915E}" uniqueName="16" name="Column16" queryTableFieldId="16"/>
    <tableColumn id="17" xr3:uid="{63D9BD84-55DC-4666-8FF1-972B6D4757EE}" uniqueName="17" name="Column17" queryTableFieldId="17"/>
    <tableColumn id="18" xr3:uid="{804A56B4-D375-4BD6-918B-E199B5B70A12}" uniqueName="18" name="Column18" queryTableFieldId="18"/>
    <tableColumn id="19" xr3:uid="{E5DF1158-323C-4D45-A637-2310D9A13CFB}" uniqueName="19" name="Column19" queryTableFieldId="19"/>
    <tableColumn id="20" xr3:uid="{13CEDFDB-EF77-4FDC-BE4D-38AF6FDF88B1}" uniqueName="20" name="Column20" queryTableFieldId="20"/>
    <tableColumn id="21" xr3:uid="{7C15A210-A406-48A9-8458-55ADE34C4A23}" uniqueName="21" name="Column21" queryTableFieldId="21"/>
    <tableColumn id="22" xr3:uid="{F9E42A4B-F6B5-4EEA-8008-08B3F334CBC2}" uniqueName="22" name="Column22" queryTableFieldId="22"/>
    <tableColumn id="23" xr3:uid="{1B6450AE-98CB-4CA9-9FDB-D5A24D1F96C7}" uniqueName="23" name="Column23" queryTableFieldId="23"/>
    <tableColumn id="24" xr3:uid="{75EF1C21-6BCC-4A45-B66D-354C11024FFC}" uniqueName="24" name="Column24" queryTableFieldId="24"/>
    <tableColumn id="25" xr3:uid="{07F70249-8BE2-4D44-810F-386C23B538B1}" uniqueName="25" name="Column25" queryTableFieldId="25"/>
    <tableColumn id="26" xr3:uid="{012F7AE9-3172-4FC2-8B5D-E4F6B952C213}" uniqueName="26" name="Column26" queryTableFieldId="26"/>
    <tableColumn id="27" xr3:uid="{AC389F86-0C05-4918-9306-A3A01C71B71B}" uniqueName="27" name="Column27" queryTableFieldId="27"/>
    <tableColumn id="28" xr3:uid="{DE13E719-BE49-4547-BAD1-15526C3C500A}" uniqueName="28" name="Column28" queryTableFieldId="28"/>
    <tableColumn id="29" xr3:uid="{667F56A9-5958-4C63-BCA9-F62CEF69F136}" uniqueName="29" name="Column29" queryTableFieldId="29"/>
    <tableColumn id="30" xr3:uid="{1503BE0D-DED4-46ED-AEF3-D4E8CB66F274}" uniqueName="30" name="Column30" queryTableFieldId="30"/>
    <tableColumn id="31" xr3:uid="{4DC6DD98-C95B-4F0B-BDCD-B895E7D26EA3}" uniqueName="31" name="Column31" queryTableFieldId="31"/>
    <tableColumn id="32" xr3:uid="{C703B34C-7557-4704-B6D1-863C9368ACB3}" uniqueName="32" name="Column32" queryTableFieldId="32"/>
    <tableColumn id="33" xr3:uid="{01C2D50B-6D1C-4321-9452-2E203C6DF6EF}" uniqueName="33" name="Column33" queryTableFieldId="33"/>
    <tableColumn id="34" xr3:uid="{1414B089-C5D4-4878-AD3D-A652C8B3748A}" uniqueName="34" name="Column34" queryTableFieldId="34"/>
    <tableColumn id="35" xr3:uid="{7300278B-5860-473D-8F3D-FC4E5DB9AEDA}" uniqueName="35" name="Column35" queryTableFieldId="35"/>
    <tableColumn id="36" xr3:uid="{B9F29CF7-9E15-4DED-B7A5-8DFB83DFEA31}" uniqueName="36" name="Column36" queryTableFieldId="36"/>
    <tableColumn id="37" xr3:uid="{43A20AB4-C97B-4CEF-8B36-8342F37F8CBA}" uniqueName="37" name="Column37" queryTableFieldId="37"/>
    <tableColumn id="38" xr3:uid="{6A5BED82-7AC0-4241-AD0B-B285DE250E33}" uniqueName="38" name="Column38" queryTableFieldId="38"/>
    <tableColumn id="39" xr3:uid="{57AF727A-AC0B-4E16-B5BD-261154046216}" uniqueName="39" name="Column39" queryTableFieldId="39"/>
    <tableColumn id="40" xr3:uid="{3F3F2D12-8E7E-4A48-BF8B-9B9CB9ECD1DE}" uniqueName="40" name="sum" queryTableFieldId="40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66F5DF-B046-4BE7-8E5E-6A836E8967E9}" name="eccentricity" displayName="eccentricity" ref="A1:B40" tableType="queryTable" totalsRowShown="0">
  <autoFilter ref="A1:B40" xr:uid="{3766F5DF-B046-4BE7-8E5E-6A836E8967E9}"/>
  <tableColumns count="2">
    <tableColumn id="1" xr3:uid="{E2F04A7C-EFFE-494E-A13A-4354E563404C}" uniqueName="1" name="Column1" queryTableFieldId="1"/>
    <tableColumn id="2" xr3:uid="{676BFD9B-FA07-47C2-9517-6D7D8CD56DE0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320036-71D9-4232-8297-5B8BFC40BFC8}" name="clustering" displayName="clustering" ref="A1:B40" tableType="queryTable" totalsRowShown="0">
  <autoFilter ref="A1:B40" xr:uid="{5E320036-71D9-4232-8297-5B8BFC40BFC8}"/>
  <tableColumns count="2">
    <tableColumn id="2" xr3:uid="{C81580DB-0DE6-475F-BA9F-C644ED8CE827}" uniqueName="2" name="Column2" queryTableFieldId="2"/>
    <tableColumn id="3" xr3:uid="{2D34AF88-CF29-4E39-8D89-83B14F5881C9}" uniqueName="3" name="Column3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C83961-94B0-4EE1-9CA3-5995D7F20BAF}" name="degree" displayName="degree" ref="A1:B40" tableType="queryTable" totalsRowShown="0">
  <autoFilter ref="A1:B40" xr:uid="{67C83961-94B0-4EE1-9CA3-5995D7F20BAF}"/>
  <sortState xmlns:xlrd2="http://schemas.microsoft.com/office/spreadsheetml/2017/richdata2" ref="A2:B40">
    <sortCondition ref="B1:B40"/>
  </sortState>
  <tableColumns count="2">
    <tableColumn id="2" xr3:uid="{37B14504-E4FF-42E6-BCB0-0751B6F61E8B}" uniqueName="2" name="Column2" queryTableFieldId="2"/>
    <tableColumn id="3" xr3:uid="{6FDBA6B6-C8CF-4342-B70B-534FAB8FDBA3}" uniqueName="3" name="Column3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71AAFF-BC95-4E17-9B6E-38C4E34B924A}" name="between_centrality" displayName="between_centrality" ref="A1:B40" tableType="queryTable" totalsRowShown="0">
  <autoFilter ref="A1:B40" xr:uid="{2D71AAFF-BC95-4E17-9B6E-38C4E34B924A}"/>
  <sortState xmlns:xlrd2="http://schemas.microsoft.com/office/spreadsheetml/2017/richdata2" ref="A2:B40">
    <sortCondition ref="B1:B40"/>
  </sortState>
  <tableColumns count="2">
    <tableColumn id="1" xr3:uid="{BBC63A92-7178-4916-BB8A-761B6385C33D}" uniqueName="1" name="Column1" queryTableFieldId="1"/>
    <tableColumn id="2" xr3:uid="{BEA2D6A5-37CE-4A18-A68E-8DC2B9EB6AD3}" uniqueName="2" name="Column2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041282-E8E0-47A7-A0AE-8818B1525FAF}" name="closeness_centrality" displayName="closeness_centrality" ref="A1:B40" tableType="queryTable" totalsRowShown="0">
  <autoFilter ref="A1:B40" xr:uid="{AF041282-E8E0-47A7-A0AE-8818B1525FAF}"/>
  <sortState xmlns:xlrd2="http://schemas.microsoft.com/office/spreadsheetml/2017/richdata2" ref="A2:B40">
    <sortCondition ref="B1:B40"/>
  </sortState>
  <tableColumns count="2">
    <tableColumn id="1" xr3:uid="{2DEC1D07-F377-47AC-8036-2D2346D9D572}" uniqueName="1" name="Column1" queryTableFieldId="1"/>
    <tableColumn id="2" xr3:uid="{3F790EDD-F146-4F88-8532-AED7ABC1AA17}" uniqueName="2" name="Column2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10102A-E26B-4757-8A90-34CA3F618713}" name="eigenvector_centrality" displayName="eigenvector_centrality" ref="A1:B40" tableType="queryTable" totalsRowShown="0">
  <autoFilter ref="A1:B40" xr:uid="{0C10102A-E26B-4757-8A90-34CA3F618713}"/>
  <sortState xmlns:xlrd2="http://schemas.microsoft.com/office/spreadsheetml/2017/richdata2" ref="A2:B40">
    <sortCondition ref="B1:B40"/>
  </sortState>
  <tableColumns count="2">
    <tableColumn id="1" xr3:uid="{DC91D692-A86D-4BC8-A169-EE685A313104}" uniqueName="1" name="Column1" queryTableFieldId="1"/>
    <tableColumn id="2" xr3:uid="{C378F195-5524-4EA6-BE23-65351F1AB995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7D6D-4793-4F6D-BF95-0E199997A7A1}">
  <dimension ref="A1:AM40"/>
  <sheetViews>
    <sheetView topLeftCell="AC24" workbookViewId="0">
      <selection activeCell="A2" sqref="A2:AM40"/>
    </sheetView>
  </sheetViews>
  <sheetFormatPr defaultRowHeight="15" x14ac:dyDescent="0.25"/>
  <cols>
    <col min="1" max="9" width="11.140625" bestFit="1" customWidth="1"/>
    <col min="10" max="39" width="12.14062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</row>
    <row r="2" spans="1:39" x14ac:dyDescent="0.25">
      <c r="A2">
        <v>0</v>
      </c>
      <c r="B2">
        <v>1</v>
      </c>
      <c r="C2">
        <v>4</v>
      </c>
      <c r="D2">
        <v>5</v>
      </c>
      <c r="E2">
        <v>4</v>
      </c>
      <c r="F2">
        <v>4</v>
      </c>
      <c r="G2">
        <v>3</v>
      </c>
      <c r="H2">
        <v>3</v>
      </c>
      <c r="I2">
        <v>4</v>
      </c>
      <c r="J2">
        <v>2</v>
      </c>
      <c r="K2">
        <v>3</v>
      </c>
      <c r="L2">
        <v>2</v>
      </c>
      <c r="M2">
        <v>3</v>
      </c>
      <c r="N2">
        <v>2</v>
      </c>
      <c r="O2">
        <v>2</v>
      </c>
      <c r="P2">
        <v>3</v>
      </c>
      <c r="Q2">
        <v>4</v>
      </c>
      <c r="R2">
        <v>1</v>
      </c>
      <c r="S2">
        <v>3</v>
      </c>
      <c r="T2">
        <v>3</v>
      </c>
      <c r="U2">
        <v>3</v>
      </c>
      <c r="V2">
        <v>1</v>
      </c>
      <c r="W2">
        <v>3</v>
      </c>
      <c r="X2">
        <v>4</v>
      </c>
      <c r="Y2">
        <v>5</v>
      </c>
      <c r="Z2">
        <v>3</v>
      </c>
      <c r="AA2">
        <v>4</v>
      </c>
      <c r="AB2">
        <v>2</v>
      </c>
      <c r="AC2">
        <v>4</v>
      </c>
      <c r="AD2">
        <v>3</v>
      </c>
      <c r="AE2">
        <v>2</v>
      </c>
      <c r="AF2">
        <v>4</v>
      </c>
      <c r="AG2">
        <v>3</v>
      </c>
      <c r="AH2">
        <v>4</v>
      </c>
      <c r="AI2">
        <v>4</v>
      </c>
      <c r="AJ2">
        <v>4</v>
      </c>
      <c r="AK2">
        <v>4</v>
      </c>
      <c r="AL2">
        <v>5</v>
      </c>
      <c r="AM2">
        <v>3</v>
      </c>
    </row>
    <row r="3" spans="1:39" x14ac:dyDescent="0.25">
      <c r="A3">
        <v>1</v>
      </c>
      <c r="B3">
        <v>0</v>
      </c>
      <c r="C3">
        <v>5</v>
      </c>
      <c r="D3">
        <v>6</v>
      </c>
      <c r="E3">
        <v>5</v>
      </c>
      <c r="F3">
        <v>3</v>
      </c>
      <c r="G3">
        <v>2</v>
      </c>
      <c r="H3">
        <v>4</v>
      </c>
      <c r="I3">
        <v>5</v>
      </c>
      <c r="J3">
        <v>1</v>
      </c>
      <c r="K3">
        <v>3</v>
      </c>
      <c r="L3">
        <v>2</v>
      </c>
      <c r="M3">
        <v>4</v>
      </c>
      <c r="N3">
        <v>3</v>
      </c>
      <c r="O3">
        <v>3</v>
      </c>
      <c r="P3">
        <v>4</v>
      </c>
      <c r="Q3">
        <v>5</v>
      </c>
      <c r="R3">
        <v>2</v>
      </c>
      <c r="S3">
        <v>3</v>
      </c>
      <c r="T3">
        <v>4</v>
      </c>
      <c r="U3">
        <v>4</v>
      </c>
      <c r="V3">
        <v>2</v>
      </c>
      <c r="W3">
        <v>3</v>
      </c>
      <c r="X3">
        <v>5</v>
      </c>
      <c r="Y3">
        <v>6</v>
      </c>
      <c r="Z3">
        <v>2</v>
      </c>
      <c r="AA3">
        <v>3</v>
      </c>
      <c r="AB3">
        <v>2</v>
      </c>
      <c r="AC3">
        <v>3</v>
      </c>
      <c r="AD3">
        <v>2</v>
      </c>
      <c r="AE3">
        <v>3</v>
      </c>
      <c r="AF3">
        <v>3</v>
      </c>
      <c r="AG3">
        <v>4</v>
      </c>
      <c r="AH3">
        <v>5</v>
      </c>
      <c r="AI3">
        <v>5</v>
      </c>
      <c r="AJ3">
        <v>3</v>
      </c>
      <c r="AK3">
        <v>5</v>
      </c>
      <c r="AL3">
        <v>6</v>
      </c>
      <c r="AM3">
        <v>3</v>
      </c>
    </row>
    <row r="4" spans="1:39" x14ac:dyDescent="0.25">
      <c r="A4">
        <v>4</v>
      </c>
      <c r="B4">
        <v>5</v>
      </c>
      <c r="C4">
        <v>0</v>
      </c>
      <c r="D4">
        <v>1</v>
      </c>
      <c r="E4">
        <v>1</v>
      </c>
      <c r="F4">
        <v>7</v>
      </c>
      <c r="G4">
        <v>7</v>
      </c>
      <c r="H4">
        <v>6</v>
      </c>
      <c r="I4">
        <v>1</v>
      </c>
      <c r="J4">
        <v>6</v>
      </c>
      <c r="K4">
        <v>6</v>
      </c>
      <c r="L4">
        <v>5</v>
      </c>
      <c r="M4">
        <v>1</v>
      </c>
      <c r="N4">
        <v>2</v>
      </c>
      <c r="O4">
        <v>5</v>
      </c>
      <c r="P4">
        <v>3</v>
      </c>
      <c r="Q4">
        <v>3</v>
      </c>
      <c r="R4">
        <v>4</v>
      </c>
      <c r="S4">
        <v>6</v>
      </c>
      <c r="T4">
        <v>3</v>
      </c>
      <c r="U4">
        <v>2</v>
      </c>
      <c r="V4">
        <v>3</v>
      </c>
      <c r="W4">
        <v>6</v>
      </c>
      <c r="X4">
        <v>2</v>
      </c>
      <c r="Y4">
        <v>1</v>
      </c>
      <c r="Z4">
        <v>6</v>
      </c>
      <c r="AA4">
        <v>7</v>
      </c>
      <c r="AB4">
        <v>5</v>
      </c>
      <c r="AC4">
        <v>7</v>
      </c>
      <c r="AD4">
        <v>6</v>
      </c>
      <c r="AE4">
        <v>5</v>
      </c>
      <c r="AF4">
        <v>7</v>
      </c>
      <c r="AG4">
        <v>6</v>
      </c>
      <c r="AH4">
        <v>7</v>
      </c>
      <c r="AI4">
        <v>7</v>
      </c>
      <c r="AJ4">
        <v>7</v>
      </c>
      <c r="AK4">
        <v>1</v>
      </c>
      <c r="AL4">
        <v>2</v>
      </c>
      <c r="AM4">
        <v>6</v>
      </c>
    </row>
    <row r="5" spans="1:39" x14ac:dyDescent="0.25">
      <c r="A5">
        <v>5</v>
      </c>
      <c r="B5">
        <v>6</v>
      </c>
      <c r="C5">
        <v>1</v>
      </c>
      <c r="D5">
        <v>0</v>
      </c>
      <c r="E5">
        <v>2</v>
      </c>
      <c r="F5">
        <v>8</v>
      </c>
      <c r="G5">
        <v>8</v>
      </c>
      <c r="H5">
        <v>7</v>
      </c>
      <c r="I5">
        <v>1</v>
      </c>
      <c r="J5">
        <v>7</v>
      </c>
      <c r="K5">
        <v>7</v>
      </c>
      <c r="L5">
        <v>6</v>
      </c>
      <c r="M5">
        <v>2</v>
      </c>
      <c r="N5">
        <v>3</v>
      </c>
      <c r="O5">
        <v>6</v>
      </c>
      <c r="P5">
        <v>4</v>
      </c>
      <c r="Q5">
        <v>4</v>
      </c>
      <c r="R5">
        <v>5</v>
      </c>
      <c r="S5">
        <v>7</v>
      </c>
      <c r="T5">
        <v>4</v>
      </c>
      <c r="U5">
        <v>3</v>
      </c>
      <c r="V5">
        <v>4</v>
      </c>
      <c r="W5">
        <v>7</v>
      </c>
      <c r="X5">
        <v>3</v>
      </c>
      <c r="Y5">
        <v>2</v>
      </c>
      <c r="Z5">
        <v>7</v>
      </c>
      <c r="AA5">
        <v>8</v>
      </c>
      <c r="AB5">
        <v>6</v>
      </c>
      <c r="AC5">
        <v>8</v>
      </c>
      <c r="AD5">
        <v>7</v>
      </c>
      <c r="AE5">
        <v>6</v>
      </c>
      <c r="AF5">
        <v>8</v>
      </c>
      <c r="AG5">
        <v>7</v>
      </c>
      <c r="AH5">
        <v>8</v>
      </c>
      <c r="AI5">
        <v>8</v>
      </c>
      <c r="AJ5">
        <v>8</v>
      </c>
      <c r="AK5">
        <v>1</v>
      </c>
      <c r="AL5">
        <v>2</v>
      </c>
      <c r="AM5">
        <v>7</v>
      </c>
    </row>
    <row r="6" spans="1:39" x14ac:dyDescent="0.25">
      <c r="A6">
        <v>4</v>
      </c>
      <c r="B6">
        <v>5</v>
      </c>
      <c r="C6">
        <v>1</v>
      </c>
      <c r="D6">
        <v>2</v>
      </c>
      <c r="E6">
        <v>0</v>
      </c>
      <c r="F6">
        <v>7</v>
      </c>
      <c r="G6">
        <v>7</v>
      </c>
      <c r="H6">
        <v>6</v>
      </c>
      <c r="I6">
        <v>1</v>
      </c>
      <c r="J6">
        <v>6</v>
      </c>
      <c r="K6">
        <v>6</v>
      </c>
      <c r="L6">
        <v>5</v>
      </c>
      <c r="M6">
        <v>1</v>
      </c>
      <c r="N6">
        <v>2</v>
      </c>
      <c r="O6">
        <v>5</v>
      </c>
      <c r="P6">
        <v>3</v>
      </c>
      <c r="Q6">
        <v>3</v>
      </c>
      <c r="R6">
        <v>4</v>
      </c>
      <c r="S6">
        <v>6</v>
      </c>
      <c r="T6">
        <v>3</v>
      </c>
      <c r="U6">
        <v>2</v>
      </c>
      <c r="V6">
        <v>3</v>
      </c>
      <c r="W6">
        <v>6</v>
      </c>
      <c r="X6">
        <v>2</v>
      </c>
      <c r="Y6">
        <v>2</v>
      </c>
      <c r="Z6">
        <v>6</v>
      </c>
      <c r="AA6">
        <v>7</v>
      </c>
      <c r="AB6">
        <v>5</v>
      </c>
      <c r="AC6">
        <v>7</v>
      </c>
      <c r="AD6">
        <v>6</v>
      </c>
      <c r="AE6">
        <v>5</v>
      </c>
      <c r="AF6">
        <v>7</v>
      </c>
      <c r="AG6">
        <v>6</v>
      </c>
      <c r="AH6">
        <v>7</v>
      </c>
      <c r="AI6">
        <v>7</v>
      </c>
      <c r="AJ6">
        <v>7</v>
      </c>
      <c r="AK6">
        <v>1</v>
      </c>
      <c r="AL6">
        <v>2</v>
      </c>
      <c r="AM6">
        <v>6</v>
      </c>
    </row>
    <row r="7" spans="1:39" x14ac:dyDescent="0.25">
      <c r="A7">
        <v>4</v>
      </c>
      <c r="B7">
        <v>3</v>
      </c>
      <c r="C7">
        <v>7</v>
      </c>
      <c r="D7">
        <v>8</v>
      </c>
      <c r="E7">
        <v>7</v>
      </c>
      <c r="F7">
        <v>0</v>
      </c>
      <c r="G7">
        <v>1</v>
      </c>
      <c r="H7">
        <v>1</v>
      </c>
      <c r="I7">
        <v>7</v>
      </c>
      <c r="J7">
        <v>2</v>
      </c>
      <c r="K7">
        <v>2</v>
      </c>
      <c r="L7">
        <v>3</v>
      </c>
      <c r="M7">
        <v>6</v>
      </c>
      <c r="N7">
        <v>5</v>
      </c>
      <c r="O7">
        <v>2</v>
      </c>
      <c r="P7">
        <v>6</v>
      </c>
      <c r="Q7">
        <v>7</v>
      </c>
      <c r="R7">
        <v>3</v>
      </c>
      <c r="S7">
        <v>2</v>
      </c>
      <c r="T7">
        <v>6</v>
      </c>
      <c r="U7">
        <v>6</v>
      </c>
      <c r="V7">
        <v>4</v>
      </c>
      <c r="W7">
        <v>1</v>
      </c>
      <c r="X7">
        <v>7</v>
      </c>
      <c r="Y7">
        <v>8</v>
      </c>
      <c r="Z7">
        <v>3</v>
      </c>
      <c r="AA7">
        <v>4</v>
      </c>
      <c r="AB7">
        <v>3</v>
      </c>
      <c r="AC7">
        <v>1</v>
      </c>
      <c r="AD7">
        <v>2</v>
      </c>
      <c r="AE7">
        <v>2</v>
      </c>
      <c r="AF7">
        <v>3</v>
      </c>
      <c r="AG7">
        <v>2</v>
      </c>
      <c r="AH7">
        <v>3</v>
      </c>
      <c r="AI7">
        <v>3</v>
      </c>
      <c r="AJ7">
        <v>3</v>
      </c>
      <c r="AK7">
        <v>7</v>
      </c>
      <c r="AL7">
        <v>8</v>
      </c>
      <c r="AM7">
        <v>4</v>
      </c>
    </row>
    <row r="8" spans="1:39" x14ac:dyDescent="0.25">
      <c r="A8">
        <v>3</v>
      </c>
      <c r="B8">
        <v>2</v>
      </c>
      <c r="C8">
        <v>7</v>
      </c>
      <c r="D8">
        <v>8</v>
      </c>
      <c r="E8">
        <v>7</v>
      </c>
      <c r="F8">
        <v>1</v>
      </c>
      <c r="G8">
        <v>0</v>
      </c>
      <c r="H8">
        <v>2</v>
      </c>
      <c r="I8">
        <v>7</v>
      </c>
      <c r="J8">
        <v>1</v>
      </c>
      <c r="K8">
        <v>1</v>
      </c>
      <c r="L8">
        <v>2</v>
      </c>
      <c r="M8">
        <v>6</v>
      </c>
      <c r="N8">
        <v>5</v>
      </c>
      <c r="O8">
        <v>2</v>
      </c>
      <c r="P8">
        <v>6</v>
      </c>
      <c r="Q8">
        <v>7</v>
      </c>
      <c r="R8">
        <v>3</v>
      </c>
      <c r="S8">
        <v>3</v>
      </c>
      <c r="T8">
        <v>6</v>
      </c>
      <c r="U8">
        <v>6</v>
      </c>
      <c r="V8">
        <v>4</v>
      </c>
      <c r="W8">
        <v>2</v>
      </c>
      <c r="X8">
        <v>7</v>
      </c>
      <c r="Y8">
        <v>8</v>
      </c>
      <c r="Z8">
        <v>2</v>
      </c>
      <c r="AA8">
        <v>3</v>
      </c>
      <c r="AB8">
        <v>2</v>
      </c>
      <c r="AC8">
        <v>1</v>
      </c>
      <c r="AD8">
        <v>2</v>
      </c>
      <c r="AE8">
        <v>3</v>
      </c>
      <c r="AF8">
        <v>3</v>
      </c>
      <c r="AG8">
        <v>3</v>
      </c>
      <c r="AH8">
        <v>4</v>
      </c>
      <c r="AI8">
        <v>4</v>
      </c>
      <c r="AJ8">
        <v>3</v>
      </c>
      <c r="AK8">
        <v>7</v>
      </c>
      <c r="AL8">
        <v>8</v>
      </c>
      <c r="AM8">
        <v>3</v>
      </c>
    </row>
    <row r="9" spans="1:39" x14ac:dyDescent="0.25">
      <c r="A9">
        <v>3</v>
      </c>
      <c r="B9">
        <v>4</v>
      </c>
      <c r="C9">
        <v>6</v>
      </c>
      <c r="D9">
        <v>7</v>
      </c>
      <c r="E9">
        <v>6</v>
      </c>
      <c r="F9">
        <v>1</v>
      </c>
      <c r="G9">
        <v>2</v>
      </c>
      <c r="H9">
        <v>0</v>
      </c>
      <c r="I9">
        <v>6</v>
      </c>
      <c r="J9">
        <v>3</v>
      </c>
      <c r="K9">
        <v>3</v>
      </c>
      <c r="L9">
        <v>3</v>
      </c>
      <c r="M9">
        <v>5</v>
      </c>
      <c r="N9">
        <v>4</v>
      </c>
      <c r="O9">
        <v>3</v>
      </c>
      <c r="P9">
        <v>5</v>
      </c>
      <c r="Q9">
        <v>6</v>
      </c>
      <c r="R9">
        <v>2</v>
      </c>
      <c r="S9">
        <v>3</v>
      </c>
      <c r="T9">
        <v>5</v>
      </c>
      <c r="U9">
        <v>5</v>
      </c>
      <c r="V9">
        <v>3</v>
      </c>
      <c r="W9">
        <v>2</v>
      </c>
      <c r="X9">
        <v>6</v>
      </c>
      <c r="Y9">
        <v>7</v>
      </c>
      <c r="Z9">
        <v>3</v>
      </c>
      <c r="AA9">
        <v>4</v>
      </c>
      <c r="AB9">
        <v>2</v>
      </c>
      <c r="AC9">
        <v>1</v>
      </c>
      <c r="AD9">
        <v>3</v>
      </c>
      <c r="AE9">
        <v>1</v>
      </c>
      <c r="AF9">
        <v>4</v>
      </c>
      <c r="AG9">
        <v>3</v>
      </c>
      <c r="AH9">
        <v>4</v>
      </c>
      <c r="AI9">
        <v>4</v>
      </c>
      <c r="AJ9">
        <v>4</v>
      </c>
      <c r="AK9">
        <v>6</v>
      </c>
      <c r="AL9">
        <v>7</v>
      </c>
      <c r="AM9">
        <v>3</v>
      </c>
    </row>
    <row r="10" spans="1:39" x14ac:dyDescent="0.25">
      <c r="A10">
        <v>4</v>
      </c>
      <c r="B10">
        <v>5</v>
      </c>
      <c r="C10">
        <v>1</v>
      </c>
      <c r="D10">
        <v>1</v>
      </c>
      <c r="E10">
        <v>1</v>
      </c>
      <c r="F10">
        <v>7</v>
      </c>
      <c r="G10">
        <v>7</v>
      </c>
      <c r="H10">
        <v>6</v>
      </c>
      <c r="I10">
        <v>0</v>
      </c>
      <c r="J10">
        <v>6</v>
      </c>
      <c r="K10">
        <v>6</v>
      </c>
      <c r="L10">
        <v>5</v>
      </c>
      <c r="M10">
        <v>1</v>
      </c>
      <c r="N10">
        <v>2</v>
      </c>
      <c r="O10">
        <v>5</v>
      </c>
      <c r="P10">
        <v>3</v>
      </c>
      <c r="Q10">
        <v>3</v>
      </c>
      <c r="R10">
        <v>4</v>
      </c>
      <c r="S10">
        <v>6</v>
      </c>
      <c r="T10">
        <v>3</v>
      </c>
      <c r="U10">
        <v>2</v>
      </c>
      <c r="V10">
        <v>3</v>
      </c>
      <c r="W10">
        <v>6</v>
      </c>
      <c r="X10">
        <v>2</v>
      </c>
      <c r="Y10">
        <v>1</v>
      </c>
      <c r="Z10">
        <v>6</v>
      </c>
      <c r="AA10">
        <v>7</v>
      </c>
      <c r="AB10">
        <v>5</v>
      </c>
      <c r="AC10">
        <v>7</v>
      </c>
      <c r="AD10">
        <v>6</v>
      </c>
      <c r="AE10">
        <v>5</v>
      </c>
      <c r="AF10">
        <v>7</v>
      </c>
      <c r="AG10">
        <v>6</v>
      </c>
      <c r="AH10">
        <v>7</v>
      </c>
      <c r="AI10">
        <v>7</v>
      </c>
      <c r="AJ10">
        <v>7</v>
      </c>
      <c r="AK10">
        <v>1</v>
      </c>
      <c r="AL10">
        <v>2</v>
      </c>
      <c r="AM10">
        <v>6</v>
      </c>
    </row>
    <row r="11" spans="1:39" x14ac:dyDescent="0.25">
      <c r="A11">
        <v>2</v>
      </c>
      <c r="B11">
        <v>1</v>
      </c>
      <c r="C11">
        <v>6</v>
      </c>
      <c r="D11">
        <v>7</v>
      </c>
      <c r="E11">
        <v>6</v>
      </c>
      <c r="F11">
        <v>2</v>
      </c>
      <c r="G11">
        <v>1</v>
      </c>
      <c r="H11">
        <v>3</v>
      </c>
      <c r="I11">
        <v>6</v>
      </c>
      <c r="J11">
        <v>0</v>
      </c>
      <c r="K11">
        <v>2</v>
      </c>
      <c r="L11">
        <v>1</v>
      </c>
      <c r="M11">
        <v>5</v>
      </c>
      <c r="N11">
        <v>4</v>
      </c>
      <c r="O11">
        <v>3</v>
      </c>
      <c r="P11">
        <v>5</v>
      </c>
      <c r="Q11">
        <v>6</v>
      </c>
      <c r="R11">
        <v>2</v>
      </c>
      <c r="S11">
        <v>2</v>
      </c>
      <c r="T11">
        <v>5</v>
      </c>
      <c r="U11">
        <v>5</v>
      </c>
      <c r="V11">
        <v>3</v>
      </c>
      <c r="W11">
        <v>2</v>
      </c>
      <c r="X11">
        <v>6</v>
      </c>
      <c r="Y11">
        <v>7</v>
      </c>
      <c r="Z11">
        <v>1</v>
      </c>
      <c r="AA11">
        <v>2</v>
      </c>
      <c r="AB11">
        <v>1</v>
      </c>
      <c r="AC11">
        <v>2</v>
      </c>
      <c r="AD11">
        <v>1</v>
      </c>
      <c r="AE11">
        <v>2</v>
      </c>
      <c r="AF11">
        <v>2</v>
      </c>
      <c r="AG11">
        <v>3</v>
      </c>
      <c r="AH11">
        <v>4</v>
      </c>
      <c r="AI11">
        <v>4</v>
      </c>
      <c r="AJ11">
        <v>2</v>
      </c>
      <c r="AK11">
        <v>6</v>
      </c>
      <c r="AL11">
        <v>7</v>
      </c>
      <c r="AM11">
        <v>2</v>
      </c>
    </row>
    <row r="12" spans="1:39" x14ac:dyDescent="0.25">
      <c r="A12">
        <v>3</v>
      </c>
      <c r="B12">
        <v>3</v>
      </c>
      <c r="C12">
        <v>6</v>
      </c>
      <c r="D12">
        <v>7</v>
      </c>
      <c r="E12">
        <v>6</v>
      </c>
      <c r="F12">
        <v>2</v>
      </c>
      <c r="G12">
        <v>1</v>
      </c>
      <c r="H12">
        <v>3</v>
      </c>
      <c r="I12">
        <v>6</v>
      </c>
      <c r="J12">
        <v>2</v>
      </c>
      <c r="K12">
        <v>0</v>
      </c>
      <c r="L12">
        <v>3</v>
      </c>
      <c r="M12">
        <v>5</v>
      </c>
      <c r="N12">
        <v>4</v>
      </c>
      <c r="O12">
        <v>1</v>
      </c>
      <c r="P12">
        <v>5</v>
      </c>
      <c r="Q12">
        <v>6</v>
      </c>
      <c r="R12">
        <v>2</v>
      </c>
      <c r="S12">
        <v>2</v>
      </c>
      <c r="T12">
        <v>5</v>
      </c>
      <c r="U12">
        <v>5</v>
      </c>
      <c r="V12">
        <v>3</v>
      </c>
      <c r="W12">
        <v>2</v>
      </c>
      <c r="X12">
        <v>6</v>
      </c>
      <c r="Y12">
        <v>7</v>
      </c>
      <c r="Z12">
        <v>3</v>
      </c>
      <c r="AA12">
        <v>4</v>
      </c>
      <c r="AB12">
        <v>3</v>
      </c>
      <c r="AC12">
        <v>2</v>
      </c>
      <c r="AD12">
        <v>3</v>
      </c>
      <c r="AE12">
        <v>3</v>
      </c>
      <c r="AF12">
        <v>4</v>
      </c>
      <c r="AG12">
        <v>2</v>
      </c>
      <c r="AH12">
        <v>3</v>
      </c>
      <c r="AI12">
        <v>3</v>
      </c>
      <c r="AJ12">
        <v>4</v>
      </c>
      <c r="AK12">
        <v>6</v>
      </c>
      <c r="AL12">
        <v>7</v>
      </c>
      <c r="AM12">
        <v>4</v>
      </c>
    </row>
    <row r="13" spans="1:39" x14ac:dyDescent="0.25">
      <c r="A13">
        <v>2</v>
      </c>
      <c r="B13">
        <v>2</v>
      </c>
      <c r="C13">
        <v>5</v>
      </c>
      <c r="D13">
        <v>6</v>
      </c>
      <c r="E13">
        <v>5</v>
      </c>
      <c r="F13">
        <v>3</v>
      </c>
      <c r="G13">
        <v>2</v>
      </c>
      <c r="H13">
        <v>3</v>
      </c>
      <c r="I13">
        <v>5</v>
      </c>
      <c r="J13">
        <v>1</v>
      </c>
      <c r="K13">
        <v>3</v>
      </c>
      <c r="L13">
        <v>0</v>
      </c>
      <c r="M13">
        <v>4</v>
      </c>
      <c r="N13">
        <v>3</v>
      </c>
      <c r="O13">
        <v>2</v>
      </c>
      <c r="P13">
        <v>4</v>
      </c>
      <c r="Q13">
        <v>5</v>
      </c>
      <c r="R13">
        <v>1</v>
      </c>
      <c r="S13">
        <v>2</v>
      </c>
      <c r="T13">
        <v>4</v>
      </c>
      <c r="U13">
        <v>4</v>
      </c>
      <c r="V13">
        <v>2</v>
      </c>
      <c r="W13">
        <v>3</v>
      </c>
      <c r="X13">
        <v>5</v>
      </c>
      <c r="Y13">
        <v>6</v>
      </c>
      <c r="Z13">
        <v>1</v>
      </c>
      <c r="AA13">
        <v>2</v>
      </c>
      <c r="AB13">
        <v>1</v>
      </c>
      <c r="AC13">
        <v>3</v>
      </c>
      <c r="AD13">
        <v>2</v>
      </c>
      <c r="AE13">
        <v>2</v>
      </c>
      <c r="AF13">
        <v>3</v>
      </c>
      <c r="AG13">
        <v>3</v>
      </c>
      <c r="AH13">
        <v>4</v>
      </c>
      <c r="AI13">
        <v>4</v>
      </c>
      <c r="AJ13">
        <v>3</v>
      </c>
      <c r="AK13">
        <v>5</v>
      </c>
      <c r="AL13">
        <v>6</v>
      </c>
      <c r="AM13">
        <v>2</v>
      </c>
    </row>
    <row r="14" spans="1:39" x14ac:dyDescent="0.25">
      <c r="A14">
        <v>3</v>
      </c>
      <c r="B14">
        <v>4</v>
      </c>
      <c r="C14">
        <v>1</v>
      </c>
      <c r="D14">
        <v>2</v>
      </c>
      <c r="E14">
        <v>1</v>
      </c>
      <c r="F14">
        <v>6</v>
      </c>
      <c r="G14">
        <v>6</v>
      </c>
      <c r="H14">
        <v>5</v>
      </c>
      <c r="I14">
        <v>1</v>
      </c>
      <c r="J14">
        <v>5</v>
      </c>
      <c r="K14">
        <v>5</v>
      </c>
      <c r="L14">
        <v>4</v>
      </c>
      <c r="M14">
        <v>0</v>
      </c>
      <c r="N14">
        <v>1</v>
      </c>
      <c r="O14">
        <v>4</v>
      </c>
      <c r="P14">
        <v>2</v>
      </c>
      <c r="Q14">
        <v>2</v>
      </c>
      <c r="R14">
        <v>3</v>
      </c>
      <c r="S14">
        <v>5</v>
      </c>
      <c r="T14">
        <v>2</v>
      </c>
      <c r="U14">
        <v>1</v>
      </c>
      <c r="V14">
        <v>2</v>
      </c>
      <c r="W14">
        <v>5</v>
      </c>
      <c r="X14">
        <v>1</v>
      </c>
      <c r="Y14">
        <v>2</v>
      </c>
      <c r="Z14">
        <v>5</v>
      </c>
      <c r="AA14">
        <v>6</v>
      </c>
      <c r="AB14">
        <v>4</v>
      </c>
      <c r="AC14">
        <v>6</v>
      </c>
      <c r="AD14">
        <v>5</v>
      </c>
      <c r="AE14">
        <v>4</v>
      </c>
      <c r="AF14">
        <v>6</v>
      </c>
      <c r="AG14">
        <v>5</v>
      </c>
      <c r="AH14">
        <v>6</v>
      </c>
      <c r="AI14">
        <v>6</v>
      </c>
      <c r="AJ14">
        <v>6</v>
      </c>
      <c r="AK14">
        <v>1</v>
      </c>
      <c r="AL14">
        <v>2</v>
      </c>
      <c r="AM14">
        <v>5</v>
      </c>
    </row>
    <row r="15" spans="1:39" x14ac:dyDescent="0.25">
      <c r="A15">
        <v>2</v>
      </c>
      <c r="B15">
        <v>3</v>
      </c>
      <c r="C15">
        <v>2</v>
      </c>
      <c r="D15">
        <v>3</v>
      </c>
      <c r="E15">
        <v>2</v>
      </c>
      <c r="F15">
        <v>5</v>
      </c>
      <c r="G15">
        <v>5</v>
      </c>
      <c r="H15">
        <v>4</v>
      </c>
      <c r="I15">
        <v>2</v>
      </c>
      <c r="J15">
        <v>4</v>
      </c>
      <c r="K15">
        <v>4</v>
      </c>
      <c r="L15">
        <v>3</v>
      </c>
      <c r="M15">
        <v>1</v>
      </c>
      <c r="N15">
        <v>0</v>
      </c>
      <c r="O15">
        <v>3</v>
      </c>
      <c r="P15">
        <v>1</v>
      </c>
      <c r="Q15">
        <v>2</v>
      </c>
      <c r="R15">
        <v>2</v>
      </c>
      <c r="S15">
        <v>4</v>
      </c>
      <c r="T15">
        <v>1</v>
      </c>
      <c r="U15">
        <v>1</v>
      </c>
      <c r="V15">
        <v>1</v>
      </c>
      <c r="W15">
        <v>4</v>
      </c>
      <c r="X15">
        <v>2</v>
      </c>
      <c r="Y15">
        <v>3</v>
      </c>
      <c r="Z15">
        <v>4</v>
      </c>
      <c r="AA15">
        <v>5</v>
      </c>
      <c r="AB15">
        <v>3</v>
      </c>
      <c r="AC15">
        <v>5</v>
      </c>
      <c r="AD15">
        <v>4</v>
      </c>
      <c r="AE15">
        <v>3</v>
      </c>
      <c r="AF15">
        <v>5</v>
      </c>
      <c r="AG15">
        <v>4</v>
      </c>
      <c r="AH15">
        <v>5</v>
      </c>
      <c r="AI15">
        <v>5</v>
      </c>
      <c r="AJ15">
        <v>5</v>
      </c>
      <c r="AK15">
        <v>2</v>
      </c>
      <c r="AL15">
        <v>3</v>
      </c>
      <c r="AM15">
        <v>4</v>
      </c>
    </row>
    <row r="16" spans="1:39" x14ac:dyDescent="0.25">
      <c r="A16">
        <v>2</v>
      </c>
      <c r="B16">
        <v>3</v>
      </c>
      <c r="C16">
        <v>5</v>
      </c>
      <c r="D16">
        <v>6</v>
      </c>
      <c r="E16">
        <v>5</v>
      </c>
      <c r="F16">
        <v>2</v>
      </c>
      <c r="G16">
        <v>2</v>
      </c>
      <c r="H16">
        <v>3</v>
      </c>
      <c r="I16">
        <v>5</v>
      </c>
      <c r="J16">
        <v>3</v>
      </c>
      <c r="K16">
        <v>1</v>
      </c>
      <c r="L16">
        <v>2</v>
      </c>
      <c r="M16">
        <v>4</v>
      </c>
      <c r="N16">
        <v>3</v>
      </c>
      <c r="O16">
        <v>0</v>
      </c>
      <c r="P16">
        <v>4</v>
      </c>
      <c r="Q16">
        <v>5</v>
      </c>
      <c r="R16">
        <v>1</v>
      </c>
      <c r="S16">
        <v>1</v>
      </c>
      <c r="T16">
        <v>4</v>
      </c>
      <c r="U16">
        <v>4</v>
      </c>
      <c r="V16">
        <v>2</v>
      </c>
      <c r="W16">
        <v>1</v>
      </c>
      <c r="X16">
        <v>5</v>
      </c>
      <c r="Y16">
        <v>6</v>
      </c>
      <c r="Z16">
        <v>2</v>
      </c>
      <c r="AA16">
        <v>3</v>
      </c>
      <c r="AB16">
        <v>2</v>
      </c>
      <c r="AC16">
        <v>3</v>
      </c>
      <c r="AD16">
        <v>2</v>
      </c>
      <c r="AE16">
        <v>2</v>
      </c>
      <c r="AF16">
        <v>3</v>
      </c>
      <c r="AG16">
        <v>1</v>
      </c>
      <c r="AH16">
        <v>2</v>
      </c>
      <c r="AI16">
        <v>2</v>
      </c>
      <c r="AJ16">
        <v>3</v>
      </c>
      <c r="AK16">
        <v>5</v>
      </c>
      <c r="AL16">
        <v>6</v>
      </c>
      <c r="AM16">
        <v>3</v>
      </c>
    </row>
    <row r="17" spans="1:39" x14ac:dyDescent="0.25">
      <c r="A17">
        <v>3</v>
      </c>
      <c r="B17">
        <v>4</v>
      </c>
      <c r="C17">
        <v>3</v>
      </c>
      <c r="D17">
        <v>4</v>
      </c>
      <c r="E17">
        <v>3</v>
      </c>
      <c r="F17">
        <v>6</v>
      </c>
      <c r="G17">
        <v>6</v>
      </c>
      <c r="H17">
        <v>5</v>
      </c>
      <c r="I17">
        <v>3</v>
      </c>
      <c r="J17">
        <v>5</v>
      </c>
      <c r="K17">
        <v>5</v>
      </c>
      <c r="L17">
        <v>4</v>
      </c>
      <c r="M17">
        <v>2</v>
      </c>
      <c r="N17">
        <v>1</v>
      </c>
      <c r="O17">
        <v>4</v>
      </c>
      <c r="P17">
        <v>0</v>
      </c>
      <c r="Q17">
        <v>1</v>
      </c>
      <c r="R17">
        <v>3</v>
      </c>
      <c r="S17">
        <v>5</v>
      </c>
      <c r="T17">
        <v>2</v>
      </c>
      <c r="U17">
        <v>2</v>
      </c>
      <c r="V17">
        <v>2</v>
      </c>
      <c r="W17">
        <v>5</v>
      </c>
      <c r="X17">
        <v>3</v>
      </c>
      <c r="Y17">
        <v>4</v>
      </c>
      <c r="Z17">
        <v>5</v>
      </c>
      <c r="AA17">
        <v>6</v>
      </c>
      <c r="AB17">
        <v>4</v>
      </c>
      <c r="AC17">
        <v>6</v>
      </c>
      <c r="AD17">
        <v>5</v>
      </c>
      <c r="AE17">
        <v>4</v>
      </c>
      <c r="AF17">
        <v>6</v>
      </c>
      <c r="AG17">
        <v>5</v>
      </c>
      <c r="AH17">
        <v>6</v>
      </c>
      <c r="AI17">
        <v>6</v>
      </c>
      <c r="AJ17">
        <v>6</v>
      </c>
      <c r="AK17">
        <v>3</v>
      </c>
      <c r="AL17">
        <v>4</v>
      </c>
      <c r="AM17">
        <v>5</v>
      </c>
    </row>
    <row r="18" spans="1:39" x14ac:dyDescent="0.25">
      <c r="A18">
        <v>4</v>
      </c>
      <c r="B18">
        <v>5</v>
      </c>
      <c r="C18">
        <v>3</v>
      </c>
      <c r="D18">
        <v>4</v>
      </c>
      <c r="E18">
        <v>3</v>
      </c>
      <c r="F18">
        <v>7</v>
      </c>
      <c r="G18">
        <v>7</v>
      </c>
      <c r="H18">
        <v>6</v>
      </c>
      <c r="I18">
        <v>3</v>
      </c>
      <c r="J18">
        <v>6</v>
      </c>
      <c r="K18">
        <v>6</v>
      </c>
      <c r="L18">
        <v>5</v>
      </c>
      <c r="M18">
        <v>2</v>
      </c>
      <c r="N18">
        <v>2</v>
      </c>
      <c r="O18">
        <v>5</v>
      </c>
      <c r="P18">
        <v>1</v>
      </c>
      <c r="Q18">
        <v>0</v>
      </c>
      <c r="R18">
        <v>4</v>
      </c>
      <c r="S18">
        <v>6</v>
      </c>
      <c r="T18">
        <v>2</v>
      </c>
      <c r="U18">
        <v>1</v>
      </c>
      <c r="V18">
        <v>3</v>
      </c>
      <c r="W18">
        <v>6</v>
      </c>
      <c r="X18">
        <v>3</v>
      </c>
      <c r="Y18">
        <v>4</v>
      </c>
      <c r="Z18">
        <v>6</v>
      </c>
      <c r="AA18">
        <v>7</v>
      </c>
      <c r="AB18">
        <v>5</v>
      </c>
      <c r="AC18">
        <v>7</v>
      </c>
      <c r="AD18">
        <v>6</v>
      </c>
      <c r="AE18">
        <v>5</v>
      </c>
      <c r="AF18">
        <v>7</v>
      </c>
      <c r="AG18">
        <v>6</v>
      </c>
      <c r="AH18">
        <v>7</v>
      </c>
      <c r="AI18">
        <v>7</v>
      </c>
      <c r="AJ18">
        <v>7</v>
      </c>
      <c r="AK18">
        <v>3</v>
      </c>
      <c r="AL18">
        <v>4</v>
      </c>
      <c r="AM18">
        <v>6</v>
      </c>
    </row>
    <row r="19" spans="1:39" x14ac:dyDescent="0.25">
      <c r="A19">
        <v>1</v>
      </c>
      <c r="B19">
        <v>2</v>
      </c>
      <c r="C19">
        <v>4</v>
      </c>
      <c r="D19">
        <v>5</v>
      </c>
      <c r="E19">
        <v>4</v>
      </c>
      <c r="F19">
        <v>3</v>
      </c>
      <c r="G19">
        <v>3</v>
      </c>
      <c r="H19">
        <v>2</v>
      </c>
      <c r="I19">
        <v>4</v>
      </c>
      <c r="J19">
        <v>2</v>
      </c>
      <c r="K19">
        <v>2</v>
      </c>
      <c r="L19">
        <v>1</v>
      </c>
      <c r="M19">
        <v>3</v>
      </c>
      <c r="N19">
        <v>2</v>
      </c>
      <c r="O19">
        <v>1</v>
      </c>
      <c r="P19">
        <v>3</v>
      </c>
      <c r="Q19">
        <v>4</v>
      </c>
      <c r="R19">
        <v>0</v>
      </c>
      <c r="S19">
        <v>2</v>
      </c>
      <c r="T19">
        <v>3</v>
      </c>
      <c r="U19">
        <v>3</v>
      </c>
      <c r="V19">
        <v>1</v>
      </c>
      <c r="W19">
        <v>2</v>
      </c>
      <c r="X19">
        <v>4</v>
      </c>
      <c r="Y19">
        <v>5</v>
      </c>
      <c r="Z19">
        <v>2</v>
      </c>
      <c r="AA19">
        <v>3</v>
      </c>
      <c r="AB19">
        <v>1</v>
      </c>
      <c r="AC19">
        <v>3</v>
      </c>
      <c r="AD19">
        <v>2</v>
      </c>
      <c r="AE19">
        <v>1</v>
      </c>
      <c r="AF19">
        <v>3</v>
      </c>
      <c r="AG19">
        <v>2</v>
      </c>
      <c r="AH19">
        <v>3</v>
      </c>
      <c r="AI19">
        <v>3</v>
      </c>
      <c r="AJ19">
        <v>3</v>
      </c>
      <c r="AK19">
        <v>4</v>
      </c>
      <c r="AL19">
        <v>5</v>
      </c>
      <c r="AM19">
        <v>2</v>
      </c>
    </row>
    <row r="20" spans="1:39" x14ac:dyDescent="0.25">
      <c r="A20">
        <v>3</v>
      </c>
      <c r="B20">
        <v>3</v>
      </c>
      <c r="C20">
        <v>6</v>
      </c>
      <c r="D20">
        <v>7</v>
      </c>
      <c r="E20">
        <v>6</v>
      </c>
      <c r="F20">
        <v>2</v>
      </c>
      <c r="G20">
        <v>3</v>
      </c>
      <c r="H20">
        <v>3</v>
      </c>
      <c r="I20">
        <v>6</v>
      </c>
      <c r="J20">
        <v>2</v>
      </c>
      <c r="K20">
        <v>2</v>
      </c>
      <c r="L20">
        <v>2</v>
      </c>
      <c r="M20">
        <v>5</v>
      </c>
      <c r="N20">
        <v>4</v>
      </c>
      <c r="O20">
        <v>1</v>
      </c>
      <c r="P20">
        <v>5</v>
      </c>
      <c r="Q20">
        <v>6</v>
      </c>
      <c r="R20">
        <v>2</v>
      </c>
      <c r="S20">
        <v>0</v>
      </c>
      <c r="T20">
        <v>5</v>
      </c>
      <c r="U20">
        <v>5</v>
      </c>
      <c r="V20">
        <v>3</v>
      </c>
      <c r="W20">
        <v>1</v>
      </c>
      <c r="X20">
        <v>6</v>
      </c>
      <c r="Y20">
        <v>7</v>
      </c>
      <c r="Z20">
        <v>1</v>
      </c>
      <c r="AA20">
        <v>2</v>
      </c>
      <c r="AB20">
        <v>2</v>
      </c>
      <c r="AC20">
        <v>3</v>
      </c>
      <c r="AD20">
        <v>2</v>
      </c>
      <c r="AE20">
        <v>3</v>
      </c>
      <c r="AF20">
        <v>3</v>
      </c>
      <c r="AG20">
        <v>1</v>
      </c>
      <c r="AH20">
        <v>2</v>
      </c>
      <c r="AI20">
        <v>2</v>
      </c>
      <c r="AJ20">
        <v>3</v>
      </c>
      <c r="AK20">
        <v>6</v>
      </c>
      <c r="AL20">
        <v>7</v>
      </c>
      <c r="AM20">
        <v>3</v>
      </c>
    </row>
    <row r="21" spans="1:39" x14ac:dyDescent="0.25">
      <c r="A21">
        <v>3</v>
      </c>
      <c r="B21">
        <v>4</v>
      </c>
      <c r="C21">
        <v>3</v>
      </c>
      <c r="D21">
        <v>4</v>
      </c>
      <c r="E21">
        <v>3</v>
      </c>
      <c r="F21">
        <v>6</v>
      </c>
      <c r="G21">
        <v>6</v>
      </c>
      <c r="H21">
        <v>5</v>
      </c>
      <c r="I21">
        <v>3</v>
      </c>
      <c r="J21">
        <v>5</v>
      </c>
      <c r="K21">
        <v>5</v>
      </c>
      <c r="L21">
        <v>4</v>
      </c>
      <c r="M21">
        <v>2</v>
      </c>
      <c r="N21">
        <v>1</v>
      </c>
      <c r="O21">
        <v>4</v>
      </c>
      <c r="P21">
        <v>2</v>
      </c>
      <c r="Q21">
        <v>2</v>
      </c>
      <c r="R21">
        <v>3</v>
      </c>
      <c r="S21">
        <v>5</v>
      </c>
      <c r="T21">
        <v>0</v>
      </c>
      <c r="U21">
        <v>1</v>
      </c>
      <c r="V21">
        <v>2</v>
      </c>
      <c r="W21">
        <v>5</v>
      </c>
      <c r="X21">
        <v>3</v>
      </c>
      <c r="Y21">
        <v>4</v>
      </c>
      <c r="Z21">
        <v>5</v>
      </c>
      <c r="AA21">
        <v>6</v>
      </c>
      <c r="AB21">
        <v>4</v>
      </c>
      <c r="AC21">
        <v>6</v>
      </c>
      <c r="AD21">
        <v>5</v>
      </c>
      <c r="AE21">
        <v>4</v>
      </c>
      <c r="AF21">
        <v>6</v>
      </c>
      <c r="AG21">
        <v>5</v>
      </c>
      <c r="AH21">
        <v>6</v>
      </c>
      <c r="AI21">
        <v>6</v>
      </c>
      <c r="AJ21">
        <v>6</v>
      </c>
      <c r="AK21">
        <v>3</v>
      </c>
      <c r="AL21">
        <v>4</v>
      </c>
      <c r="AM21">
        <v>5</v>
      </c>
    </row>
    <row r="22" spans="1:39" x14ac:dyDescent="0.25">
      <c r="A22">
        <v>3</v>
      </c>
      <c r="B22">
        <v>4</v>
      </c>
      <c r="C22">
        <v>2</v>
      </c>
      <c r="D22">
        <v>3</v>
      </c>
      <c r="E22">
        <v>2</v>
      </c>
      <c r="F22">
        <v>6</v>
      </c>
      <c r="G22">
        <v>6</v>
      </c>
      <c r="H22">
        <v>5</v>
      </c>
      <c r="I22">
        <v>2</v>
      </c>
      <c r="J22">
        <v>5</v>
      </c>
      <c r="K22">
        <v>5</v>
      </c>
      <c r="L22">
        <v>4</v>
      </c>
      <c r="M22">
        <v>1</v>
      </c>
      <c r="N22">
        <v>1</v>
      </c>
      <c r="O22">
        <v>4</v>
      </c>
      <c r="P22">
        <v>2</v>
      </c>
      <c r="Q22">
        <v>1</v>
      </c>
      <c r="R22">
        <v>3</v>
      </c>
      <c r="S22">
        <v>5</v>
      </c>
      <c r="T22">
        <v>1</v>
      </c>
      <c r="U22">
        <v>0</v>
      </c>
      <c r="V22">
        <v>2</v>
      </c>
      <c r="W22">
        <v>5</v>
      </c>
      <c r="X22">
        <v>2</v>
      </c>
      <c r="Y22">
        <v>3</v>
      </c>
      <c r="Z22">
        <v>5</v>
      </c>
      <c r="AA22">
        <v>6</v>
      </c>
      <c r="AB22">
        <v>4</v>
      </c>
      <c r="AC22">
        <v>6</v>
      </c>
      <c r="AD22">
        <v>5</v>
      </c>
      <c r="AE22">
        <v>4</v>
      </c>
      <c r="AF22">
        <v>6</v>
      </c>
      <c r="AG22">
        <v>5</v>
      </c>
      <c r="AH22">
        <v>6</v>
      </c>
      <c r="AI22">
        <v>6</v>
      </c>
      <c r="AJ22">
        <v>6</v>
      </c>
      <c r="AK22">
        <v>2</v>
      </c>
      <c r="AL22">
        <v>3</v>
      </c>
      <c r="AM22">
        <v>5</v>
      </c>
    </row>
    <row r="23" spans="1:39" x14ac:dyDescent="0.25">
      <c r="A23">
        <v>1</v>
      </c>
      <c r="B23">
        <v>2</v>
      </c>
      <c r="C23">
        <v>3</v>
      </c>
      <c r="D23">
        <v>4</v>
      </c>
      <c r="E23">
        <v>3</v>
      </c>
      <c r="F23">
        <v>4</v>
      </c>
      <c r="G23">
        <v>4</v>
      </c>
      <c r="H23">
        <v>3</v>
      </c>
      <c r="I23">
        <v>3</v>
      </c>
      <c r="J23">
        <v>3</v>
      </c>
      <c r="K23">
        <v>3</v>
      </c>
      <c r="L23">
        <v>2</v>
      </c>
      <c r="M23">
        <v>2</v>
      </c>
      <c r="N23">
        <v>1</v>
      </c>
      <c r="O23">
        <v>2</v>
      </c>
      <c r="P23">
        <v>2</v>
      </c>
      <c r="Q23">
        <v>3</v>
      </c>
      <c r="R23">
        <v>1</v>
      </c>
      <c r="S23">
        <v>3</v>
      </c>
      <c r="T23">
        <v>2</v>
      </c>
      <c r="U23">
        <v>2</v>
      </c>
      <c r="V23">
        <v>0</v>
      </c>
      <c r="W23">
        <v>3</v>
      </c>
      <c r="X23">
        <v>3</v>
      </c>
      <c r="Y23">
        <v>4</v>
      </c>
      <c r="Z23">
        <v>3</v>
      </c>
      <c r="AA23">
        <v>4</v>
      </c>
      <c r="AB23">
        <v>2</v>
      </c>
      <c r="AC23">
        <v>4</v>
      </c>
      <c r="AD23">
        <v>3</v>
      </c>
      <c r="AE23">
        <v>2</v>
      </c>
      <c r="AF23">
        <v>4</v>
      </c>
      <c r="AG23">
        <v>3</v>
      </c>
      <c r="AH23">
        <v>4</v>
      </c>
      <c r="AI23">
        <v>4</v>
      </c>
      <c r="AJ23">
        <v>4</v>
      </c>
      <c r="AK23">
        <v>3</v>
      </c>
      <c r="AL23">
        <v>4</v>
      </c>
      <c r="AM23">
        <v>3</v>
      </c>
    </row>
    <row r="24" spans="1:39" x14ac:dyDescent="0.25">
      <c r="A24">
        <v>3</v>
      </c>
      <c r="B24">
        <v>3</v>
      </c>
      <c r="C24">
        <v>6</v>
      </c>
      <c r="D24">
        <v>7</v>
      </c>
      <c r="E24">
        <v>6</v>
      </c>
      <c r="F24">
        <v>1</v>
      </c>
      <c r="G24">
        <v>2</v>
      </c>
      <c r="H24">
        <v>2</v>
      </c>
      <c r="I24">
        <v>6</v>
      </c>
      <c r="J24">
        <v>2</v>
      </c>
      <c r="K24">
        <v>2</v>
      </c>
      <c r="L24">
        <v>3</v>
      </c>
      <c r="M24">
        <v>5</v>
      </c>
      <c r="N24">
        <v>4</v>
      </c>
      <c r="O24">
        <v>1</v>
      </c>
      <c r="P24">
        <v>5</v>
      </c>
      <c r="Q24">
        <v>6</v>
      </c>
      <c r="R24">
        <v>2</v>
      </c>
      <c r="S24">
        <v>1</v>
      </c>
      <c r="T24">
        <v>5</v>
      </c>
      <c r="U24">
        <v>5</v>
      </c>
      <c r="V24">
        <v>3</v>
      </c>
      <c r="W24">
        <v>0</v>
      </c>
      <c r="X24">
        <v>6</v>
      </c>
      <c r="Y24">
        <v>7</v>
      </c>
      <c r="Z24">
        <v>2</v>
      </c>
      <c r="AA24">
        <v>3</v>
      </c>
      <c r="AB24">
        <v>2</v>
      </c>
      <c r="AC24">
        <v>2</v>
      </c>
      <c r="AD24">
        <v>1</v>
      </c>
      <c r="AE24">
        <v>3</v>
      </c>
      <c r="AF24">
        <v>2</v>
      </c>
      <c r="AG24">
        <v>1</v>
      </c>
      <c r="AH24">
        <v>2</v>
      </c>
      <c r="AI24">
        <v>2</v>
      </c>
      <c r="AJ24">
        <v>2</v>
      </c>
      <c r="AK24">
        <v>6</v>
      </c>
      <c r="AL24">
        <v>7</v>
      </c>
      <c r="AM24">
        <v>3</v>
      </c>
    </row>
    <row r="25" spans="1:39" x14ac:dyDescent="0.25">
      <c r="A25">
        <v>4</v>
      </c>
      <c r="B25">
        <v>5</v>
      </c>
      <c r="C25">
        <v>2</v>
      </c>
      <c r="D25">
        <v>3</v>
      </c>
      <c r="E25">
        <v>2</v>
      </c>
      <c r="F25">
        <v>7</v>
      </c>
      <c r="G25">
        <v>7</v>
      </c>
      <c r="H25">
        <v>6</v>
      </c>
      <c r="I25">
        <v>2</v>
      </c>
      <c r="J25">
        <v>6</v>
      </c>
      <c r="K25">
        <v>6</v>
      </c>
      <c r="L25">
        <v>5</v>
      </c>
      <c r="M25">
        <v>1</v>
      </c>
      <c r="N25">
        <v>2</v>
      </c>
      <c r="O25">
        <v>5</v>
      </c>
      <c r="P25">
        <v>3</v>
      </c>
      <c r="Q25">
        <v>3</v>
      </c>
      <c r="R25">
        <v>4</v>
      </c>
      <c r="S25">
        <v>6</v>
      </c>
      <c r="T25">
        <v>3</v>
      </c>
      <c r="U25">
        <v>2</v>
      </c>
      <c r="V25">
        <v>3</v>
      </c>
      <c r="W25">
        <v>6</v>
      </c>
      <c r="X25">
        <v>0</v>
      </c>
      <c r="Y25">
        <v>3</v>
      </c>
      <c r="Z25">
        <v>6</v>
      </c>
      <c r="AA25">
        <v>7</v>
      </c>
      <c r="AB25">
        <v>5</v>
      </c>
      <c r="AC25">
        <v>7</v>
      </c>
      <c r="AD25">
        <v>6</v>
      </c>
      <c r="AE25">
        <v>5</v>
      </c>
      <c r="AF25">
        <v>7</v>
      </c>
      <c r="AG25">
        <v>6</v>
      </c>
      <c r="AH25">
        <v>7</v>
      </c>
      <c r="AI25">
        <v>7</v>
      </c>
      <c r="AJ25">
        <v>7</v>
      </c>
      <c r="AK25">
        <v>2</v>
      </c>
      <c r="AL25">
        <v>3</v>
      </c>
      <c r="AM25">
        <v>6</v>
      </c>
    </row>
    <row r="26" spans="1:39" x14ac:dyDescent="0.25">
      <c r="A26">
        <v>5</v>
      </c>
      <c r="B26">
        <v>6</v>
      </c>
      <c r="C26">
        <v>1</v>
      </c>
      <c r="D26">
        <v>2</v>
      </c>
      <c r="E26">
        <v>2</v>
      </c>
      <c r="F26">
        <v>8</v>
      </c>
      <c r="G26">
        <v>8</v>
      </c>
      <c r="H26">
        <v>7</v>
      </c>
      <c r="I26">
        <v>1</v>
      </c>
      <c r="J26">
        <v>7</v>
      </c>
      <c r="K26">
        <v>7</v>
      </c>
      <c r="L26">
        <v>6</v>
      </c>
      <c r="M26">
        <v>2</v>
      </c>
      <c r="N26">
        <v>3</v>
      </c>
      <c r="O26">
        <v>6</v>
      </c>
      <c r="P26">
        <v>4</v>
      </c>
      <c r="Q26">
        <v>4</v>
      </c>
      <c r="R26">
        <v>5</v>
      </c>
      <c r="S26">
        <v>7</v>
      </c>
      <c r="T26">
        <v>4</v>
      </c>
      <c r="U26">
        <v>3</v>
      </c>
      <c r="V26">
        <v>4</v>
      </c>
      <c r="W26">
        <v>7</v>
      </c>
      <c r="X26">
        <v>3</v>
      </c>
      <c r="Y26">
        <v>0</v>
      </c>
      <c r="Z26">
        <v>7</v>
      </c>
      <c r="AA26">
        <v>8</v>
      </c>
      <c r="AB26">
        <v>6</v>
      </c>
      <c r="AC26">
        <v>8</v>
      </c>
      <c r="AD26">
        <v>7</v>
      </c>
      <c r="AE26">
        <v>6</v>
      </c>
      <c r="AF26">
        <v>8</v>
      </c>
      <c r="AG26">
        <v>7</v>
      </c>
      <c r="AH26">
        <v>8</v>
      </c>
      <c r="AI26">
        <v>8</v>
      </c>
      <c r="AJ26">
        <v>8</v>
      </c>
      <c r="AK26">
        <v>2</v>
      </c>
      <c r="AL26">
        <v>3</v>
      </c>
      <c r="AM26">
        <v>7</v>
      </c>
    </row>
    <row r="27" spans="1:39" x14ac:dyDescent="0.25">
      <c r="A27">
        <v>3</v>
      </c>
      <c r="B27">
        <v>2</v>
      </c>
      <c r="C27">
        <v>6</v>
      </c>
      <c r="D27">
        <v>7</v>
      </c>
      <c r="E27">
        <v>6</v>
      </c>
      <c r="F27">
        <v>3</v>
      </c>
      <c r="G27">
        <v>2</v>
      </c>
      <c r="H27">
        <v>3</v>
      </c>
      <c r="I27">
        <v>6</v>
      </c>
      <c r="J27">
        <v>1</v>
      </c>
      <c r="K27">
        <v>3</v>
      </c>
      <c r="L27">
        <v>1</v>
      </c>
      <c r="M27">
        <v>5</v>
      </c>
      <c r="N27">
        <v>4</v>
      </c>
      <c r="O27">
        <v>2</v>
      </c>
      <c r="P27">
        <v>5</v>
      </c>
      <c r="Q27">
        <v>6</v>
      </c>
      <c r="R27">
        <v>2</v>
      </c>
      <c r="S27">
        <v>1</v>
      </c>
      <c r="T27">
        <v>5</v>
      </c>
      <c r="U27">
        <v>5</v>
      </c>
      <c r="V27">
        <v>3</v>
      </c>
      <c r="W27">
        <v>2</v>
      </c>
      <c r="X27">
        <v>6</v>
      </c>
      <c r="Y27">
        <v>7</v>
      </c>
      <c r="Z27">
        <v>0</v>
      </c>
      <c r="AA27">
        <v>1</v>
      </c>
      <c r="AB27">
        <v>1</v>
      </c>
      <c r="AC27">
        <v>3</v>
      </c>
      <c r="AD27">
        <v>1</v>
      </c>
      <c r="AE27">
        <v>2</v>
      </c>
      <c r="AF27">
        <v>2</v>
      </c>
      <c r="AG27">
        <v>2</v>
      </c>
      <c r="AH27">
        <v>3</v>
      </c>
      <c r="AI27">
        <v>3</v>
      </c>
      <c r="AJ27">
        <v>2</v>
      </c>
      <c r="AK27">
        <v>6</v>
      </c>
      <c r="AL27">
        <v>7</v>
      </c>
      <c r="AM27">
        <v>2</v>
      </c>
    </row>
    <row r="28" spans="1:39" x14ac:dyDescent="0.25">
      <c r="A28">
        <v>4</v>
      </c>
      <c r="B28">
        <v>3</v>
      </c>
      <c r="C28">
        <v>7</v>
      </c>
      <c r="D28">
        <v>8</v>
      </c>
      <c r="E28">
        <v>7</v>
      </c>
      <c r="F28">
        <v>4</v>
      </c>
      <c r="G28">
        <v>3</v>
      </c>
      <c r="H28">
        <v>4</v>
      </c>
      <c r="I28">
        <v>7</v>
      </c>
      <c r="J28">
        <v>2</v>
      </c>
      <c r="K28">
        <v>4</v>
      </c>
      <c r="L28">
        <v>2</v>
      </c>
      <c r="M28">
        <v>6</v>
      </c>
      <c r="N28">
        <v>5</v>
      </c>
      <c r="O28">
        <v>3</v>
      </c>
      <c r="P28">
        <v>6</v>
      </c>
      <c r="Q28">
        <v>7</v>
      </c>
      <c r="R28">
        <v>3</v>
      </c>
      <c r="S28">
        <v>2</v>
      </c>
      <c r="T28">
        <v>6</v>
      </c>
      <c r="U28">
        <v>6</v>
      </c>
      <c r="V28">
        <v>4</v>
      </c>
      <c r="W28">
        <v>3</v>
      </c>
      <c r="X28">
        <v>7</v>
      </c>
      <c r="Y28">
        <v>8</v>
      </c>
      <c r="Z28">
        <v>1</v>
      </c>
      <c r="AA28">
        <v>0</v>
      </c>
      <c r="AB28">
        <v>2</v>
      </c>
      <c r="AC28">
        <v>4</v>
      </c>
      <c r="AD28">
        <v>2</v>
      </c>
      <c r="AE28">
        <v>3</v>
      </c>
      <c r="AF28">
        <v>3</v>
      </c>
      <c r="AG28">
        <v>3</v>
      </c>
      <c r="AH28">
        <v>4</v>
      </c>
      <c r="AI28">
        <v>4</v>
      </c>
      <c r="AJ28">
        <v>3</v>
      </c>
      <c r="AK28">
        <v>7</v>
      </c>
      <c r="AL28">
        <v>8</v>
      </c>
      <c r="AM28">
        <v>3</v>
      </c>
    </row>
    <row r="29" spans="1:39" x14ac:dyDescent="0.25">
      <c r="A29">
        <v>2</v>
      </c>
      <c r="B29">
        <v>2</v>
      </c>
      <c r="C29">
        <v>5</v>
      </c>
      <c r="D29">
        <v>6</v>
      </c>
      <c r="E29">
        <v>5</v>
      </c>
      <c r="F29">
        <v>3</v>
      </c>
      <c r="G29">
        <v>2</v>
      </c>
      <c r="H29">
        <v>2</v>
      </c>
      <c r="I29">
        <v>5</v>
      </c>
      <c r="J29">
        <v>1</v>
      </c>
      <c r="K29">
        <v>3</v>
      </c>
      <c r="L29">
        <v>1</v>
      </c>
      <c r="M29">
        <v>4</v>
      </c>
      <c r="N29">
        <v>3</v>
      </c>
      <c r="O29">
        <v>2</v>
      </c>
      <c r="P29">
        <v>4</v>
      </c>
      <c r="Q29">
        <v>5</v>
      </c>
      <c r="R29">
        <v>1</v>
      </c>
      <c r="S29">
        <v>2</v>
      </c>
      <c r="T29">
        <v>4</v>
      </c>
      <c r="U29">
        <v>4</v>
      </c>
      <c r="V29">
        <v>2</v>
      </c>
      <c r="W29">
        <v>2</v>
      </c>
      <c r="X29">
        <v>5</v>
      </c>
      <c r="Y29">
        <v>6</v>
      </c>
      <c r="Z29">
        <v>1</v>
      </c>
      <c r="AA29">
        <v>2</v>
      </c>
      <c r="AB29">
        <v>0</v>
      </c>
      <c r="AC29">
        <v>3</v>
      </c>
      <c r="AD29">
        <v>1</v>
      </c>
      <c r="AE29">
        <v>1</v>
      </c>
      <c r="AF29">
        <v>2</v>
      </c>
      <c r="AG29">
        <v>3</v>
      </c>
      <c r="AH29">
        <v>4</v>
      </c>
      <c r="AI29">
        <v>4</v>
      </c>
      <c r="AJ29">
        <v>2</v>
      </c>
      <c r="AK29">
        <v>5</v>
      </c>
      <c r="AL29">
        <v>6</v>
      </c>
      <c r="AM29">
        <v>1</v>
      </c>
    </row>
    <row r="30" spans="1:39" x14ac:dyDescent="0.25">
      <c r="A30">
        <v>4</v>
      </c>
      <c r="B30">
        <v>3</v>
      </c>
      <c r="C30">
        <v>7</v>
      </c>
      <c r="D30">
        <v>8</v>
      </c>
      <c r="E30">
        <v>7</v>
      </c>
      <c r="F30">
        <v>1</v>
      </c>
      <c r="G30">
        <v>1</v>
      </c>
      <c r="H30">
        <v>1</v>
      </c>
      <c r="I30">
        <v>7</v>
      </c>
      <c r="J30">
        <v>2</v>
      </c>
      <c r="K30">
        <v>2</v>
      </c>
      <c r="L30">
        <v>3</v>
      </c>
      <c r="M30">
        <v>6</v>
      </c>
      <c r="N30">
        <v>5</v>
      </c>
      <c r="O30">
        <v>3</v>
      </c>
      <c r="P30">
        <v>6</v>
      </c>
      <c r="Q30">
        <v>7</v>
      </c>
      <c r="R30">
        <v>3</v>
      </c>
      <c r="S30">
        <v>3</v>
      </c>
      <c r="T30">
        <v>6</v>
      </c>
      <c r="U30">
        <v>6</v>
      </c>
      <c r="V30">
        <v>4</v>
      </c>
      <c r="W30">
        <v>2</v>
      </c>
      <c r="X30">
        <v>7</v>
      </c>
      <c r="Y30">
        <v>8</v>
      </c>
      <c r="Z30">
        <v>3</v>
      </c>
      <c r="AA30">
        <v>4</v>
      </c>
      <c r="AB30">
        <v>3</v>
      </c>
      <c r="AC30">
        <v>0</v>
      </c>
      <c r="AD30">
        <v>3</v>
      </c>
      <c r="AE30">
        <v>2</v>
      </c>
      <c r="AF30">
        <v>4</v>
      </c>
      <c r="AG30">
        <v>3</v>
      </c>
      <c r="AH30">
        <v>4</v>
      </c>
      <c r="AI30">
        <v>4</v>
      </c>
      <c r="AJ30">
        <v>4</v>
      </c>
      <c r="AK30">
        <v>7</v>
      </c>
      <c r="AL30">
        <v>8</v>
      </c>
      <c r="AM30">
        <v>4</v>
      </c>
    </row>
    <row r="31" spans="1:39" x14ac:dyDescent="0.25">
      <c r="A31">
        <v>3</v>
      </c>
      <c r="B31">
        <v>2</v>
      </c>
      <c r="C31">
        <v>6</v>
      </c>
      <c r="D31">
        <v>7</v>
      </c>
      <c r="E31">
        <v>6</v>
      </c>
      <c r="F31">
        <v>2</v>
      </c>
      <c r="G31">
        <v>2</v>
      </c>
      <c r="H31">
        <v>3</v>
      </c>
      <c r="I31">
        <v>6</v>
      </c>
      <c r="J31">
        <v>1</v>
      </c>
      <c r="K31">
        <v>3</v>
      </c>
      <c r="L31">
        <v>2</v>
      </c>
      <c r="M31">
        <v>5</v>
      </c>
      <c r="N31">
        <v>4</v>
      </c>
      <c r="O31">
        <v>2</v>
      </c>
      <c r="P31">
        <v>5</v>
      </c>
      <c r="Q31">
        <v>6</v>
      </c>
      <c r="R31">
        <v>2</v>
      </c>
      <c r="S31">
        <v>2</v>
      </c>
      <c r="T31">
        <v>5</v>
      </c>
      <c r="U31">
        <v>5</v>
      </c>
      <c r="V31">
        <v>3</v>
      </c>
      <c r="W31">
        <v>1</v>
      </c>
      <c r="X31">
        <v>6</v>
      </c>
      <c r="Y31">
        <v>7</v>
      </c>
      <c r="Z31">
        <v>1</v>
      </c>
      <c r="AA31">
        <v>2</v>
      </c>
      <c r="AB31">
        <v>1</v>
      </c>
      <c r="AC31">
        <v>3</v>
      </c>
      <c r="AD31">
        <v>0</v>
      </c>
      <c r="AE31">
        <v>2</v>
      </c>
      <c r="AF31">
        <v>1</v>
      </c>
      <c r="AG31">
        <v>2</v>
      </c>
      <c r="AH31">
        <v>3</v>
      </c>
      <c r="AI31">
        <v>3</v>
      </c>
      <c r="AJ31">
        <v>1</v>
      </c>
      <c r="AK31">
        <v>6</v>
      </c>
      <c r="AL31">
        <v>7</v>
      </c>
      <c r="AM31">
        <v>2</v>
      </c>
    </row>
    <row r="32" spans="1:39" x14ac:dyDescent="0.25">
      <c r="A32">
        <v>2</v>
      </c>
      <c r="B32">
        <v>3</v>
      </c>
      <c r="C32">
        <v>5</v>
      </c>
      <c r="D32">
        <v>6</v>
      </c>
      <c r="E32">
        <v>5</v>
      </c>
      <c r="F32">
        <v>2</v>
      </c>
      <c r="G32">
        <v>3</v>
      </c>
      <c r="H32">
        <v>1</v>
      </c>
      <c r="I32">
        <v>5</v>
      </c>
      <c r="J32">
        <v>2</v>
      </c>
      <c r="K32">
        <v>3</v>
      </c>
      <c r="L32">
        <v>2</v>
      </c>
      <c r="M32">
        <v>4</v>
      </c>
      <c r="N32">
        <v>3</v>
      </c>
      <c r="O32">
        <v>2</v>
      </c>
      <c r="P32">
        <v>4</v>
      </c>
      <c r="Q32">
        <v>5</v>
      </c>
      <c r="R32">
        <v>1</v>
      </c>
      <c r="S32">
        <v>3</v>
      </c>
      <c r="T32">
        <v>4</v>
      </c>
      <c r="U32">
        <v>4</v>
      </c>
      <c r="V32">
        <v>2</v>
      </c>
      <c r="W32">
        <v>3</v>
      </c>
      <c r="X32">
        <v>5</v>
      </c>
      <c r="Y32">
        <v>6</v>
      </c>
      <c r="Z32">
        <v>2</v>
      </c>
      <c r="AA32">
        <v>3</v>
      </c>
      <c r="AB32">
        <v>1</v>
      </c>
      <c r="AC32">
        <v>2</v>
      </c>
      <c r="AD32">
        <v>2</v>
      </c>
      <c r="AE32">
        <v>0</v>
      </c>
      <c r="AF32">
        <v>3</v>
      </c>
      <c r="AG32">
        <v>3</v>
      </c>
      <c r="AH32">
        <v>4</v>
      </c>
      <c r="AI32">
        <v>4</v>
      </c>
      <c r="AJ32">
        <v>3</v>
      </c>
      <c r="AK32">
        <v>5</v>
      </c>
      <c r="AL32">
        <v>6</v>
      </c>
      <c r="AM32">
        <v>2</v>
      </c>
    </row>
    <row r="33" spans="1:39" x14ac:dyDescent="0.25">
      <c r="A33">
        <v>4</v>
      </c>
      <c r="B33">
        <v>3</v>
      </c>
      <c r="C33">
        <v>7</v>
      </c>
      <c r="D33">
        <v>8</v>
      </c>
      <c r="E33">
        <v>7</v>
      </c>
      <c r="F33">
        <v>3</v>
      </c>
      <c r="G33">
        <v>3</v>
      </c>
      <c r="H33">
        <v>4</v>
      </c>
      <c r="I33">
        <v>7</v>
      </c>
      <c r="J33">
        <v>2</v>
      </c>
      <c r="K33">
        <v>4</v>
      </c>
      <c r="L33">
        <v>3</v>
      </c>
      <c r="M33">
        <v>6</v>
      </c>
      <c r="N33">
        <v>5</v>
      </c>
      <c r="O33">
        <v>3</v>
      </c>
      <c r="P33">
        <v>6</v>
      </c>
      <c r="Q33">
        <v>7</v>
      </c>
      <c r="R33">
        <v>3</v>
      </c>
      <c r="S33">
        <v>3</v>
      </c>
      <c r="T33">
        <v>6</v>
      </c>
      <c r="U33">
        <v>6</v>
      </c>
      <c r="V33">
        <v>4</v>
      </c>
      <c r="W33">
        <v>2</v>
      </c>
      <c r="X33">
        <v>7</v>
      </c>
      <c r="Y33">
        <v>8</v>
      </c>
      <c r="Z33">
        <v>2</v>
      </c>
      <c r="AA33">
        <v>3</v>
      </c>
      <c r="AB33">
        <v>2</v>
      </c>
      <c r="AC33">
        <v>4</v>
      </c>
      <c r="AD33">
        <v>1</v>
      </c>
      <c r="AE33">
        <v>3</v>
      </c>
      <c r="AF33">
        <v>0</v>
      </c>
      <c r="AG33">
        <v>3</v>
      </c>
      <c r="AH33">
        <v>4</v>
      </c>
      <c r="AI33">
        <v>4</v>
      </c>
      <c r="AJ33">
        <v>2</v>
      </c>
      <c r="AK33">
        <v>7</v>
      </c>
      <c r="AL33">
        <v>8</v>
      </c>
      <c r="AM33">
        <v>3</v>
      </c>
    </row>
    <row r="34" spans="1:39" x14ac:dyDescent="0.25">
      <c r="A34">
        <v>3</v>
      </c>
      <c r="B34">
        <v>4</v>
      </c>
      <c r="C34">
        <v>6</v>
      </c>
      <c r="D34">
        <v>7</v>
      </c>
      <c r="E34">
        <v>6</v>
      </c>
      <c r="F34">
        <v>2</v>
      </c>
      <c r="G34">
        <v>3</v>
      </c>
      <c r="H34">
        <v>3</v>
      </c>
      <c r="I34">
        <v>6</v>
      </c>
      <c r="J34">
        <v>3</v>
      </c>
      <c r="K34">
        <v>2</v>
      </c>
      <c r="L34">
        <v>3</v>
      </c>
      <c r="M34">
        <v>5</v>
      </c>
      <c r="N34">
        <v>4</v>
      </c>
      <c r="O34">
        <v>1</v>
      </c>
      <c r="P34">
        <v>5</v>
      </c>
      <c r="Q34">
        <v>6</v>
      </c>
      <c r="R34">
        <v>2</v>
      </c>
      <c r="S34">
        <v>1</v>
      </c>
      <c r="T34">
        <v>5</v>
      </c>
      <c r="U34">
        <v>5</v>
      </c>
      <c r="V34">
        <v>3</v>
      </c>
      <c r="W34">
        <v>1</v>
      </c>
      <c r="X34">
        <v>6</v>
      </c>
      <c r="Y34">
        <v>7</v>
      </c>
      <c r="Z34">
        <v>2</v>
      </c>
      <c r="AA34">
        <v>3</v>
      </c>
      <c r="AB34">
        <v>3</v>
      </c>
      <c r="AC34">
        <v>3</v>
      </c>
      <c r="AD34">
        <v>2</v>
      </c>
      <c r="AE34">
        <v>3</v>
      </c>
      <c r="AF34">
        <v>3</v>
      </c>
      <c r="AG34">
        <v>0</v>
      </c>
      <c r="AH34">
        <v>1</v>
      </c>
      <c r="AI34">
        <v>1</v>
      </c>
      <c r="AJ34">
        <v>3</v>
      </c>
      <c r="AK34">
        <v>6</v>
      </c>
      <c r="AL34">
        <v>7</v>
      </c>
      <c r="AM34">
        <v>4</v>
      </c>
    </row>
    <row r="35" spans="1:39" x14ac:dyDescent="0.25">
      <c r="A35">
        <v>4</v>
      </c>
      <c r="B35">
        <v>5</v>
      </c>
      <c r="C35">
        <v>7</v>
      </c>
      <c r="D35">
        <v>8</v>
      </c>
      <c r="E35">
        <v>7</v>
      </c>
      <c r="F35">
        <v>3</v>
      </c>
      <c r="G35">
        <v>4</v>
      </c>
      <c r="H35">
        <v>4</v>
      </c>
      <c r="I35">
        <v>7</v>
      </c>
      <c r="J35">
        <v>4</v>
      </c>
      <c r="K35">
        <v>3</v>
      </c>
      <c r="L35">
        <v>4</v>
      </c>
      <c r="M35">
        <v>6</v>
      </c>
      <c r="N35">
        <v>5</v>
      </c>
      <c r="O35">
        <v>2</v>
      </c>
      <c r="P35">
        <v>6</v>
      </c>
      <c r="Q35">
        <v>7</v>
      </c>
      <c r="R35">
        <v>3</v>
      </c>
      <c r="S35">
        <v>2</v>
      </c>
      <c r="T35">
        <v>6</v>
      </c>
      <c r="U35">
        <v>6</v>
      </c>
      <c r="V35">
        <v>4</v>
      </c>
      <c r="W35">
        <v>2</v>
      </c>
      <c r="X35">
        <v>7</v>
      </c>
      <c r="Y35">
        <v>8</v>
      </c>
      <c r="Z35">
        <v>3</v>
      </c>
      <c r="AA35">
        <v>4</v>
      </c>
      <c r="AB35">
        <v>4</v>
      </c>
      <c r="AC35">
        <v>4</v>
      </c>
      <c r="AD35">
        <v>3</v>
      </c>
      <c r="AE35">
        <v>4</v>
      </c>
      <c r="AF35">
        <v>4</v>
      </c>
      <c r="AG35">
        <v>1</v>
      </c>
      <c r="AH35">
        <v>0</v>
      </c>
      <c r="AI35">
        <v>2</v>
      </c>
      <c r="AJ35">
        <v>4</v>
      </c>
      <c r="AK35">
        <v>7</v>
      </c>
      <c r="AL35">
        <v>8</v>
      </c>
      <c r="AM35">
        <v>5</v>
      </c>
    </row>
    <row r="36" spans="1:39" x14ac:dyDescent="0.25">
      <c r="A36">
        <v>4</v>
      </c>
      <c r="B36">
        <v>5</v>
      </c>
      <c r="C36">
        <v>7</v>
      </c>
      <c r="D36">
        <v>8</v>
      </c>
      <c r="E36">
        <v>7</v>
      </c>
      <c r="F36">
        <v>3</v>
      </c>
      <c r="G36">
        <v>4</v>
      </c>
      <c r="H36">
        <v>4</v>
      </c>
      <c r="I36">
        <v>7</v>
      </c>
      <c r="J36">
        <v>4</v>
      </c>
      <c r="K36">
        <v>3</v>
      </c>
      <c r="L36">
        <v>4</v>
      </c>
      <c r="M36">
        <v>6</v>
      </c>
      <c r="N36">
        <v>5</v>
      </c>
      <c r="O36">
        <v>2</v>
      </c>
      <c r="P36">
        <v>6</v>
      </c>
      <c r="Q36">
        <v>7</v>
      </c>
      <c r="R36">
        <v>3</v>
      </c>
      <c r="S36">
        <v>2</v>
      </c>
      <c r="T36">
        <v>6</v>
      </c>
      <c r="U36">
        <v>6</v>
      </c>
      <c r="V36">
        <v>4</v>
      </c>
      <c r="W36">
        <v>2</v>
      </c>
      <c r="X36">
        <v>7</v>
      </c>
      <c r="Y36">
        <v>8</v>
      </c>
      <c r="Z36">
        <v>3</v>
      </c>
      <c r="AA36">
        <v>4</v>
      </c>
      <c r="AB36">
        <v>4</v>
      </c>
      <c r="AC36">
        <v>4</v>
      </c>
      <c r="AD36">
        <v>3</v>
      </c>
      <c r="AE36">
        <v>4</v>
      </c>
      <c r="AF36">
        <v>4</v>
      </c>
      <c r="AG36">
        <v>1</v>
      </c>
      <c r="AH36">
        <v>2</v>
      </c>
      <c r="AI36">
        <v>0</v>
      </c>
      <c r="AJ36">
        <v>4</v>
      </c>
      <c r="AK36">
        <v>7</v>
      </c>
      <c r="AL36">
        <v>8</v>
      </c>
      <c r="AM36">
        <v>5</v>
      </c>
    </row>
    <row r="37" spans="1:39" x14ac:dyDescent="0.25">
      <c r="A37">
        <v>4</v>
      </c>
      <c r="B37">
        <v>3</v>
      </c>
      <c r="C37">
        <v>7</v>
      </c>
      <c r="D37">
        <v>8</v>
      </c>
      <c r="E37">
        <v>7</v>
      </c>
      <c r="F37">
        <v>3</v>
      </c>
      <c r="G37">
        <v>3</v>
      </c>
      <c r="H37">
        <v>4</v>
      </c>
      <c r="I37">
        <v>7</v>
      </c>
      <c r="J37">
        <v>2</v>
      </c>
      <c r="K37">
        <v>4</v>
      </c>
      <c r="L37">
        <v>3</v>
      </c>
      <c r="M37">
        <v>6</v>
      </c>
      <c r="N37">
        <v>5</v>
      </c>
      <c r="O37">
        <v>3</v>
      </c>
      <c r="P37">
        <v>6</v>
      </c>
      <c r="Q37">
        <v>7</v>
      </c>
      <c r="R37">
        <v>3</v>
      </c>
      <c r="S37">
        <v>3</v>
      </c>
      <c r="T37">
        <v>6</v>
      </c>
      <c r="U37">
        <v>6</v>
      </c>
      <c r="V37">
        <v>4</v>
      </c>
      <c r="W37">
        <v>2</v>
      </c>
      <c r="X37">
        <v>7</v>
      </c>
      <c r="Y37">
        <v>8</v>
      </c>
      <c r="Z37">
        <v>2</v>
      </c>
      <c r="AA37">
        <v>3</v>
      </c>
      <c r="AB37">
        <v>2</v>
      </c>
      <c r="AC37">
        <v>4</v>
      </c>
      <c r="AD37">
        <v>1</v>
      </c>
      <c r="AE37">
        <v>3</v>
      </c>
      <c r="AF37">
        <v>2</v>
      </c>
      <c r="AG37">
        <v>3</v>
      </c>
      <c r="AH37">
        <v>4</v>
      </c>
      <c r="AI37">
        <v>4</v>
      </c>
      <c r="AJ37">
        <v>0</v>
      </c>
      <c r="AK37">
        <v>7</v>
      </c>
      <c r="AL37">
        <v>8</v>
      </c>
      <c r="AM37">
        <v>3</v>
      </c>
    </row>
    <row r="38" spans="1:39" x14ac:dyDescent="0.25">
      <c r="A38">
        <v>4</v>
      </c>
      <c r="B38">
        <v>5</v>
      </c>
      <c r="C38">
        <v>1</v>
      </c>
      <c r="D38">
        <v>1</v>
      </c>
      <c r="E38">
        <v>1</v>
      </c>
      <c r="F38">
        <v>7</v>
      </c>
      <c r="G38">
        <v>7</v>
      </c>
      <c r="H38">
        <v>6</v>
      </c>
      <c r="I38">
        <v>1</v>
      </c>
      <c r="J38">
        <v>6</v>
      </c>
      <c r="K38">
        <v>6</v>
      </c>
      <c r="L38">
        <v>5</v>
      </c>
      <c r="M38">
        <v>1</v>
      </c>
      <c r="N38">
        <v>2</v>
      </c>
      <c r="O38">
        <v>5</v>
      </c>
      <c r="P38">
        <v>3</v>
      </c>
      <c r="Q38">
        <v>3</v>
      </c>
      <c r="R38">
        <v>4</v>
      </c>
      <c r="S38">
        <v>6</v>
      </c>
      <c r="T38">
        <v>3</v>
      </c>
      <c r="U38">
        <v>2</v>
      </c>
      <c r="V38">
        <v>3</v>
      </c>
      <c r="W38">
        <v>6</v>
      </c>
      <c r="X38">
        <v>2</v>
      </c>
      <c r="Y38">
        <v>2</v>
      </c>
      <c r="Z38">
        <v>6</v>
      </c>
      <c r="AA38">
        <v>7</v>
      </c>
      <c r="AB38">
        <v>5</v>
      </c>
      <c r="AC38">
        <v>7</v>
      </c>
      <c r="AD38">
        <v>6</v>
      </c>
      <c r="AE38">
        <v>5</v>
      </c>
      <c r="AF38">
        <v>7</v>
      </c>
      <c r="AG38">
        <v>6</v>
      </c>
      <c r="AH38">
        <v>7</v>
      </c>
      <c r="AI38">
        <v>7</v>
      </c>
      <c r="AJ38">
        <v>7</v>
      </c>
      <c r="AK38">
        <v>0</v>
      </c>
      <c r="AL38">
        <v>1</v>
      </c>
      <c r="AM38">
        <v>6</v>
      </c>
    </row>
    <row r="39" spans="1:39" x14ac:dyDescent="0.25">
      <c r="A39">
        <v>5</v>
      </c>
      <c r="B39">
        <v>6</v>
      </c>
      <c r="C39">
        <v>2</v>
      </c>
      <c r="D39">
        <v>2</v>
      </c>
      <c r="E39">
        <v>2</v>
      </c>
      <c r="F39">
        <v>8</v>
      </c>
      <c r="G39">
        <v>8</v>
      </c>
      <c r="H39">
        <v>7</v>
      </c>
      <c r="I39">
        <v>2</v>
      </c>
      <c r="J39">
        <v>7</v>
      </c>
      <c r="K39">
        <v>7</v>
      </c>
      <c r="L39">
        <v>6</v>
      </c>
      <c r="M39">
        <v>2</v>
      </c>
      <c r="N39">
        <v>3</v>
      </c>
      <c r="O39">
        <v>6</v>
      </c>
      <c r="P39">
        <v>4</v>
      </c>
      <c r="Q39">
        <v>4</v>
      </c>
      <c r="R39">
        <v>5</v>
      </c>
      <c r="S39">
        <v>7</v>
      </c>
      <c r="T39">
        <v>4</v>
      </c>
      <c r="U39">
        <v>3</v>
      </c>
      <c r="V39">
        <v>4</v>
      </c>
      <c r="W39">
        <v>7</v>
      </c>
      <c r="X39">
        <v>3</v>
      </c>
      <c r="Y39">
        <v>3</v>
      </c>
      <c r="Z39">
        <v>7</v>
      </c>
      <c r="AA39">
        <v>8</v>
      </c>
      <c r="AB39">
        <v>6</v>
      </c>
      <c r="AC39">
        <v>8</v>
      </c>
      <c r="AD39">
        <v>7</v>
      </c>
      <c r="AE39">
        <v>6</v>
      </c>
      <c r="AF39">
        <v>8</v>
      </c>
      <c r="AG39">
        <v>7</v>
      </c>
      <c r="AH39">
        <v>8</v>
      </c>
      <c r="AI39">
        <v>8</v>
      </c>
      <c r="AJ39">
        <v>8</v>
      </c>
      <c r="AK39">
        <v>1</v>
      </c>
      <c r="AL39">
        <v>0</v>
      </c>
      <c r="AM39">
        <v>7</v>
      </c>
    </row>
    <row r="40" spans="1:39" x14ac:dyDescent="0.25">
      <c r="A40">
        <v>3</v>
      </c>
      <c r="B40">
        <v>3</v>
      </c>
      <c r="C40">
        <v>6</v>
      </c>
      <c r="D40">
        <v>7</v>
      </c>
      <c r="E40">
        <v>6</v>
      </c>
      <c r="F40">
        <v>4</v>
      </c>
      <c r="G40">
        <v>3</v>
      </c>
      <c r="H40">
        <v>3</v>
      </c>
      <c r="I40">
        <v>6</v>
      </c>
      <c r="J40">
        <v>2</v>
      </c>
      <c r="K40">
        <v>4</v>
      </c>
      <c r="L40">
        <v>2</v>
      </c>
      <c r="M40">
        <v>5</v>
      </c>
      <c r="N40">
        <v>4</v>
      </c>
      <c r="O40">
        <v>3</v>
      </c>
      <c r="P40">
        <v>5</v>
      </c>
      <c r="Q40">
        <v>6</v>
      </c>
      <c r="R40">
        <v>2</v>
      </c>
      <c r="S40">
        <v>3</v>
      </c>
      <c r="T40">
        <v>5</v>
      </c>
      <c r="U40">
        <v>5</v>
      </c>
      <c r="V40">
        <v>3</v>
      </c>
      <c r="W40">
        <v>3</v>
      </c>
      <c r="X40">
        <v>6</v>
      </c>
      <c r="Y40">
        <v>7</v>
      </c>
      <c r="Z40">
        <v>2</v>
      </c>
      <c r="AA40">
        <v>3</v>
      </c>
      <c r="AB40">
        <v>1</v>
      </c>
      <c r="AC40">
        <v>4</v>
      </c>
      <c r="AD40">
        <v>2</v>
      </c>
      <c r="AE40">
        <v>2</v>
      </c>
      <c r="AF40">
        <v>3</v>
      </c>
      <c r="AG40">
        <v>4</v>
      </c>
      <c r="AH40">
        <v>5</v>
      </c>
      <c r="AI40">
        <v>5</v>
      </c>
      <c r="AJ40">
        <v>3</v>
      </c>
      <c r="AK40">
        <v>6</v>
      </c>
      <c r="AL40">
        <v>7</v>
      </c>
      <c r="AM40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781F-DEBC-49BF-9348-A583E16531B5}">
  <dimension ref="A1:B40"/>
  <sheetViews>
    <sheetView workbookViewId="0">
      <selection activeCell="C5" sqref="C5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</v>
      </c>
      <c r="B2">
        <v>0</v>
      </c>
    </row>
    <row r="3" spans="1:2" x14ac:dyDescent="0.25">
      <c r="A3">
        <v>5</v>
      </c>
      <c r="B3">
        <v>0</v>
      </c>
    </row>
    <row r="4" spans="1:2" x14ac:dyDescent="0.25">
      <c r="A4">
        <v>20</v>
      </c>
      <c r="B4">
        <v>0</v>
      </c>
    </row>
    <row r="5" spans="1:2" x14ac:dyDescent="0.25">
      <c r="A5">
        <v>24</v>
      </c>
      <c r="B5">
        <v>0</v>
      </c>
    </row>
    <row r="6" spans="1:2" x14ac:dyDescent="0.25">
      <c r="A6">
        <v>25</v>
      </c>
      <c r="B6">
        <v>0</v>
      </c>
    </row>
    <row r="7" spans="1:2" x14ac:dyDescent="0.25">
      <c r="A7">
        <v>27</v>
      </c>
      <c r="B7">
        <v>0</v>
      </c>
    </row>
    <row r="8" spans="1:2" x14ac:dyDescent="0.25">
      <c r="A8">
        <v>32</v>
      </c>
      <c r="B8">
        <v>0</v>
      </c>
    </row>
    <row r="9" spans="1:2" x14ac:dyDescent="0.25">
      <c r="A9">
        <v>34</v>
      </c>
      <c r="B9">
        <v>0</v>
      </c>
    </row>
    <row r="10" spans="1:2" x14ac:dyDescent="0.25">
      <c r="A10">
        <v>35</v>
      </c>
      <c r="B10">
        <v>0</v>
      </c>
    </row>
    <row r="11" spans="1:2" x14ac:dyDescent="0.25">
      <c r="A11">
        <v>36</v>
      </c>
      <c r="B11">
        <v>0</v>
      </c>
    </row>
    <row r="12" spans="1:2" x14ac:dyDescent="0.25">
      <c r="A12">
        <v>38</v>
      </c>
      <c r="B12">
        <v>0</v>
      </c>
    </row>
    <row r="13" spans="1:2" x14ac:dyDescent="0.25">
      <c r="A13">
        <v>39</v>
      </c>
      <c r="B13">
        <v>0</v>
      </c>
    </row>
    <row r="14" spans="1:2" x14ac:dyDescent="0.25">
      <c r="A14">
        <v>17</v>
      </c>
      <c r="B14">
        <v>7.1123755334281599E-4</v>
      </c>
    </row>
    <row r="15" spans="1:2" x14ac:dyDescent="0.25">
      <c r="A15">
        <v>29</v>
      </c>
      <c r="B15">
        <v>2.7264106211474632E-3</v>
      </c>
    </row>
    <row r="16" spans="1:2" x14ac:dyDescent="0.25">
      <c r="A16">
        <v>11</v>
      </c>
      <c r="B16">
        <v>1.083451872925557E-2</v>
      </c>
    </row>
    <row r="17" spans="1:2" x14ac:dyDescent="0.25">
      <c r="A17">
        <v>16</v>
      </c>
      <c r="B17">
        <v>1.849217638691323E-2</v>
      </c>
    </row>
    <row r="18" spans="1:2" x14ac:dyDescent="0.25">
      <c r="A18">
        <v>2</v>
      </c>
      <c r="B18">
        <v>1.9559032716927442E-2</v>
      </c>
    </row>
    <row r="19" spans="1:2" x14ac:dyDescent="0.25">
      <c r="A19">
        <v>19</v>
      </c>
      <c r="B19">
        <v>2.4276908487434801E-2</v>
      </c>
    </row>
    <row r="20" spans="1:2" x14ac:dyDescent="0.25">
      <c r="A20">
        <v>6</v>
      </c>
      <c r="B20">
        <v>2.7145566619250834E-2</v>
      </c>
    </row>
    <row r="21" spans="1:2" x14ac:dyDescent="0.25">
      <c r="A21">
        <v>7</v>
      </c>
      <c r="B21">
        <v>3.3475580844001901E-2</v>
      </c>
    </row>
    <row r="22" spans="1:2" x14ac:dyDescent="0.25">
      <c r="A22">
        <v>12</v>
      </c>
      <c r="B22">
        <v>3.7624466571834991E-2</v>
      </c>
    </row>
    <row r="23" spans="1:2" x14ac:dyDescent="0.25">
      <c r="A23">
        <v>21</v>
      </c>
      <c r="B23">
        <v>3.9118065433854911E-2</v>
      </c>
    </row>
    <row r="24" spans="1:2" x14ac:dyDescent="0.25">
      <c r="A24">
        <v>1</v>
      </c>
      <c r="B24">
        <v>3.9118065433854932E-2</v>
      </c>
    </row>
    <row r="25" spans="1:2" x14ac:dyDescent="0.25">
      <c r="A25">
        <v>3</v>
      </c>
      <c r="B25">
        <v>4.1251778093883369E-2</v>
      </c>
    </row>
    <row r="26" spans="1:2" x14ac:dyDescent="0.25">
      <c r="A26">
        <v>9</v>
      </c>
      <c r="B26">
        <v>4.1251778093883369E-2</v>
      </c>
    </row>
    <row r="27" spans="1:2" x14ac:dyDescent="0.25">
      <c r="A27">
        <v>8</v>
      </c>
      <c r="B27">
        <v>4.1963015647226175E-2</v>
      </c>
    </row>
    <row r="28" spans="1:2" x14ac:dyDescent="0.25">
      <c r="A28">
        <v>37</v>
      </c>
      <c r="B28">
        <v>6.8278805120910405E-2</v>
      </c>
    </row>
    <row r="29" spans="1:2" x14ac:dyDescent="0.25">
      <c r="A29">
        <v>31</v>
      </c>
      <c r="B29">
        <v>7.3020388809862488E-2</v>
      </c>
    </row>
    <row r="30" spans="1:2" x14ac:dyDescent="0.25">
      <c r="A30">
        <v>23</v>
      </c>
      <c r="B30">
        <v>7.3779042200094833E-2</v>
      </c>
    </row>
    <row r="31" spans="1:2" x14ac:dyDescent="0.25">
      <c r="A31">
        <v>26</v>
      </c>
      <c r="B31">
        <v>7.3873873873873869E-2</v>
      </c>
    </row>
    <row r="32" spans="1:2" x14ac:dyDescent="0.25">
      <c r="A32">
        <v>10</v>
      </c>
      <c r="B32">
        <v>7.8046467520151735E-2</v>
      </c>
    </row>
    <row r="33" spans="1:2" x14ac:dyDescent="0.25">
      <c r="A33">
        <v>33</v>
      </c>
      <c r="B33">
        <v>0.10384068278805121</v>
      </c>
    </row>
    <row r="34" spans="1:2" x14ac:dyDescent="0.25">
      <c r="A34">
        <v>30</v>
      </c>
      <c r="B34">
        <v>0.12086296823138927</v>
      </c>
    </row>
    <row r="35" spans="1:2" x14ac:dyDescent="0.25">
      <c r="A35">
        <v>28</v>
      </c>
      <c r="B35">
        <v>0.18051209103840685</v>
      </c>
    </row>
    <row r="36" spans="1:2" x14ac:dyDescent="0.25">
      <c r="A36">
        <v>15</v>
      </c>
      <c r="B36">
        <v>0.19172593646277858</v>
      </c>
    </row>
    <row r="37" spans="1:2" x14ac:dyDescent="0.25">
      <c r="A37">
        <v>13</v>
      </c>
      <c r="B37">
        <v>0.35135135135135137</v>
      </c>
    </row>
    <row r="38" spans="1:2" x14ac:dyDescent="0.25">
      <c r="A38">
        <v>22</v>
      </c>
      <c r="B38">
        <v>0.47795163584637274</v>
      </c>
    </row>
    <row r="39" spans="1:2" x14ac:dyDescent="0.25">
      <c r="A39">
        <v>14</v>
      </c>
      <c r="B39">
        <v>0.48364153627311524</v>
      </c>
    </row>
    <row r="40" spans="1:2" x14ac:dyDescent="0.25">
      <c r="A40">
        <v>18</v>
      </c>
      <c r="B40">
        <v>0.48496917970602194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5A7EE-1B37-4363-B22B-4BE8203C5130}">
  <dimension ref="A1:B40"/>
  <sheetViews>
    <sheetView workbookViewId="0">
      <selection activeCell="D3" sqref="D3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38</v>
      </c>
      <c r="B2">
        <v>0.1844660194174757</v>
      </c>
    </row>
    <row r="3" spans="1:2" x14ac:dyDescent="0.25">
      <c r="A3">
        <v>25</v>
      </c>
      <c r="B3">
        <v>0.1853658536585365</v>
      </c>
    </row>
    <row r="4" spans="1:2" x14ac:dyDescent="0.25">
      <c r="A4">
        <v>4</v>
      </c>
      <c r="B4">
        <v>0.18719211822660098</v>
      </c>
    </row>
    <row r="5" spans="1:2" x14ac:dyDescent="0.25">
      <c r="A5">
        <v>17</v>
      </c>
      <c r="B5">
        <v>0.20994475138121541</v>
      </c>
    </row>
    <row r="6" spans="1:2" x14ac:dyDescent="0.25">
      <c r="A6">
        <v>24</v>
      </c>
      <c r="B6">
        <v>0.2146892655367231</v>
      </c>
    </row>
    <row r="7" spans="1:2" x14ac:dyDescent="0.25">
      <c r="A7">
        <v>34</v>
      </c>
      <c r="B7">
        <v>0.2146892655367231</v>
      </c>
    </row>
    <row r="8" spans="1:2" x14ac:dyDescent="0.25">
      <c r="A8">
        <v>35</v>
      </c>
      <c r="B8">
        <v>0.2146892655367231</v>
      </c>
    </row>
    <row r="9" spans="1:2" x14ac:dyDescent="0.25">
      <c r="A9">
        <v>5</v>
      </c>
      <c r="B9">
        <v>0.22222222222222221</v>
      </c>
    </row>
    <row r="10" spans="1:2" x14ac:dyDescent="0.25">
      <c r="A10">
        <v>37</v>
      </c>
      <c r="B10">
        <v>0.22485207100591709</v>
      </c>
    </row>
    <row r="11" spans="1:2" x14ac:dyDescent="0.25">
      <c r="A11">
        <v>3</v>
      </c>
      <c r="B11">
        <v>0.22485207100591717</v>
      </c>
    </row>
    <row r="12" spans="1:2" x14ac:dyDescent="0.25">
      <c r="A12">
        <v>9</v>
      </c>
      <c r="B12">
        <v>0.22485207100591717</v>
      </c>
    </row>
    <row r="13" spans="1:2" x14ac:dyDescent="0.25">
      <c r="A13">
        <v>27</v>
      </c>
      <c r="B13">
        <v>0.22619047619047619</v>
      </c>
    </row>
    <row r="14" spans="1:2" x14ac:dyDescent="0.25">
      <c r="A14">
        <v>32</v>
      </c>
      <c r="B14">
        <v>0.22754491017964071</v>
      </c>
    </row>
    <row r="15" spans="1:2" x14ac:dyDescent="0.25">
      <c r="A15">
        <v>36</v>
      </c>
      <c r="B15">
        <v>0.22754491017964071</v>
      </c>
    </row>
    <row r="16" spans="1:2" x14ac:dyDescent="0.25">
      <c r="A16">
        <v>29</v>
      </c>
      <c r="B16">
        <v>0.23030303030303029</v>
      </c>
    </row>
    <row r="17" spans="1:2" x14ac:dyDescent="0.25">
      <c r="A17">
        <v>16</v>
      </c>
      <c r="B17">
        <v>0.2435897435897435</v>
      </c>
    </row>
    <row r="18" spans="1:2" x14ac:dyDescent="0.25">
      <c r="A18">
        <v>20</v>
      </c>
      <c r="B18">
        <v>0.2435897435897435</v>
      </c>
    </row>
    <row r="19" spans="1:2" x14ac:dyDescent="0.25">
      <c r="A19">
        <v>6</v>
      </c>
      <c r="B19">
        <v>0.24358974358974358</v>
      </c>
    </row>
    <row r="20" spans="1:2" x14ac:dyDescent="0.25">
      <c r="A20">
        <v>7</v>
      </c>
      <c r="B20">
        <v>0.24675324675324675</v>
      </c>
    </row>
    <row r="21" spans="1:2" x14ac:dyDescent="0.25">
      <c r="A21">
        <v>39</v>
      </c>
      <c r="B21">
        <v>0.2483660130718954</v>
      </c>
    </row>
    <row r="22" spans="1:2" x14ac:dyDescent="0.25">
      <c r="A22">
        <v>8</v>
      </c>
      <c r="B22">
        <v>0.25503355704697989</v>
      </c>
    </row>
    <row r="23" spans="1:2" x14ac:dyDescent="0.25">
      <c r="A23">
        <v>11</v>
      </c>
      <c r="B23">
        <v>0.26027397260273971</v>
      </c>
    </row>
    <row r="24" spans="1:2" x14ac:dyDescent="0.25">
      <c r="A24">
        <v>21</v>
      </c>
      <c r="B24">
        <v>0.26027397260273971</v>
      </c>
    </row>
    <row r="25" spans="1:2" x14ac:dyDescent="0.25">
      <c r="A25">
        <v>13</v>
      </c>
      <c r="B25">
        <v>0.27142857142857141</v>
      </c>
    </row>
    <row r="26" spans="1:2" x14ac:dyDescent="0.25">
      <c r="A26">
        <v>33</v>
      </c>
      <c r="B26">
        <v>0.27142857142857141</v>
      </c>
    </row>
    <row r="27" spans="1:2" x14ac:dyDescent="0.25">
      <c r="A27">
        <v>19</v>
      </c>
      <c r="B27">
        <v>0.2814814814814815</v>
      </c>
    </row>
    <row r="28" spans="1:2" x14ac:dyDescent="0.25">
      <c r="A28">
        <v>2</v>
      </c>
      <c r="B28">
        <v>0.28358208955223879</v>
      </c>
    </row>
    <row r="29" spans="1:2" x14ac:dyDescent="0.25">
      <c r="A29">
        <v>10</v>
      </c>
      <c r="B29">
        <v>0.29007633587786258</v>
      </c>
    </row>
    <row r="30" spans="1:2" x14ac:dyDescent="0.25">
      <c r="A30">
        <v>23</v>
      </c>
      <c r="B30">
        <v>0.29007633587786258</v>
      </c>
    </row>
    <row r="31" spans="1:2" x14ac:dyDescent="0.25">
      <c r="A31">
        <v>26</v>
      </c>
      <c r="B31">
        <v>0.29007633587786258</v>
      </c>
    </row>
    <row r="32" spans="1:2" x14ac:dyDescent="0.25">
      <c r="A32">
        <v>30</v>
      </c>
      <c r="B32">
        <v>0.29230769230769232</v>
      </c>
    </row>
    <row r="33" spans="1:2" x14ac:dyDescent="0.25">
      <c r="A33">
        <v>31</v>
      </c>
      <c r="B33">
        <v>0.30399999999999999</v>
      </c>
    </row>
    <row r="34" spans="1:2" x14ac:dyDescent="0.25">
      <c r="A34">
        <v>12</v>
      </c>
      <c r="B34">
        <v>0.30894308943089432</v>
      </c>
    </row>
    <row r="35" spans="1:2" x14ac:dyDescent="0.25">
      <c r="A35">
        <v>1</v>
      </c>
      <c r="B35">
        <v>0.31404958677685951</v>
      </c>
    </row>
    <row r="36" spans="1:2" x14ac:dyDescent="0.25">
      <c r="A36">
        <v>14</v>
      </c>
      <c r="B36">
        <v>0.31404958677685951</v>
      </c>
    </row>
    <row r="37" spans="1:2" x14ac:dyDescent="0.25">
      <c r="A37">
        <v>15</v>
      </c>
      <c r="B37">
        <v>0.32203389830508472</v>
      </c>
    </row>
    <row r="38" spans="1:2" x14ac:dyDescent="0.25">
      <c r="A38">
        <v>28</v>
      </c>
      <c r="B38">
        <v>0.32758620689655171</v>
      </c>
    </row>
    <row r="39" spans="1:2" x14ac:dyDescent="0.25">
      <c r="A39">
        <v>22</v>
      </c>
      <c r="B39">
        <v>0.3454545454545454</v>
      </c>
    </row>
    <row r="40" spans="1:2" x14ac:dyDescent="0.25">
      <c r="A40">
        <v>18</v>
      </c>
      <c r="B40">
        <v>0.3689320388349514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F0D7F-ED33-4EFE-9DC0-7282945A9533}">
  <dimension ref="A1:B40"/>
  <sheetViews>
    <sheetView workbookViewId="0">
      <selection activeCell="A2" sqref="A2:A40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34</v>
      </c>
      <c r="B2">
        <v>1.5538103941649584E-3</v>
      </c>
    </row>
    <row r="3" spans="1:2" x14ac:dyDescent="0.25">
      <c r="A3">
        <v>35</v>
      </c>
      <c r="B3">
        <v>1.5538103941649584E-3</v>
      </c>
    </row>
    <row r="4" spans="1:2" x14ac:dyDescent="0.25">
      <c r="A4">
        <v>29</v>
      </c>
      <c r="B4">
        <v>3.2348724465453946E-3</v>
      </c>
    </row>
    <row r="5" spans="1:2" x14ac:dyDescent="0.25">
      <c r="A5">
        <v>32</v>
      </c>
      <c r="B5">
        <v>3.4169626118408648E-3</v>
      </c>
    </row>
    <row r="6" spans="1:2" x14ac:dyDescent="0.25">
      <c r="A6">
        <v>36</v>
      </c>
      <c r="B6">
        <v>3.4169626118408648E-3</v>
      </c>
    </row>
    <row r="7" spans="1:2" x14ac:dyDescent="0.25">
      <c r="A7">
        <v>11</v>
      </c>
      <c r="B7">
        <v>3.7974884506989056E-3</v>
      </c>
    </row>
    <row r="8" spans="1:2" x14ac:dyDescent="0.25">
      <c r="A8">
        <v>27</v>
      </c>
      <c r="B8">
        <v>3.9378447000779342E-3</v>
      </c>
    </row>
    <row r="9" spans="1:2" x14ac:dyDescent="0.25">
      <c r="A9">
        <v>8</v>
      </c>
      <c r="B9">
        <v>3.980749292653323E-3</v>
      </c>
    </row>
    <row r="10" spans="1:2" x14ac:dyDescent="0.25">
      <c r="A10">
        <v>39</v>
      </c>
      <c r="B10">
        <v>4.8667101664196279E-3</v>
      </c>
    </row>
    <row r="11" spans="1:2" x14ac:dyDescent="0.25">
      <c r="A11">
        <v>6</v>
      </c>
      <c r="B11">
        <v>5.0671027777817439E-3</v>
      </c>
    </row>
    <row r="12" spans="1:2" x14ac:dyDescent="0.25">
      <c r="A12">
        <v>7</v>
      </c>
      <c r="B12">
        <v>6.4387089206502596E-3</v>
      </c>
    </row>
    <row r="13" spans="1:2" x14ac:dyDescent="0.25">
      <c r="A13">
        <v>2</v>
      </c>
      <c r="B13">
        <v>6.9245804629407513E-3</v>
      </c>
    </row>
    <row r="14" spans="1:2" x14ac:dyDescent="0.25">
      <c r="A14">
        <v>33</v>
      </c>
      <c r="B14">
        <v>7.4387013310449109E-3</v>
      </c>
    </row>
    <row r="15" spans="1:2" x14ac:dyDescent="0.25">
      <c r="A15">
        <v>19</v>
      </c>
      <c r="B15">
        <v>1.0159159316174929E-2</v>
      </c>
    </row>
    <row r="16" spans="1:2" x14ac:dyDescent="0.25">
      <c r="A16">
        <v>23</v>
      </c>
      <c r="B16">
        <v>1.0603826892938442E-2</v>
      </c>
    </row>
    <row r="17" spans="1:2" x14ac:dyDescent="0.25">
      <c r="A17">
        <v>31</v>
      </c>
      <c r="B17">
        <v>1.075585703941217E-2</v>
      </c>
    </row>
    <row r="18" spans="1:2" x14ac:dyDescent="0.25">
      <c r="A18">
        <v>15</v>
      </c>
      <c r="B18">
        <v>1.174170012893723E-2</v>
      </c>
    </row>
    <row r="19" spans="1:2" x14ac:dyDescent="0.25">
      <c r="A19">
        <v>1</v>
      </c>
      <c r="B19">
        <v>1.442761879836996E-2</v>
      </c>
    </row>
    <row r="20" spans="1:2" x14ac:dyDescent="0.25">
      <c r="A20">
        <v>30</v>
      </c>
      <c r="B20">
        <v>1.6358342705505371E-2</v>
      </c>
    </row>
    <row r="21" spans="1:2" x14ac:dyDescent="0.25">
      <c r="A21">
        <v>12</v>
      </c>
      <c r="B21">
        <v>1.7773543068154592E-2</v>
      </c>
    </row>
    <row r="22" spans="1:2" x14ac:dyDescent="0.25">
      <c r="A22">
        <v>10</v>
      </c>
      <c r="B22">
        <v>1.8725258892500009E-2</v>
      </c>
    </row>
    <row r="23" spans="1:2" x14ac:dyDescent="0.25">
      <c r="A23">
        <v>26</v>
      </c>
      <c r="B23">
        <v>1.885209240396896E-2</v>
      </c>
    </row>
    <row r="24" spans="1:2" x14ac:dyDescent="0.25">
      <c r="A24">
        <v>28</v>
      </c>
      <c r="B24">
        <v>2.3299412491047125E-2</v>
      </c>
    </row>
    <row r="25" spans="1:2" x14ac:dyDescent="0.25">
      <c r="A25">
        <v>18</v>
      </c>
      <c r="B25">
        <v>2.4215202409953208E-2</v>
      </c>
    </row>
    <row r="26" spans="1:2" x14ac:dyDescent="0.25">
      <c r="A26">
        <v>17</v>
      </c>
      <c r="B26">
        <v>3.6279133581781114E-2</v>
      </c>
    </row>
    <row r="27" spans="1:2" x14ac:dyDescent="0.25">
      <c r="A27">
        <v>16</v>
      </c>
      <c r="B27">
        <v>3.7446379878419492E-2</v>
      </c>
    </row>
    <row r="28" spans="1:2" x14ac:dyDescent="0.25">
      <c r="A28">
        <v>22</v>
      </c>
      <c r="B28">
        <v>3.7940866774991276E-2</v>
      </c>
    </row>
    <row r="29" spans="1:2" x14ac:dyDescent="0.25">
      <c r="A29">
        <v>20</v>
      </c>
      <c r="B29">
        <v>5.8328926342923179E-2</v>
      </c>
    </row>
    <row r="30" spans="1:2" x14ac:dyDescent="0.25">
      <c r="A30">
        <v>38</v>
      </c>
      <c r="B30">
        <v>8.6112096826795062E-2</v>
      </c>
    </row>
    <row r="31" spans="1:2" x14ac:dyDescent="0.25">
      <c r="A31">
        <v>24</v>
      </c>
      <c r="B31">
        <v>8.6646269654452088E-2</v>
      </c>
    </row>
    <row r="32" spans="1:2" x14ac:dyDescent="0.25">
      <c r="A32">
        <v>21</v>
      </c>
      <c r="B32">
        <v>0.13627386533550709</v>
      </c>
    </row>
    <row r="33" spans="1:2" x14ac:dyDescent="0.25">
      <c r="A33">
        <v>14</v>
      </c>
      <c r="B33">
        <v>0.14303025248218934</v>
      </c>
    </row>
    <row r="34" spans="1:2" x14ac:dyDescent="0.25">
      <c r="A34">
        <v>25</v>
      </c>
      <c r="B34">
        <v>0.1789209417092561</v>
      </c>
    </row>
    <row r="35" spans="1:2" x14ac:dyDescent="0.25">
      <c r="A35">
        <v>4</v>
      </c>
      <c r="B35">
        <v>0.26503303853605115</v>
      </c>
    </row>
    <row r="36" spans="1:2" x14ac:dyDescent="0.25">
      <c r="A36">
        <v>5</v>
      </c>
      <c r="B36">
        <v>0.35167930819050325</v>
      </c>
    </row>
    <row r="37" spans="1:2" x14ac:dyDescent="0.25">
      <c r="A37">
        <v>37</v>
      </c>
      <c r="B37">
        <v>0.41234249355638214</v>
      </c>
    </row>
    <row r="38" spans="1:2" x14ac:dyDescent="0.25">
      <c r="A38">
        <v>13</v>
      </c>
      <c r="B38">
        <v>0.41490027728579437</v>
      </c>
    </row>
    <row r="39" spans="1:2" x14ac:dyDescent="0.25">
      <c r="A39">
        <v>3</v>
      </c>
      <c r="B39">
        <v>0.42837597822509099</v>
      </c>
    </row>
    <row r="40" spans="1:2" x14ac:dyDescent="0.25">
      <c r="A40">
        <v>9</v>
      </c>
      <c r="B40">
        <v>0.42837597822509099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B4703-FF54-43CE-845C-7FD027E9C581}">
  <dimension ref="A1:B40"/>
  <sheetViews>
    <sheetView workbookViewId="0">
      <selection activeCell="A2" sqref="A2:A40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35</v>
      </c>
      <c r="B2">
        <v>1.857365638617386</v>
      </c>
    </row>
    <row r="3" spans="1:2" x14ac:dyDescent="0.25">
      <c r="A3">
        <v>34</v>
      </c>
      <c r="B3">
        <v>1.8573656386173869</v>
      </c>
    </row>
    <row r="4" spans="1:2" x14ac:dyDescent="0.25">
      <c r="A4">
        <v>32</v>
      </c>
      <c r="B4">
        <v>1.9847817352621591</v>
      </c>
    </row>
    <row r="5" spans="1:2" x14ac:dyDescent="0.25">
      <c r="A5">
        <v>36</v>
      </c>
      <c r="B5">
        <v>1.9847817352621591</v>
      </c>
    </row>
    <row r="6" spans="1:2" x14ac:dyDescent="0.25">
      <c r="A6">
        <v>27</v>
      </c>
      <c r="B6">
        <v>2.057164421735318</v>
      </c>
    </row>
    <row r="7" spans="1:2" x14ac:dyDescent="0.25">
      <c r="A7">
        <v>39</v>
      </c>
      <c r="B7">
        <v>2.1912498428723208</v>
      </c>
    </row>
    <row r="8" spans="1:2" x14ac:dyDescent="0.25">
      <c r="A8">
        <v>38</v>
      </c>
      <c r="B8">
        <v>2.2028978388273588</v>
      </c>
    </row>
    <row r="9" spans="1:2" x14ac:dyDescent="0.25">
      <c r="A9">
        <v>24</v>
      </c>
      <c r="B9">
        <v>2.2427563771814309</v>
      </c>
    </row>
    <row r="10" spans="1:2" x14ac:dyDescent="0.25">
      <c r="A10">
        <v>17</v>
      </c>
      <c r="B10">
        <v>2.6437936373552708</v>
      </c>
    </row>
    <row r="11" spans="1:2" x14ac:dyDescent="0.25">
      <c r="A11">
        <v>16</v>
      </c>
      <c r="B11">
        <v>2.7055843384684759</v>
      </c>
    </row>
    <row r="12" spans="1:2" x14ac:dyDescent="0.25">
      <c r="A12">
        <v>11</v>
      </c>
      <c r="B12">
        <v>2.8071873150372468</v>
      </c>
    </row>
    <row r="13" spans="1:2" x14ac:dyDescent="0.25">
      <c r="A13">
        <v>2</v>
      </c>
      <c r="B13">
        <v>2.953523936108593</v>
      </c>
    </row>
    <row r="14" spans="1:2" x14ac:dyDescent="0.25">
      <c r="A14">
        <v>20</v>
      </c>
      <c r="B14">
        <v>3.4022814254736988</v>
      </c>
    </row>
    <row r="15" spans="1:2" x14ac:dyDescent="0.25">
      <c r="A15">
        <v>8</v>
      </c>
      <c r="B15">
        <v>4.1572804024057852</v>
      </c>
    </row>
    <row r="16" spans="1:2" x14ac:dyDescent="0.25">
      <c r="A16">
        <v>1</v>
      </c>
      <c r="B16">
        <v>4.2627003120180387</v>
      </c>
    </row>
    <row r="17" spans="1:2" x14ac:dyDescent="0.25">
      <c r="A17">
        <v>22</v>
      </c>
      <c r="B17">
        <v>4.4244023632480047</v>
      </c>
    </row>
    <row r="18" spans="1:2" x14ac:dyDescent="0.25">
      <c r="A18">
        <v>29</v>
      </c>
      <c r="B18">
        <v>4.6989389280156981</v>
      </c>
    </row>
    <row r="19" spans="1:2" x14ac:dyDescent="0.25">
      <c r="A19">
        <v>25</v>
      </c>
      <c r="B19">
        <v>5.2409086783278491</v>
      </c>
    </row>
    <row r="20" spans="1:2" x14ac:dyDescent="0.25">
      <c r="A20">
        <v>31</v>
      </c>
      <c r="B20">
        <v>5.2512319055663523</v>
      </c>
    </row>
    <row r="21" spans="1:2" x14ac:dyDescent="0.25">
      <c r="A21">
        <v>7</v>
      </c>
      <c r="B21">
        <v>5.6701395513029293</v>
      </c>
    </row>
    <row r="22" spans="1:2" x14ac:dyDescent="0.25">
      <c r="A22">
        <v>6</v>
      </c>
      <c r="B22">
        <v>6.0486872551238369</v>
      </c>
    </row>
    <row r="23" spans="1:2" x14ac:dyDescent="0.25">
      <c r="A23">
        <v>21</v>
      </c>
      <c r="B23">
        <v>6.6993995909986657</v>
      </c>
    </row>
    <row r="24" spans="1:2" x14ac:dyDescent="0.25">
      <c r="A24">
        <v>14</v>
      </c>
      <c r="B24">
        <v>7.8790504943353348</v>
      </c>
    </row>
    <row r="25" spans="1:2" x14ac:dyDescent="0.25">
      <c r="A25">
        <v>19</v>
      </c>
      <c r="B25">
        <v>8.3828482402583617</v>
      </c>
    </row>
    <row r="26" spans="1:2" x14ac:dyDescent="0.25">
      <c r="A26">
        <v>33</v>
      </c>
      <c r="B26">
        <v>8.4435767339030168</v>
      </c>
    </row>
    <row r="27" spans="1:2" x14ac:dyDescent="0.25">
      <c r="A27">
        <v>15</v>
      </c>
      <c r="B27">
        <v>9.2753796477728265</v>
      </c>
    </row>
    <row r="28" spans="1:2" x14ac:dyDescent="0.25">
      <c r="A28">
        <v>23</v>
      </c>
      <c r="B28">
        <v>9.7295107044444062</v>
      </c>
    </row>
    <row r="29" spans="1:2" x14ac:dyDescent="0.25">
      <c r="A29">
        <v>4</v>
      </c>
      <c r="B29">
        <v>9.7461536615952866</v>
      </c>
    </row>
    <row r="30" spans="1:2" x14ac:dyDescent="0.25">
      <c r="A30">
        <v>12</v>
      </c>
      <c r="B30">
        <v>11.381672920698881</v>
      </c>
    </row>
    <row r="31" spans="1:2" x14ac:dyDescent="0.25">
      <c r="A31">
        <v>18</v>
      </c>
      <c r="B31">
        <v>11.48179222358729</v>
      </c>
    </row>
    <row r="32" spans="1:2" x14ac:dyDescent="0.25">
      <c r="A32">
        <v>30</v>
      </c>
      <c r="B32">
        <v>12.959867649853321</v>
      </c>
    </row>
    <row r="33" spans="1:2" x14ac:dyDescent="0.25">
      <c r="A33">
        <v>10</v>
      </c>
      <c r="B33">
        <v>15.238637525021058</v>
      </c>
    </row>
    <row r="34" spans="1:2" x14ac:dyDescent="0.25">
      <c r="A34">
        <v>26</v>
      </c>
      <c r="B34">
        <v>15.49606102618238</v>
      </c>
    </row>
    <row r="35" spans="1:2" x14ac:dyDescent="0.25">
      <c r="A35">
        <v>5</v>
      </c>
      <c r="B35">
        <v>15.63408027408072</v>
      </c>
    </row>
    <row r="36" spans="1:2" x14ac:dyDescent="0.25">
      <c r="A36">
        <v>28</v>
      </c>
      <c r="B36">
        <v>19.315896937436332</v>
      </c>
    </row>
    <row r="37" spans="1:2" x14ac:dyDescent="0.25">
      <c r="A37">
        <v>37</v>
      </c>
      <c r="B37">
        <v>21.381729158030019</v>
      </c>
    </row>
    <row r="38" spans="1:2" x14ac:dyDescent="0.25">
      <c r="A38">
        <v>13</v>
      </c>
      <c r="B38">
        <v>22.04218487723012</v>
      </c>
    </row>
    <row r="39" spans="1:2" x14ac:dyDescent="0.25">
      <c r="A39">
        <v>3</v>
      </c>
      <c r="B39">
        <v>22.864091987110829</v>
      </c>
    </row>
    <row r="40" spans="1:2" x14ac:dyDescent="0.25">
      <c r="A40">
        <v>9</v>
      </c>
      <c r="B40">
        <v>22.86409198711085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1F58D-0DC8-47A7-AFEE-71F25647E58E}">
  <dimension ref="A1:B40"/>
  <sheetViews>
    <sheetView tabSelected="1" workbookViewId="0">
      <selection activeCell="C3" sqref="C3"/>
    </sheetView>
  </sheetViews>
  <sheetFormatPr defaultRowHeight="15" x14ac:dyDescent="0.25"/>
  <sheetData>
    <row r="1" spans="1:2" x14ac:dyDescent="0.25">
      <c r="A1" t="s">
        <v>125</v>
      </c>
      <c r="B1" t="s">
        <v>124</v>
      </c>
    </row>
    <row r="2" spans="1:2" x14ac:dyDescent="0.25">
      <c r="A2">
        <v>34</v>
      </c>
      <c r="B2">
        <v>0.111729818286465</v>
      </c>
    </row>
    <row r="3" spans="1:2" x14ac:dyDescent="0.25">
      <c r="A3">
        <v>35</v>
      </c>
      <c r="B3">
        <v>0.111729818286465</v>
      </c>
    </row>
    <row r="4" spans="1:2" x14ac:dyDescent="0.25">
      <c r="A4">
        <v>32</v>
      </c>
      <c r="B4">
        <v>0.114563672865379</v>
      </c>
    </row>
    <row r="5" spans="1:2" x14ac:dyDescent="0.25">
      <c r="A5">
        <v>36</v>
      </c>
      <c r="B5">
        <v>0.114563672865379</v>
      </c>
    </row>
    <row r="6" spans="1:2" x14ac:dyDescent="0.25">
      <c r="A6">
        <v>38</v>
      </c>
      <c r="B6">
        <v>0.11495017023944699</v>
      </c>
    </row>
    <row r="7" spans="1:2" x14ac:dyDescent="0.25">
      <c r="A7">
        <v>27</v>
      </c>
      <c r="B7">
        <v>0.115008023983905</v>
      </c>
    </row>
    <row r="8" spans="1:2" x14ac:dyDescent="0.25">
      <c r="A8">
        <v>24</v>
      </c>
      <c r="B8">
        <v>0.11655873155727001</v>
      </c>
    </row>
    <row r="9" spans="1:2" x14ac:dyDescent="0.25">
      <c r="A9">
        <v>39</v>
      </c>
      <c r="B9">
        <v>0.11664180077991999</v>
      </c>
    </row>
    <row r="10" spans="1:2" x14ac:dyDescent="0.25">
      <c r="A10">
        <v>17</v>
      </c>
      <c r="B10">
        <v>0.12304232498624899</v>
      </c>
    </row>
    <row r="11" spans="1:2" x14ac:dyDescent="0.25">
      <c r="A11">
        <v>16</v>
      </c>
      <c r="B11">
        <v>0.124256800051152</v>
      </c>
    </row>
    <row r="12" spans="1:2" x14ac:dyDescent="0.25">
      <c r="A12">
        <v>20</v>
      </c>
      <c r="B12">
        <v>0.12783954293314101</v>
      </c>
    </row>
    <row r="13" spans="1:2" x14ac:dyDescent="0.25">
      <c r="A13">
        <v>11</v>
      </c>
      <c r="B13">
        <v>0.12840301167741</v>
      </c>
    </row>
    <row r="14" spans="1:2" x14ac:dyDescent="0.25">
      <c r="A14">
        <v>2</v>
      </c>
      <c r="B14">
        <v>0.12922393938112001</v>
      </c>
    </row>
    <row r="15" spans="1:2" x14ac:dyDescent="0.25">
      <c r="A15">
        <v>25</v>
      </c>
      <c r="B15">
        <v>0.13554511782064699</v>
      </c>
    </row>
    <row r="16" spans="1:2" x14ac:dyDescent="0.25">
      <c r="A16">
        <v>8</v>
      </c>
      <c r="B16">
        <v>0.13942043325773601</v>
      </c>
    </row>
    <row r="17" spans="1:2" x14ac:dyDescent="0.25">
      <c r="A17">
        <v>29</v>
      </c>
      <c r="B17">
        <v>0.14009025609282799</v>
      </c>
    </row>
    <row r="18" spans="1:2" x14ac:dyDescent="0.25">
      <c r="A18">
        <v>1</v>
      </c>
      <c r="B18">
        <v>0.14182757534349599</v>
      </c>
    </row>
    <row r="19" spans="1:2" x14ac:dyDescent="0.25">
      <c r="A19">
        <v>22</v>
      </c>
      <c r="B19">
        <v>0.145737126381457</v>
      </c>
    </row>
    <row r="20" spans="1:2" x14ac:dyDescent="0.25">
      <c r="A20">
        <v>31</v>
      </c>
      <c r="B20">
        <v>0.15018564477292701</v>
      </c>
    </row>
    <row r="21" spans="1:2" x14ac:dyDescent="0.25">
      <c r="A21">
        <v>4</v>
      </c>
      <c r="B21">
        <v>0.15576561425258201</v>
      </c>
    </row>
    <row r="22" spans="1:2" x14ac:dyDescent="0.25">
      <c r="A22">
        <v>6</v>
      </c>
      <c r="B22">
        <v>0.156631809506002</v>
      </c>
    </row>
    <row r="23" spans="1:2" x14ac:dyDescent="0.25">
      <c r="A23">
        <v>7</v>
      </c>
      <c r="B23">
        <v>0.15755368520141</v>
      </c>
    </row>
    <row r="24" spans="1:2" x14ac:dyDescent="0.25">
      <c r="A24">
        <v>21</v>
      </c>
      <c r="B24">
        <v>0.15886980876711701</v>
      </c>
    </row>
    <row r="25" spans="1:2" x14ac:dyDescent="0.25">
      <c r="A25">
        <v>19</v>
      </c>
      <c r="B25">
        <v>0.16812184971241101</v>
      </c>
    </row>
    <row r="26" spans="1:2" x14ac:dyDescent="0.25">
      <c r="A26">
        <v>33</v>
      </c>
      <c r="B26">
        <v>0.17000149470156301</v>
      </c>
    </row>
    <row r="27" spans="1:2" x14ac:dyDescent="0.25">
      <c r="A27">
        <v>14</v>
      </c>
      <c r="B27">
        <v>0.17222904159236399</v>
      </c>
    </row>
    <row r="28" spans="1:2" x14ac:dyDescent="0.25">
      <c r="A28">
        <v>12</v>
      </c>
      <c r="B28">
        <v>0.17683346609317999</v>
      </c>
    </row>
    <row r="29" spans="1:2" x14ac:dyDescent="0.25">
      <c r="A29">
        <v>5</v>
      </c>
      <c r="B29">
        <v>0.17759467200234</v>
      </c>
    </row>
    <row r="30" spans="1:2" x14ac:dyDescent="0.25">
      <c r="A30">
        <v>15</v>
      </c>
      <c r="B30">
        <v>0.17917980582415999</v>
      </c>
    </row>
    <row r="31" spans="1:2" x14ac:dyDescent="0.25">
      <c r="A31">
        <v>23</v>
      </c>
      <c r="B31">
        <v>0.18195714666297499</v>
      </c>
    </row>
    <row r="32" spans="1:2" x14ac:dyDescent="0.25">
      <c r="A32">
        <v>18</v>
      </c>
      <c r="B32">
        <v>0.196018130905662</v>
      </c>
    </row>
    <row r="33" spans="1:2" x14ac:dyDescent="0.25">
      <c r="A33">
        <v>30</v>
      </c>
      <c r="B33">
        <v>0.19834010019502499</v>
      </c>
    </row>
    <row r="34" spans="1:2" x14ac:dyDescent="0.25">
      <c r="A34">
        <v>37</v>
      </c>
      <c r="B34">
        <v>0.20220518382783301</v>
      </c>
    </row>
    <row r="35" spans="1:2" x14ac:dyDescent="0.25">
      <c r="A35">
        <v>26</v>
      </c>
      <c r="B35">
        <v>0.202783625752505</v>
      </c>
    </row>
    <row r="36" spans="1:2" x14ac:dyDescent="0.25">
      <c r="A36">
        <v>10</v>
      </c>
      <c r="B36">
        <v>0.20311524066603101</v>
      </c>
    </row>
    <row r="37" spans="1:2" x14ac:dyDescent="0.25">
      <c r="A37">
        <v>3</v>
      </c>
      <c r="B37">
        <v>0.20407744808032</v>
      </c>
    </row>
    <row r="38" spans="1:2" x14ac:dyDescent="0.25">
      <c r="A38">
        <v>9</v>
      </c>
      <c r="B38">
        <v>0.20407744808032</v>
      </c>
    </row>
    <row r="39" spans="1:2" x14ac:dyDescent="0.25">
      <c r="A39">
        <v>13</v>
      </c>
      <c r="B39">
        <v>0.218290800354183</v>
      </c>
    </row>
    <row r="40" spans="1:2" x14ac:dyDescent="0.25">
      <c r="A40">
        <v>28</v>
      </c>
      <c r="B40">
        <v>0.219121410049092</v>
      </c>
    </row>
  </sheetData>
  <autoFilter ref="A1:B1" xr:uid="{F3B1F58D-0DC8-47A7-AFEE-71F25647E58E}">
    <sortState xmlns:xlrd2="http://schemas.microsoft.com/office/spreadsheetml/2017/richdata2" ref="A2:B40">
      <sortCondition ref="B1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workbookViewId="0">
      <selection activeCell="G2" sqref="G2:G40"/>
    </sheetView>
  </sheetViews>
  <sheetFormatPr defaultColWidth="15.42578125" defaultRowHeight="18.75" customHeight="1" x14ac:dyDescent="0.25"/>
  <cols>
    <col min="1" max="16384" width="15.42578125" style="1"/>
  </cols>
  <sheetData>
    <row r="1" spans="1:7" ht="72.75" customHeight="1" x14ac:dyDescent="0.25">
      <c r="A1" s="2" t="s">
        <v>125</v>
      </c>
      <c r="B1" s="2" t="s">
        <v>128</v>
      </c>
      <c r="C1" s="2" t="s">
        <v>121</v>
      </c>
      <c r="D1" s="2" t="s">
        <v>120</v>
      </c>
      <c r="E1" s="2" t="s">
        <v>122</v>
      </c>
      <c r="F1" s="2" t="s">
        <v>123</v>
      </c>
      <c r="G1" s="2" t="s">
        <v>118</v>
      </c>
    </row>
    <row r="2" spans="1:7" ht="18.75" customHeight="1" x14ac:dyDescent="0.25">
      <c r="A2" s="11">
        <v>1</v>
      </c>
      <c r="B2" s="1">
        <v>3</v>
      </c>
      <c r="C2" s="1">
        <v>3.9118065433854932E-2</v>
      </c>
      <c r="D2" s="1">
        <v>0.31404958677685951</v>
      </c>
      <c r="E2" s="1">
        <v>1.442761879836996E-2</v>
      </c>
      <c r="F2" s="1">
        <v>4.2627003120180387</v>
      </c>
      <c r="G2" s="21">
        <v>0.14182757534349599</v>
      </c>
    </row>
    <row r="3" spans="1:7" ht="18.75" customHeight="1" x14ac:dyDescent="0.25">
      <c r="A3" s="11">
        <v>2</v>
      </c>
      <c r="B3" s="1">
        <v>2</v>
      </c>
      <c r="C3" s="1">
        <v>1.9559032716927442E-2</v>
      </c>
      <c r="D3" s="1">
        <v>0.28358208955223879</v>
      </c>
      <c r="E3" s="1">
        <v>6.9245804629407513E-3</v>
      </c>
      <c r="F3" s="1">
        <v>2.953523936108593</v>
      </c>
      <c r="G3" s="21">
        <v>0.12922393938112001</v>
      </c>
    </row>
    <row r="4" spans="1:7" ht="18.75" customHeight="1" x14ac:dyDescent="0.25">
      <c r="A4" s="11">
        <v>3</v>
      </c>
      <c r="B4" s="1">
        <v>6</v>
      </c>
      <c r="C4" s="1">
        <v>4.1251778093883369E-2</v>
      </c>
      <c r="D4" s="1">
        <v>0.22485207100591717</v>
      </c>
      <c r="E4" s="1">
        <v>0.42837597822509099</v>
      </c>
      <c r="F4" s="1">
        <v>22.864091987110829</v>
      </c>
      <c r="G4" s="21">
        <v>0.20407744808032</v>
      </c>
    </row>
    <row r="5" spans="1:7" ht="18.75" customHeight="1" x14ac:dyDescent="0.25">
      <c r="A5" s="11">
        <v>4</v>
      </c>
      <c r="B5" s="1">
        <v>3</v>
      </c>
      <c r="C5" s="1">
        <v>0</v>
      </c>
      <c r="D5" s="1">
        <v>0.18719211822660098</v>
      </c>
      <c r="E5" s="1">
        <v>0.26503303853605115</v>
      </c>
      <c r="F5" s="1">
        <v>9.7461536615952866</v>
      </c>
      <c r="G5" s="21">
        <v>0.15576561425258201</v>
      </c>
    </row>
    <row r="6" spans="1:7" ht="18.75" customHeight="1" x14ac:dyDescent="0.25">
      <c r="A6" s="11">
        <v>5</v>
      </c>
      <c r="B6" s="1">
        <v>4</v>
      </c>
      <c r="C6" s="1">
        <v>0</v>
      </c>
      <c r="D6" s="1">
        <v>0.22222222222222221</v>
      </c>
      <c r="E6" s="1">
        <v>0.35167930819050325</v>
      </c>
      <c r="F6" s="1">
        <v>15.63408027408072</v>
      </c>
      <c r="G6" s="21">
        <v>0.17759467200234</v>
      </c>
    </row>
    <row r="7" spans="1:7" ht="18.75" customHeight="1" x14ac:dyDescent="0.25">
      <c r="A7" s="11">
        <v>6</v>
      </c>
      <c r="B7" s="1">
        <v>4</v>
      </c>
      <c r="C7" s="1">
        <v>2.7145566619250834E-2</v>
      </c>
      <c r="D7" s="1">
        <v>0.24358974358974358</v>
      </c>
      <c r="E7" s="1">
        <v>5.0671027777817439E-3</v>
      </c>
      <c r="F7" s="1">
        <v>6.0486872551238369</v>
      </c>
      <c r="G7" s="21">
        <v>0.156631809506002</v>
      </c>
    </row>
    <row r="8" spans="1:7" ht="18.75" customHeight="1" x14ac:dyDescent="0.25">
      <c r="A8" s="11">
        <v>7</v>
      </c>
      <c r="B8" s="1">
        <v>4</v>
      </c>
      <c r="C8" s="1">
        <v>3.3475580844001901E-2</v>
      </c>
      <c r="D8" s="1">
        <v>0.24675324675324675</v>
      </c>
      <c r="E8" s="1">
        <v>6.4387089206502596E-3</v>
      </c>
      <c r="F8" s="1">
        <v>5.6701395513029293</v>
      </c>
      <c r="G8" s="21">
        <v>0.15755368520141</v>
      </c>
    </row>
    <row r="9" spans="1:7" ht="18.75" customHeight="1" x14ac:dyDescent="0.25">
      <c r="A9" s="11">
        <v>8</v>
      </c>
      <c r="B9" s="1">
        <v>3</v>
      </c>
      <c r="C9" s="1">
        <v>4.1963015647226175E-2</v>
      </c>
      <c r="D9" s="1">
        <v>0.25503355704697989</v>
      </c>
      <c r="E9" s="1">
        <v>3.980749292653323E-3</v>
      </c>
      <c r="F9" s="1">
        <v>4.1572804024057852</v>
      </c>
      <c r="G9" s="21">
        <v>0.13942043325773601</v>
      </c>
    </row>
    <row r="10" spans="1:7" ht="18.75" customHeight="1" x14ac:dyDescent="0.25">
      <c r="A10" s="11">
        <v>9</v>
      </c>
      <c r="B10" s="1">
        <v>6</v>
      </c>
      <c r="C10" s="1">
        <v>4.1251778093883369E-2</v>
      </c>
      <c r="D10" s="1">
        <v>0.22485207100591717</v>
      </c>
      <c r="E10" s="1">
        <v>0.42837597822509099</v>
      </c>
      <c r="F10" s="1">
        <v>22.86409198711085</v>
      </c>
      <c r="G10" s="21">
        <v>0.20407744808032</v>
      </c>
    </row>
    <row r="11" spans="1:7" ht="18.75" customHeight="1" x14ac:dyDescent="0.25">
      <c r="A11" s="11">
        <v>10</v>
      </c>
      <c r="B11" s="1">
        <v>6</v>
      </c>
      <c r="C11" s="1">
        <v>7.8046467520151735E-2</v>
      </c>
      <c r="D11" s="1">
        <v>0.29007633587786258</v>
      </c>
      <c r="E11" s="1">
        <v>1.8725258892500009E-2</v>
      </c>
      <c r="F11" s="1">
        <v>15.238637525021058</v>
      </c>
      <c r="G11" s="21">
        <v>0.20311524066603101</v>
      </c>
    </row>
    <row r="12" spans="1:7" ht="18.75" customHeight="1" x14ac:dyDescent="0.25">
      <c r="A12" s="11">
        <v>11</v>
      </c>
      <c r="B12" s="1">
        <v>2</v>
      </c>
      <c r="C12" s="1">
        <v>1.083451872925557E-2</v>
      </c>
      <c r="D12" s="1">
        <v>0.26027397260273971</v>
      </c>
      <c r="E12" s="1">
        <v>3.7974884506989056E-3</v>
      </c>
      <c r="F12" s="1">
        <v>2.8071873150372468</v>
      </c>
      <c r="G12" s="21">
        <v>0.12840301167741</v>
      </c>
    </row>
    <row r="13" spans="1:7" ht="18.75" customHeight="1" x14ac:dyDescent="0.25">
      <c r="A13" s="11">
        <v>12</v>
      </c>
      <c r="B13" s="1">
        <v>4</v>
      </c>
      <c r="C13" s="1">
        <v>3.7624466571834991E-2</v>
      </c>
      <c r="D13" s="1">
        <v>0.30894308943089432</v>
      </c>
      <c r="E13" s="1">
        <v>1.7773543068154592E-2</v>
      </c>
      <c r="F13" s="1">
        <v>11.381672920698881</v>
      </c>
      <c r="G13" s="21">
        <v>0.17683346609317999</v>
      </c>
    </row>
    <row r="14" spans="1:7" ht="18.75" customHeight="1" x14ac:dyDescent="0.25">
      <c r="A14" s="11">
        <v>13</v>
      </c>
      <c r="B14" s="1">
        <v>7</v>
      </c>
      <c r="C14" s="1">
        <v>0.35135135135135137</v>
      </c>
      <c r="D14" s="1">
        <v>0.27142857142857141</v>
      </c>
      <c r="E14" s="1">
        <v>0.41490027728579437</v>
      </c>
      <c r="F14" s="1">
        <v>22.04218487723012</v>
      </c>
      <c r="G14" s="21">
        <v>0.218290800354183</v>
      </c>
    </row>
    <row r="15" spans="1:7" ht="18.75" customHeight="1" x14ac:dyDescent="0.25">
      <c r="A15" s="11">
        <v>14</v>
      </c>
      <c r="B15" s="1">
        <v>5</v>
      </c>
      <c r="C15" s="1">
        <v>0.48364153627311524</v>
      </c>
      <c r="D15" s="1">
        <v>0.31404958677685951</v>
      </c>
      <c r="E15" s="1">
        <v>0.14303025248218934</v>
      </c>
      <c r="F15" s="1">
        <v>7.8790504943353348</v>
      </c>
      <c r="G15" s="21">
        <v>0.17222904159236399</v>
      </c>
    </row>
    <row r="16" spans="1:7" ht="18.75" customHeight="1" x14ac:dyDescent="0.25">
      <c r="A16" s="11">
        <v>15</v>
      </c>
      <c r="B16" s="1">
        <v>5</v>
      </c>
      <c r="C16" s="1">
        <v>0.19172593646277858</v>
      </c>
      <c r="D16" s="1">
        <v>0.32203389830508472</v>
      </c>
      <c r="E16" s="1">
        <v>1.174170012893723E-2</v>
      </c>
      <c r="F16" s="1">
        <v>9.2753796477728265</v>
      </c>
      <c r="G16" s="21">
        <v>0.17917980582415999</v>
      </c>
    </row>
    <row r="17" spans="1:7" ht="18.75" customHeight="1" x14ac:dyDescent="0.25">
      <c r="A17" s="11">
        <v>16</v>
      </c>
      <c r="B17" s="1">
        <v>2</v>
      </c>
      <c r="C17" s="1">
        <v>1.849217638691323E-2</v>
      </c>
      <c r="D17" s="1">
        <v>0.2435897435897435</v>
      </c>
      <c r="E17" s="1">
        <v>3.7446379878419492E-2</v>
      </c>
      <c r="F17" s="1">
        <v>2.7055843384684759</v>
      </c>
      <c r="G17" s="21">
        <v>0.124256800051152</v>
      </c>
    </row>
    <row r="18" spans="1:7" ht="18.75" customHeight="1" x14ac:dyDescent="0.25">
      <c r="A18" s="11">
        <v>17</v>
      </c>
      <c r="B18" s="1">
        <v>2</v>
      </c>
      <c r="C18" s="1">
        <v>7.1123755334281599E-4</v>
      </c>
      <c r="D18" s="1">
        <v>0.20994475138121541</v>
      </c>
      <c r="E18" s="1">
        <v>3.6279133581781114E-2</v>
      </c>
      <c r="F18" s="1">
        <v>2.6437936373552708</v>
      </c>
      <c r="G18" s="21">
        <v>0.12304232498624899</v>
      </c>
    </row>
    <row r="19" spans="1:7" ht="18.75" customHeight="1" x14ac:dyDescent="0.25">
      <c r="A19" s="11">
        <v>18</v>
      </c>
      <c r="B19" s="1">
        <v>6</v>
      </c>
      <c r="C19" s="1">
        <v>0.48496917970602194</v>
      </c>
      <c r="D19" s="1">
        <v>0.3689320388349514</v>
      </c>
      <c r="E19" s="1">
        <v>2.4215202409953208E-2</v>
      </c>
      <c r="F19" s="1">
        <v>11.48179222358729</v>
      </c>
      <c r="G19" s="21">
        <v>0.196018130905662</v>
      </c>
    </row>
    <row r="20" spans="1:7" ht="18.75" customHeight="1" x14ac:dyDescent="0.25">
      <c r="A20" s="11">
        <v>19</v>
      </c>
      <c r="B20" s="1">
        <v>4</v>
      </c>
      <c r="C20" s="1">
        <v>2.4276908487434801E-2</v>
      </c>
      <c r="D20" s="1">
        <v>0.2814814814814815</v>
      </c>
      <c r="E20" s="1">
        <v>1.0159159316174929E-2</v>
      </c>
      <c r="F20" s="1">
        <v>8.3828482402583617</v>
      </c>
      <c r="G20" s="21">
        <v>0.16812184971241101</v>
      </c>
    </row>
    <row r="21" spans="1:7" ht="18.75" customHeight="1" x14ac:dyDescent="0.25">
      <c r="A21" s="11">
        <v>20</v>
      </c>
      <c r="B21" s="1">
        <v>2</v>
      </c>
      <c r="C21" s="1">
        <v>0</v>
      </c>
      <c r="D21" s="1">
        <v>0.2435897435897435</v>
      </c>
      <c r="E21" s="1">
        <v>5.8328926342923179E-2</v>
      </c>
      <c r="F21" s="1">
        <v>3.4022814254736988</v>
      </c>
      <c r="G21" s="21">
        <v>0.12783954293314101</v>
      </c>
    </row>
    <row r="22" spans="1:7" ht="18.75" customHeight="1" x14ac:dyDescent="0.25">
      <c r="A22" s="11">
        <v>21</v>
      </c>
      <c r="B22" s="1">
        <v>4</v>
      </c>
      <c r="C22" s="1">
        <v>3.9118065433854911E-2</v>
      </c>
      <c r="D22" s="1">
        <v>0.26027397260273971</v>
      </c>
      <c r="E22" s="1">
        <v>0.13627386533550709</v>
      </c>
      <c r="F22" s="1">
        <v>6.6993995909986657</v>
      </c>
      <c r="G22" s="21">
        <v>0.15886980876711701</v>
      </c>
    </row>
    <row r="23" spans="1:7" ht="18.75" customHeight="1" x14ac:dyDescent="0.25">
      <c r="A23" s="11">
        <v>22</v>
      </c>
      <c r="B23" s="1">
        <v>3</v>
      </c>
      <c r="C23" s="1">
        <v>0.47795163584637274</v>
      </c>
      <c r="D23" s="1">
        <v>0.3454545454545454</v>
      </c>
      <c r="E23" s="1">
        <v>3.7940866774991276E-2</v>
      </c>
      <c r="F23" s="1">
        <v>4.4244023632480047</v>
      </c>
      <c r="G23" s="21">
        <v>0.145737126381457</v>
      </c>
    </row>
    <row r="24" spans="1:7" ht="18.75" customHeight="1" x14ac:dyDescent="0.25">
      <c r="A24" s="1">
        <v>23</v>
      </c>
      <c r="B24" s="1">
        <v>5</v>
      </c>
      <c r="C24" s="1">
        <v>7.3779042200094833E-2</v>
      </c>
      <c r="D24" s="1">
        <v>0.29007633587786258</v>
      </c>
      <c r="E24" s="1">
        <v>1.0603826892938442E-2</v>
      </c>
      <c r="F24" s="1">
        <v>9.7295107044444062</v>
      </c>
      <c r="G24" s="21">
        <v>0.18195714666297499</v>
      </c>
    </row>
    <row r="25" spans="1:7" ht="18.75" customHeight="1" x14ac:dyDescent="0.25">
      <c r="A25" s="1">
        <v>24</v>
      </c>
      <c r="B25" s="1">
        <v>1</v>
      </c>
      <c r="C25" s="1">
        <v>0</v>
      </c>
      <c r="D25" s="1">
        <v>0.2146892655367231</v>
      </c>
      <c r="E25" s="1">
        <v>8.6646269654452088E-2</v>
      </c>
      <c r="F25" s="1">
        <v>2.2427563771814309</v>
      </c>
      <c r="G25" s="21">
        <v>0.11655873155727001</v>
      </c>
    </row>
    <row r="26" spans="1:7" ht="18.75" customHeight="1" x14ac:dyDescent="0.25">
      <c r="A26" s="1">
        <v>25</v>
      </c>
      <c r="B26" s="1">
        <v>2</v>
      </c>
      <c r="C26" s="1">
        <v>0</v>
      </c>
      <c r="D26" s="1">
        <v>0.1853658536585365</v>
      </c>
      <c r="E26" s="1">
        <v>0.1789209417092561</v>
      </c>
      <c r="F26" s="1">
        <v>5.2409086783278491</v>
      </c>
      <c r="G26" s="21">
        <v>0.13554511782064699</v>
      </c>
    </row>
    <row r="27" spans="1:7" ht="18.75" customHeight="1" x14ac:dyDescent="0.25">
      <c r="A27" s="1">
        <v>26</v>
      </c>
      <c r="B27" s="1">
        <v>6</v>
      </c>
      <c r="C27" s="1">
        <v>7.3873873873873869E-2</v>
      </c>
      <c r="D27" s="1">
        <v>0.29007633587786258</v>
      </c>
      <c r="E27" s="1">
        <v>1.885209240396896E-2</v>
      </c>
      <c r="F27" s="1">
        <v>15.49606102618238</v>
      </c>
      <c r="G27" s="21">
        <v>0.202783625752505</v>
      </c>
    </row>
    <row r="28" spans="1:7" ht="18.75" customHeight="1" x14ac:dyDescent="0.25">
      <c r="A28" s="1">
        <v>27</v>
      </c>
      <c r="B28" s="1">
        <v>1</v>
      </c>
      <c r="C28" s="1">
        <v>0</v>
      </c>
      <c r="D28" s="1">
        <v>0.22619047619047619</v>
      </c>
      <c r="E28" s="1">
        <v>3.9378447000779342E-3</v>
      </c>
      <c r="F28" s="1">
        <v>2.057164421735318</v>
      </c>
      <c r="G28" s="21">
        <v>0.115008023983905</v>
      </c>
    </row>
    <row r="29" spans="1:7" ht="18.75" customHeight="1" x14ac:dyDescent="0.25">
      <c r="A29" s="1">
        <v>28</v>
      </c>
      <c r="B29" s="1">
        <v>7</v>
      </c>
      <c r="C29" s="1">
        <v>0.18051209103840685</v>
      </c>
      <c r="D29" s="1">
        <v>0.32758620689655171</v>
      </c>
      <c r="E29" s="1">
        <v>2.3299412491047125E-2</v>
      </c>
      <c r="F29" s="1">
        <v>19.315896937436332</v>
      </c>
      <c r="G29" s="21">
        <v>0.219121410049092</v>
      </c>
    </row>
    <row r="30" spans="1:7" ht="18.75" customHeight="1" x14ac:dyDescent="0.25">
      <c r="A30" s="1">
        <v>29</v>
      </c>
      <c r="B30" s="1">
        <v>3</v>
      </c>
      <c r="C30" s="1">
        <v>2.7264106211474632E-3</v>
      </c>
      <c r="D30" s="1">
        <v>0.23030303030303029</v>
      </c>
      <c r="E30" s="1">
        <v>3.2348724465453946E-3</v>
      </c>
      <c r="F30" s="1">
        <v>4.6989389280156981</v>
      </c>
      <c r="G30" s="21">
        <v>0.14009025609282799</v>
      </c>
    </row>
    <row r="31" spans="1:7" ht="18.75" customHeight="1" x14ac:dyDescent="0.25">
      <c r="A31" s="1">
        <v>30</v>
      </c>
      <c r="B31" s="1">
        <v>6</v>
      </c>
      <c r="C31" s="1">
        <v>0.12086296823138927</v>
      </c>
      <c r="D31" s="1">
        <v>0.29230769230769232</v>
      </c>
      <c r="E31" s="1">
        <v>1.6358342705505371E-2</v>
      </c>
      <c r="F31" s="1">
        <v>12.959867649853321</v>
      </c>
      <c r="G31" s="21">
        <v>0.19834010019502499</v>
      </c>
    </row>
    <row r="32" spans="1:7" ht="18.75" customHeight="1" x14ac:dyDescent="0.25">
      <c r="A32" s="1">
        <v>31</v>
      </c>
      <c r="B32" s="1">
        <v>3</v>
      </c>
      <c r="C32" s="1">
        <v>7.3020388809862488E-2</v>
      </c>
      <c r="D32" s="1">
        <v>0.30399999999999999</v>
      </c>
      <c r="E32" s="1">
        <v>1.075585703941217E-2</v>
      </c>
      <c r="F32" s="1">
        <v>5.2512319055663523</v>
      </c>
      <c r="G32" s="21">
        <v>0.15018564477292701</v>
      </c>
    </row>
    <row r="33" spans="1:7" ht="18.75" customHeight="1" x14ac:dyDescent="0.25">
      <c r="A33" s="1">
        <v>32</v>
      </c>
      <c r="B33" s="1">
        <v>1</v>
      </c>
      <c r="C33" s="1">
        <v>0</v>
      </c>
      <c r="D33" s="1">
        <v>0.22754491017964071</v>
      </c>
      <c r="E33" s="1">
        <v>3.4169626118408648E-3</v>
      </c>
      <c r="F33" s="1">
        <v>1.9847817352621591</v>
      </c>
      <c r="G33" s="21">
        <v>0.114563672865379</v>
      </c>
    </row>
    <row r="34" spans="1:7" ht="18.75" customHeight="1" x14ac:dyDescent="0.25">
      <c r="A34" s="1">
        <v>33</v>
      </c>
      <c r="B34" s="1">
        <v>5</v>
      </c>
      <c r="C34" s="1">
        <v>0.10384068278805121</v>
      </c>
      <c r="D34" s="1">
        <v>0.27142857142857141</v>
      </c>
      <c r="E34" s="1">
        <v>7.4387013310449109E-3</v>
      </c>
      <c r="F34" s="1">
        <v>8.4435767339030168</v>
      </c>
      <c r="G34" s="21">
        <v>0.17000149470156301</v>
      </c>
    </row>
    <row r="35" spans="1:7" ht="18.75" customHeight="1" x14ac:dyDescent="0.25">
      <c r="A35" s="1">
        <v>34</v>
      </c>
      <c r="B35" s="1">
        <v>1</v>
      </c>
      <c r="C35" s="1">
        <v>0</v>
      </c>
      <c r="D35" s="1">
        <v>0.2146892655367231</v>
      </c>
      <c r="E35" s="1">
        <v>1.5538103941649584E-3</v>
      </c>
      <c r="F35" s="1">
        <v>1.8573656386173869</v>
      </c>
      <c r="G35" s="21">
        <v>0.111729818286465</v>
      </c>
    </row>
    <row r="36" spans="1:7" ht="18.75" customHeight="1" x14ac:dyDescent="0.25">
      <c r="A36" s="1">
        <v>35</v>
      </c>
      <c r="B36" s="1">
        <v>1</v>
      </c>
      <c r="C36" s="1">
        <v>0</v>
      </c>
      <c r="D36" s="1">
        <v>0.2146892655367231</v>
      </c>
      <c r="E36" s="1">
        <v>1.5538103941649584E-3</v>
      </c>
      <c r="F36" s="1">
        <v>1.857365638617386</v>
      </c>
      <c r="G36" s="21">
        <v>0.111729818286465</v>
      </c>
    </row>
    <row r="37" spans="1:7" ht="18.75" customHeight="1" x14ac:dyDescent="0.25">
      <c r="A37" s="1">
        <v>36</v>
      </c>
      <c r="B37" s="1">
        <v>1</v>
      </c>
      <c r="C37" s="1">
        <v>0</v>
      </c>
      <c r="D37" s="1">
        <v>0.22754491017964071</v>
      </c>
      <c r="E37" s="1">
        <v>3.4169626118408648E-3</v>
      </c>
      <c r="F37" s="1">
        <v>1.9847817352621591</v>
      </c>
      <c r="G37" s="21">
        <v>0.114563672865379</v>
      </c>
    </row>
    <row r="38" spans="1:7" ht="18.75" customHeight="1" x14ac:dyDescent="0.25">
      <c r="A38" s="1">
        <v>37</v>
      </c>
      <c r="B38" s="1">
        <v>6</v>
      </c>
      <c r="C38" s="1">
        <v>6.8278805120910405E-2</v>
      </c>
      <c r="D38" s="1">
        <v>0.22485207100591709</v>
      </c>
      <c r="E38" s="1">
        <v>0.41234249355638214</v>
      </c>
      <c r="F38" s="1">
        <v>21.381729158030019</v>
      </c>
      <c r="G38" s="21">
        <v>0.20220518382783301</v>
      </c>
    </row>
    <row r="39" spans="1:7" ht="18.75" customHeight="1" x14ac:dyDescent="0.25">
      <c r="A39" s="1">
        <v>38</v>
      </c>
      <c r="B39" s="1">
        <v>1</v>
      </c>
      <c r="C39" s="1">
        <v>0</v>
      </c>
      <c r="D39" s="1">
        <v>0.1844660194174757</v>
      </c>
      <c r="E39" s="1">
        <v>8.6112096826795062E-2</v>
      </c>
      <c r="F39" s="1">
        <v>2.2028978388273588</v>
      </c>
      <c r="G39" s="21">
        <v>0.11495017023944699</v>
      </c>
    </row>
    <row r="40" spans="1:7" ht="18.75" customHeight="1" x14ac:dyDescent="0.25">
      <c r="A40" s="1">
        <v>39</v>
      </c>
      <c r="B40" s="1">
        <v>1</v>
      </c>
      <c r="C40" s="1">
        <v>0</v>
      </c>
      <c r="D40" s="1">
        <v>0.2483660130718954</v>
      </c>
      <c r="E40" s="1">
        <v>4.8667101664196279E-3</v>
      </c>
      <c r="F40" s="1">
        <v>2.1912498428723208</v>
      </c>
      <c r="G40" s="21">
        <v>0.11664180077991999</v>
      </c>
    </row>
  </sheetData>
  <autoFilter ref="A1:G1" xr:uid="{00000000-0001-0000-0000-000000000000}">
    <sortState xmlns:xlrd2="http://schemas.microsoft.com/office/spreadsheetml/2017/richdata2" ref="A2:G40">
      <sortCondition ref="A1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3C3F1-3899-4710-A463-079CA247F77E}">
  <sheetPr>
    <pageSetUpPr fitToPage="1"/>
  </sheetPr>
  <dimension ref="A1:Q34"/>
  <sheetViews>
    <sheetView topLeftCell="A25" zoomScale="60" workbookViewId="0">
      <selection activeCell="M33" sqref="M33"/>
    </sheetView>
  </sheetViews>
  <sheetFormatPr defaultColWidth="14.5703125" defaultRowHeight="15" x14ac:dyDescent="0.25"/>
  <cols>
    <col min="1" max="8" width="17.5703125" style="1" customWidth="1"/>
    <col min="9" max="16384" width="14.5703125" style="1"/>
  </cols>
  <sheetData>
    <row r="1" spans="1:17" ht="18.75" x14ac:dyDescent="0.3">
      <c r="A1" s="5" t="s">
        <v>20</v>
      </c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7" ht="15.75" x14ac:dyDescent="0.25">
      <c r="A2" s="4" t="s">
        <v>4</v>
      </c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17" ht="15.75" x14ac:dyDescent="0.25">
      <c r="A3" s="4" t="s">
        <v>126</v>
      </c>
      <c r="B3"/>
      <c r="C3"/>
      <c r="D3"/>
      <c r="E3"/>
      <c r="F3"/>
      <c r="G3"/>
      <c r="H3"/>
      <c r="I3"/>
      <c r="J3"/>
      <c r="K3"/>
      <c r="L3"/>
      <c r="M3"/>
      <c r="N3"/>
      <c r="O3"/>
    </row>
    <row r="4" spans="1:17" ht="48.75" customHeight="1" x14ac:dyDescent="0.25">
      <c r="A4" s="3" t="s">
        <v>125</v>
      </c>
      <c r="B4" s="3" t="s">
        <v>128</v>
      </c>
      <c r="C4"/>
      <c r="D4" s="3" t="s">
        <v>125</v>
      </c>
      <c r="E4" s="3" t="s">
        <v>120</v>
      </c>
      <c r="F4"/>
      <c r="G4" s="3" t="s">
        <v>125</v>
      </c>
      <c r="H4" s="3" t="s">
        <v>121</v>
      </c>
      <c r="I4"/>
      <c r="J4" s="3" t="s">
        <v>125</v>
      </c>
      <c r="K4" s="3" t="s">
        <v>122</v>
      </c>
      <c r="L4"/>
      <c r="M4" s="3" t="s">
        <v>125</v>
      </c>
      <c r="N4" s="3" t="s">
        <v>123</v>
      </c>
      <c r="O4"/>
      <c r="P4" s="3" t="s">
        <v>125</v>
      </c>
      <c r="Q4" s="3" t="s">
        <v>118</v>
      </c>
    </row>
    <row r="5" spans="1:17" x14ac:dyDescent="0.25">
      <c r="A5" s="12">
        <v>13</v>
      </c>
      <c r="B5" s="3">
        <v>7</v>
      </c>
      <c r="C5"/>
      <c r="D5" s="12">
        <v>18</v>
      </c>
      <c r="E5" s="3">
        <v>0.3689320388349514</v>
      </c>
      <c r="F5"/>
      <c r="G5" s="12">
        <v>18</v>
      </c>
      <c r="H5" s="3">
        <v>0.48496917970602194</v>
      </c>
      <c r="I5"/>
      <c r="J5" s="12">
        <v>3</v>
      </c>
      <c r="K5" s="3">
        <v>0.42837597822509099</v>
      </c>
      <c r="L5"/>
      <c r="M5" s="12">
        <v>9</v>
      </c>
      <c r="N5" s="3">
        <v>22.86409198711085</v>
      </c>
      <c r="O5"/>
      <c r="P5" s="3">
        <v>28</v>
      </c>
      <c r="Q5" s="44">
        <v>0.219121410049092</v>
      </c>
    </row>
    <row r="6" spans="1:17" x14ac:dyDescent="0.25">
      <c r="A6" s="3">
        <v>28</v>
      </c>
      <c r="B6" s="3">
        <v>7</v>
      </c>
      <c r="C6"/>
      <c r="D6" s="12">
        <v>22</v>
      </c>
      <c r="E6" s="3">
        <v>0.3454545454545454</v>
      </c>
      <c r="F6"/>
      <c r="G6" s="12">
        <v>14</v>
      </c>
      <c r="H6" s="3">
        <v>0.48364153627311524</v>
      </c>
      <c r="I6"/>
      <c r="J6" s="12">
        <v>9</v>
      </c>
      <c r="K6" s="3">
        <v>0.42837597822509099</v>
      </c>
      <c r="L6"/>
      <c r="M6" s="12">
        <v>3</v>
      </c>
      <c r="N6" s="3">
        <v>22.864091987110829</v>
      </c>
      <c r="O6"/>
      <c r="P6" s="12">
        <v>13</v>
      </c>
      <c r="Q6" s="44">
        <v>0.218290800354183</v>
      </c>
    </row>
    <row r="7" spans="1:17" x14ac:dyDescent="0.25">
      <c r="A7" s="12">
        <v>3</v>
      </c>
      <c r="B7" s="3">
        <v>6</v>
      </c>
      <c r="C7"/>
      <c r="D7" s="3">
        <v>28</v>
      </c>
      <c r="E7" s="3">
        <v>0.32758620689655171</v>
      </c>
      <c r="F7"/>
      <c r="G7" s="12">
        <v>22</v>
      </c>
      <c r="H7" s="3">
        <v>0.47795163584637274</v>
      </c>
      <c r="I7"/>
      <c r="J7" s="12">
        <v>13</v>
      </c>
      <c r="K7" s="3">
        <v>0.41490027728579437</v>
      </c>
      <c r="L7"/>
      <c r="M7" s="12">
        <v>13</v>
      </c>
      <c r="N7" s="3">
        <v>22.04218487723012</v>
      </c>
      <c r="O7"/>
      <c r="P7" s="12">
        <v>3</v>
      </c>
      <c r="Q7" s="44">
        <v>0.20407744808032</v>
      </c>
    </row>
    <row r="8" spans="1:17" x14ac:dyDescent="0.25">
      <c r="A8" s="12">
        <v>9</v>
      </c>
      <c r="B8" s="3">
        <v>6</v>
      </c>
      <c r="C8"/>
      <c r="D8" s="12">
        <v>15</v>
      </c>
      <c r="E8" s="3">
        <v>0.32203389830508472</v>
      </c>
      <c r="F8"/>
      <c r="G8" s="12">
        <v>13</v>
      </c>
      <c r="H8" s="3">
        <v>0.35135135135135137</v>
      </c>
      <c r="I8"/>
      <c r="J8" s="3">
        <v>37</v>
      </c>
      <c r="K8" s="3">
        <v>0.41234249355638214</v>
      </c>
      <c r="L8"/>
      <c r="M8" s="3">
        <v>37</v>
      </c>
      <c r="N8" s="3">
        <v>21.381729158030019</v>
      </c>
      <c r="O8"/>
      <c r="P8" s="12">
        <v>9</v>
      </c>
      <c r="Q8" s="44">
        <v>0.20407744808032</v>
      </c>
    </row>
    <row r="9" spans="1:17" x14ac:dyDescent="0.25">
      <c r="A9" s="12">
        <v>10</v>
      </c>
      <c r="B9" s="3">
        <v>6</v>
      </c>
      <c r="C9"/>
      <c r="D9" s="12">
        <v>14</v>
      </c>
      <c r="E9" s="3">
        <v>0.31404958677685951</v>
      </c>
      <c r="F9"/>
      <c r="G9" s="12">
        <v>15</v>
      </c>
      <c r="H9" s="3">
        <v>0.19172593646277858</v>
      </c>
      <c r="I9"/>
      <c r="J9" s="12">
        <v>5</v>
      </c>
      <c r="K9" s="3">
        <v>0.35167930819050325</v>
      </c>
      <c r="L9"/>
      <c r="M9" s="3">
        <v>28</v>
      </c>
      <c r="N9" s="3">
        <v>19.315896937436332</v>
      </c>
      <c r="O9"/>
      <c r="P9" s="12">
        <v>10</v>
      </c>
      <c r="Q9" s="44">
        <v>0.20311524066603101</v>
      </c>
    </row>
    <row r="10" spans="1:17" x14ac:dyDescent="0.25">
      <c r="A10" s="12">
        <v>18</v>
      </c>
      <c r="B10" s="3">
        <v>6</v>
      </c>
      <c r="C10"/>
      <c r="D10" s="12">
        <v>1</v>
      </c>
      <c r="E10" s="3">
        <v>0.31404958677685951</v>
      </c>
      <c r="F10"/>
      <c r="G10" s="3">
        <v>28</v>
      </c>
      <c r="H10" s="3">
        <v>0.18051209103840685</v>
      </c>
      <c r="I10"/>
      <c r="J10" s="12">
        <v>4</v>
      </c>
      <c r="K10" s="3">
        <v>0.26503303853605115</v>
      </c>
      <c r="L10"/>
      <c r="M10" s="12">
        <v>5</v>
      </c>
      <c r="N10" s="3">
        <v>15.63408027408072</v>
      </c>
      <c r="O10"/>
      <c r="P10" s="3">
        <v>26</v>
      </c>
      <c r="Q10" s="44">
        <v>0.202783625752505</v>
      </c>
    </row>
    <row r="11" spans="1:17" x14ac:dyDescent="0.25">
      <c r="A11" s="3">
        <v>26</v>
      </c>
      <c r="B11" s="3">
        <v>6</v>
      </c>
      <c r="C11"/>
      <c r="D11" s="12">
        <v>12</v>
      </c>
      <c r="E11" s="3">
        <v>0.30894308943089432</v>
      </c>
      <c r="F11"/>
      <c r="G11" s="3">
        <v>30</v>
      </c>
      <c r="H11" s="3">
        <v>0.12086296823138927</v>
      </c>
      <c r="I11"/>
      <c r="J11" s="3">
        <v>25</v>
      </c>
      <c r="K11" s="3">
        <v>0.1789209417092561</v>
      </c>
      <c r="L11"/>
      <c r="M11" s="3">
        <v>26</v>
      </c>
      <c r="N11" s="3">
        <v>15.49606102618238</v>
      </c>
      <c r="O11"/>
      <c r="P11" s="3">
        <v>37</v>
      </c>
      <c r="Q11" s="44">
        <v>0.20220518382783301</v>
      </c>
    </row>
    <row r="12" spans="1:17" x14ac:dyDescent="0.25">
      <c r="A12" s="3">
        <v>30</v>
      </c>
      <c r="B12" s="3">
        <v>6</v>
      </c>
      <c r="C12"/>
      <c r="D12" s="3">
        <v>31</v>
      </c>
      <c r="E12" s="3">
        <v>0.30399999999999999</v>
      </c>
      <c r="F12"/>
      <c r="G12" s="3">
        <v>33</v>
      </c>
      <c r="H12" s="3">
        <v>0.10384068278805121</v>
      </c>
      <c r="I12"/>
      <c r="J12" s="12">
        <v>14</v>
      </c>
      <c r="K12" s="3">
        <v>0.14303025248218934</v>
      </c>
      <c r="L12"/>
      <c r="M12" s="12">
        <v>10</v>
      </c>
      <c r="N12" s="3">
        <v>15.238637525021058</v>
      </c>
      <c r="O12"/>
      <c r="P12" s="3">
        <v>30</v>
      </c>
      <c r="Q12" s="44">
        <v>0.19834010019502499</v>
      </c>
    </row>
    <row r="13" spans="1:17" x14ac:dyDescent="0.25">
      <c r="A13" s="3">
        <v>37</v>
      </c>
      <c r="B13" s="3">
        <v>6</v>
      </c>
      <c r="C13"/>
      <c r="D13" s="3">
        <v>30</v>
      </c>
      <c r="E13" s="3">
        <v>0.29230769230769232</v>
      </c>
      <c r="F13"/>
      <c r="G13" s="12">
        <v>10</v>
      </c>
      <c r="H13" s="3">
        <v>7.8046467520151735E-2</v>
      </c>
      <c r="I13"/>
      <c r="J13" s="12">
        <v>21</v>
      </c>
      <c r="K13" s="3">
        <v>0.13627386533550709</v>
      </c>
      <c r="L13"/>
      <c r="M13" s="3">
        <v>30</v>
      </c>
      <c r="N13" s="3">
        <v>12.959867649853321</v>
      </c>
      <c r="O13"/>
      <c r="P13" s="12">
        <v>18</v>
      </c>
      <c r="Q13" s="44">
        <v>0.196018130905662</v>
      </c>
    </row>
    <row r="14" spans="1:17" x14ac:dyDescent="0.25">
      <c r="A14" s="12">
        <v>14</v>
      </c>
      <c r="B14" s="3">
        <v>5</v>
      </c>
      <c r="C14"/>
      <c r="D14" s="12">
        <v>10</v>
      </c>
      <c r="E14" s="3">
        <v>0.29007633587786258</v>
      </c>
      <c r="F14"/>
      <c r="G14" s="3">
        <v>26</v>
      </c>
      <c r="H14" s="3">
        <v>7.3873873873873869E-2</v>
      </c>
      <c r="I14"/>
      <c r="J14" s="3">
        <v>24</v>
      </c>
      <c r="K14" s="3">
        <v>8.6646269654452088E-2</v>
      </c>
      <c r="L14"/>
      <c r="M14" s="12">
        <v>18</v>
      </c>
      <c r="N14" s="3">
        <v>11.48179222358729</v>
      </c>
      <c r="O14"/>
      <c r="P14" s="3">
        <v>23</v>
      </c>
      <c r="Q14" s="44">
        <v>0.18195714666297499</v>
      </c>
    </row>
    <row r="15" spans="1:17" x14ac:dyDescent="0.25">
      <c r="C15"/>
      <c r="F15"/>
      <c r="I15"/>
      <c r="L15"/>
      <c r="O15"/>
    </row>
    <row r="16" spans="1:17" ht="18.75" x14ac:dyDescent="0.3">
      <c r="A16" s="5" t="s">
        <v>21</v>
      </c>
      <c r="B16"/>
      <c r="C16"/>
      <c r="D16"/>
      <c r="E16"/>
      <c r="F16"/>
      <c r="G16"/>
      <c r="H16"/>
      <c r="I16"/>
    </row>
    <row r="17" spans="1:9" ht="15.75" x14ac:dyDescent="0.25">
      <c r="A17" s="4" t="s">
        <v>3</v>
      </c>
      <c r="B17"/>
      <c r="C17"/>
      <c r="D17"/>
      <c r="E17"/>
      <c r="F17"/>
      <c r="G17"/>
      <c r="H17"/>
      <c r="I17"/>
    </row>
    <row r="18" spans="1:9" ht="42.75" customHeight="1" x14ac:dyDescent="0.25">
      <c r="A18" s="3" t="s">
        <v>129</v>
      </c>
      <c r="B18" s="3" t="s">
        <v>5</v>
      </c>
      <c r="C18" s="3" t="s">
        <v>6</v>
      </c>
      <c r="D18" s="3" t="s">
        <v>7</v>
      </c>
      <c r="E18" s="3" t="s">
        <v>8</v>
      </c>
      <c r="F18" s="3" t="s">
        <v>9</v>
      </c>
      <c r="G18" s="3" t="s">
        <v>10</v>
      </c>
      <c r="H18" s="3" t="s">
        <v>11</v>
      </c>
    </row>
    <row r="19" spans="1:9" ht="42.75" customHeight="1" x14ac:dyDescent="0.25">
      <c r="A19" s="3" t="s">
        <v>128</v>
      </c>
      <c r="B19" s="3">
        <f>MAX('all centralities'!B2:B40)</f>
        <v>7</v>
      </c>
      <c r="C19" s="3">
        <f>MIN('all centralities'!B2:B40)</f>
        <v>1</v>
      </c>
      <c r="D19" s="3">
        <f>AVERAGE('all centralities'!B2:B40)</f>
        <v>3.5384615384615383</v>
      </c>
      <c r="E19" s="3">
        <f>MEDIAN('all centralities'!B2:B40)</f>
        <v>3</v>
      </c>
      <c r="F19" s="3">
        <f>_xlfn.VAR.S('all centralities'!B2:B40)</f>
        <v>3.781376518218623</v>
      </c>
      <c r="G19" s="3">
        <f t="shared" ref="G19:G24" si="0">SQRT(F19)</f>
        <v>1.9445761795873731</v>
      </c>
      <c r="H19" s="3">
        <f t="shared" ref="H19:H24" si="1">G19/(SQRT(44))</f>
        <v>0.29315588927063979</v>
      </c>
    </row>
    <row r="20" spans="1:9" ht="42.75" customHeight="1" x14ac:dyDescent="0.25">
      <c r="A20" s="3" t="s">
        <v>120</v>
      </c>
      <c r="B20" s="3">
        <f>MAX('all centralities'!D2:D40)</f>
        <v>0.3689320388349514</v>
      </c>
      <c r="C20" s="3">
        <f>MIN('all centralities'!D2:D40)</f>
        <v>0.1844660194174757</v>
      </c>
      <c r="D20" s="3">
        <f>AVERAGE('all centralities'!D2:D40)</f>
        <v>0.25888140155234562</v>
      </c>
      <c r="E20" s="3">
        <f>MEDIAN('all centralities'!D2:D40)</f>
        <v>0.2483660130718954</v>
      </c>
      <c r="F20" s="3">
        <f>_xlfn.VAR.S('all centralities'!D2:D40)</f>
        <v>2.0630598135671246E-3</v>
      </c>
      <c r="G20" s="3">
        <f t="shared" si="0"/>
        <v>4.5420918237824348E-2</v>
      </c>
      <c r="H20" s="3">
        <f t="shared" si="1"/>
        <v>6.847461064921543E-3</v>
      </c>
    </row>
    <row r="21" spans="1:9" ht="42.75" customHeight="1" x14ac:dyDescent="0.25">
      <c r="A21" s="3" t="s">
        <v>121</v>
      </c>
      <c r="B21" s="3">
        <f>MAX('all centralities'!C2:C40)</f>
        <v>0.48496917970602194</v>
      </c>
      <c r="C21" s="3">
        <f>MIN('all centralities'!C2:C40)</f>
        <v>0</v>
      </c>
      <c r="D21" s="3">
        <f>AVERAGE('all centralities'!C2:C40)</f>
        <v>8.0497501550133146E-2</v>
      </c>
      <c r="E21" s="3">
        <f>MEDIAN('all centralities'!C2:C40)</f>
        <v>3.3475580844001901E-2</v>
      </c>
      <c r="F21" s="3">
        <f>_xlfn.VAR.S('all centralities'!C2:C40)</f>
        <v>1.8498234138889742E-2</v>
      </c>
      <c r="G21" s="3">
        <f t="shared" si="0"/>
        <v>0.13600821349789777</v>
      </c>
      <c r="H21" s="3">
        <f t="shared" si="1"/>
        <v>2.0504009662685348E-2</v>
      </c>
    </row>
    <row r="22" spans="1:9" ht="42.75" customHeight="1" x14ac:dyDescent="0.25">
      <c r="A22" s="3" t="s">
        <v>122</v>
      </c>
      <c r="B22" s="3">
        <f>MAX('all centralities'!E2:E40)</f>
        <v>0.42837597822509099</v>
      </c>
      <c r="C22" s="3">
        <f>MIN('all centralities'!E2:E40)</f>
        <v>1.5538103941649584E-3</v>
      </c>
      <c r="D22" s="3">
        <f>AVERAGE('all centralities'!E2:E40)</f>
        <v>8.5492977572128537E-2</v>
      </c>
      <c r="E22" s="3">
        <f>MEDIAN('all centralities'!E2:E40)</f>
        <v>1.7773543068154592E-2</v>
      </c>
      <c r="F22" s="3">
        <f>_xlfn.VAR.S('all centralities'!E2:E40)</f>
        <v>1.8814396859163397E-2</v>
      </c>
      <c r="G22" s="3">
        <f t="shared" si="0"/>
        <v>0.13716558190436623</v>
      </c>
      <c r="H22" s="3">
        <f t="shared" si="1"/>
        <v>2.0678489514888411E-2</v>
      </c>
    </row>
    <row r="23" spans="1:9" ht="42.75" customHeight="1" x14ac:dyDescent="0.25">
      <c r="A23" s="3" t="s">
        <v>123</v>
      </c>
      <c r="B23" s="3">
        <f>MAX('all centralities'!F2:F40)</f>
        <v>22.86409198711085</v>
      </c>
      <c r="C23" s="3">
        <f>MIN('all centralities'!F2:F40)</f>
        <v>1.857365638617386</v>
      </c>
      <c r="D23" s="3">
        <f>AVERAGE('all centralities'!F2:F40)</f>
        <v>8.2425909978583842</v>
      </c>
      <c r="E23" s="3">
        <f>MEDIAN('all centralities'!F2:F40)</f>
        <v>5.6701395513029293</v>
      </c>
      <c r="F23" s="3">
        <f>_xlfn.VAR.S('all centralities'!F2:F40)</f>
        <v>43.668037808054258</v>
      </c>
      <c r="G23" s="3">
        <f t="shared" si="0"/>
        <v>6.6081796137858007</v>
      </c>
      <c r="H23" s="3">
        <f t="shared" si="1"/>
        <v>0.99622056028196171</v>
      </c>
      <c r="I23"/>
    </row>
    <row r="24" spans="1:9" ht="42.75" customHeight="1" x14ac:dyDescent="0.25">
      <c r="A24" s="3" t="s">
        <v>118</v>
      </c>
      <c r="B24" s="3">
        <f>MAX('all centralities'!G:G)</f>
        <v>0.219121410049092</v>
      </c>
      <c r="C24" s="3">
        <f>MIN('all centralities'!G:G)</f>
        <v>0.111729818286465</v>
      </c>
      <c r="D24" s="3">
        <f>AVERAGE('all centralities'!G:G)</f>
        <v>0.15651500676383248</v>
      </c>
      <c r="E24" s="3">
        <f>MEDIAN('all centralities'!G:G)</f>
        <v>0.15576561425258201</v>
      </c>
      <c r="F24" s="3">
        <f>_xlfn.VAR.S('all centralities'!G:G)</f>
        <v>1.1741856223940691E-3</v>
      </c>
      <c r="G24" s="3">
        <f t="shared" si="0"/>
        <v>3.4266392024753192E-2</v>
      </c>
      <c r="H24" s="3">
        <f t="shared" si="1"/>
        <v>5.1658529666060455E-3</v>
      </c>
      <c r="I24"/>
    </row>
    <row r="25" spans="1:9" x14ac:dyDescent="0.25">
      <c r="I25"/>
    </row>
    <row r="26" spans="1:9" x14ac:dyDescent="0.25">
      <c r="I26"/>
    </row>
    <row r="27" spans="1:9" x14ac:dyDescent="0.25">
      <c r="A27"/>
      <c r="B27"/>
      <c r="C27"/>
      <c r="D27"/>
      <c r="E27"/>
      <c r="F27"/>
      <c r="G27"/>
      <c r="H27"/>
      <c r="I27"/>
    </row>
    <row r="28" spans="1:9" ht="18.75" x14ac:dyDescent="0.3">
      <c r="A28" s="5" t="s">
        <v>22</v>
      </c>
      <c r="B28"/>
      <c r="C28"/>
      <c r="D28"/>
      <c r="E28"/>
      <c r="F28"/>
      <c r="G28"/>
      <c r="H28"/>
      <c r="I28"/>
    </row>
    <row r="29" spans="1:9" ht="18.75" x14ac:dyDescent="0.25">
      <c r="A29" s="6"/>
      <c r="B29" s="52" t="s">
        <v>12</v>
      </c>
      <c r="C29" s="52"/>
      <c r="D29" s="52"/>
      <c r="E29" s="6"/>
      <c r="F29" s="6"/>
      <c r="G29" s="6"/>
      <c r="H29" s="6"/>
      <c r="I29" s="6"/>
    </row>
    <row r="30" spans="1:9" ht="18.75" x14ac:dyDescent="0.25">
      <c r="A30" s="6"/>
      <c r="B30" s="6"/>
      <c r="C30" s="6"/>
      <c r="D30" s="6"/>
      <c r="E30" s="6"/>
      <c r="F30" s="6"/>
      <c r="G30" s="6"/>
      <c r="H30" s="6"/>
      <c r="I30" s="6"/>
    </row>
    <row r="31" spans="1:9" ht="75" x14ac:dyDescent="0.25">
      <c r="A31" s="6"/>
      <c r="B31" s="22" t="s">
        <v>13</v>
      </c>
      <c r="C31" s="22" t="s">
        <v>14</v>
      </c>
      <c r="D31" s="22" t="s">
        <v>15</v>
      </c>
      <c r="E31" s="22" t="s">
        <v>16</v>
      </c>
      <c r="F31" s="22" t="s">
        <v>17</v>
      </c>
      <c r="G31" s="22" t="s">
        <v>18</v>
      </c>
      <c r="H31" s="22" t="s">
        <v>12</v>
      </c>
      <c r="I31" s="6"/>
    </row>
    <row r="32" spans="1:9" ht="56.25" x14ac:dyDescent="0.25">
      <c r="A32" s="46" t="s">
        <v>133</v>
      </c>
      <c r="B32" s="22">
        <v>3.9784075573549198</v>
      </c>
      <c r="C32" s="22">
        <v>0.38866396761133598</v>
      </c>
      <c r="D32" s="22">
        <v>0.32222222222222202</v>
      </c>
      <c r="E32" s="22">
        <v>2.0539811066126799</v>
      </c>
      <c r="F32" s="22">
        <v>0.18305084745762701</v>
      </c>
      <c r="G32" s="22">
        <v>0.178249528249528</v>
      </c>
      <c r="H32" s="22">
        <f>(C32*E32)/(F32*B32)</f>
        <v>1.0961997764825722</v>
      </c>
      <c r="I32" s="6"/>
    </row>
    <row r="33" spans="1:9" customFormat="1" ht="81.75" customHeight="1" x14ac:dyDescent="0.25">
      <c r="A33" s="46" t="s">
        <v>132</v>
      </c>
      <c r="B33" s="22">
        <v>3.9784075573549198</v>
      </c>
      <c r="C33" s="22">
        <v>0.38866396761133598</v>
      </c>
      <c r="D33" s="22">
        <v>0.32222222222222202</v>
      </c>
      <c r="E33" s="22">
        <v>3.0823211875843399</v>
      </c>
      <c r="F33" s="22">
        <v>6.8181818181818094E-2</v>
      </c>
      <c r="G33" s="22">
        <v>4.3711843711843702E-2</v>
      </c>
      <c r="H33" s="22">
        <f>(C33*E33)/(F33*B33)</f>
        <v>4.4164602090760807</v>
      </c>
      <c r="I33" s="6"/>
    </row>
    <row r="34" spans="1:9" x14ac:dyDescent="0.25">
      <c r="A34"/>
      <c r="B34"/>
      <c r="C34"/>
      <c r="D34"/>
      <c r="E34"/>
      <c r="F34"/>
      <c r="G34"/>
      <c r="H34"/>
      <c r="I34"/>
    </row>
  </sheetData>
  <mergeCells count="1">
    <mergeCell ref="B29:D29"/>
  </mergeCells>
  <pageMargins left="0.7" right="0.7" top="0.75" bottom="0.75" header="0.3" footer="0.3"/>
  <pageSetup scale="43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EF518-9FF8-4793-A4BF-121D0B524316}">
  <sheetPr>
    <pageSetUpPr fitToPage="1"/>
  </sheetPr>
  <dimension ref="A1:H55"/>
  <sheetViews>
    <sheetView topLeftCell="A31" zoomScale="93" zoomScaleNormal="93" zoomScalePageLayoutView="55" workbookViewId="0">
      <selection activeCell="E36" sqref="E36:E37"/>
    </sheetView>
  </sheetViews>
  <sheetFormatPr defaultColWidth="19.42578125" defaultRowHeight="15" x14ac:dyDescent="0.25"/>
  <cols>
    <col min="1" max="5" width="19.42578125" style="1"/>
    <col min="6" max="6" width="21.85546875" style="1" customWidth="1"/>
    <col min="7" max="16384" width="19.42578125" style="1"/>
  </cols>
  <sheetData>
    <row r="1" spans="1:8" ht="18.75" x14ac:dyDescent="0.25">
      <c r="A1" s="54" t="s">
        <v>19</v>
      </c>
      <c r="B1" s="54"/>
      <c r="E1" s="1" t="s">
        <v>109</v>
      </c>
    </row>
    <row r="2" spans="1:8" ht="18.75" customHeight="1" x14ac:dyDescent="0.25">
      <c r="A2" s="53" t="s">
        <v>110</v>
      </c>
      <c r="B2" s="53"/>
      <c r="C2" s="53"/>
    </row>
    <row r="3" spans="1:8" ht="96.75" customHeight="1" x14ac:dyDescent="0.25">
      <c r="A3" s="23" t="s">
        <v>62</v>
      </c>
      <c r="B3" s="8" t="s">
        <v>125</v>
      </c>
      <c r="C3" s="8" t="s">
        <v>119</v>
      </c>
      <c r="D3" s="8" t="s">
        <v>120</v>
      </c>
      <c r="E3" s="8" t="s">
        <v>121</v>
      </c>
      <c r="F3" s="8" t="s">
        <v>122</v>
      </c>
      <c r="G3" s="8" t="s">
        <v>123</v>
      </c>
      <c r="H3" s="8" t="s">
        <v>118</v>
      </c>
    </row>
    <row r="4" spans="1:8" ht="18.75" x14ac:dyDescent="0.25">
      <c r="A4" s="7" t="s">
        <v>63</v>
      </c>
      <c r="B4" s="10">
        <v>1</v>
      </c>
      <c r="C4" s="3">
        <v>3</v>
      </c>
      <c r="D4" s="9">
        <v>0.31404958677685951</v>
      </c>
      <c r="E4" s="3">
        <v>3.9118065433854932E-2</v>
      </c>
      <c r="F4" s="3">
        <v>1.442761879836996E-2</v>
      </c>
      <c r="G4" s="3">
        <v>4.2627003120180387</v>
      </c>
      <c r="H4" s="44">
        <v>0.14182757534349599</v>
      </c>
    </row>
    <row r="5" spans="1:8" s="28" customFormat="1" ht="18.75" x14ac:dyDescent="0.25">
      <c r="A5" s="7" t="s">
        <v>64</v>
      </c>
      <c r="B5" s="3">
        <v>2</v>
      </c>
      <c r="C5" s="3">
        <v>2</v>
      </c>
      <c r="D5" s="3">
        <v>0.28358208955223879</v>
      </c>
      <c r="E5" s="3">
        <v>1.9559032716927442E-2</v>
      </c>
      <c r="F5" s="3">
        <v>6.9245804629407513E-3</v>
      </c>
      <c r="G5" s="3">
        <v>2.953523936108593</v>
      </c>
      <c r="H5" s="44">
        <v>0.12922393938112001</v>
      </c>
    </row>
    <row r="6" spans="1:8" ht="18.75" x14ac:dyDescent="0.25">
      <c r="A6" s="7" t="s">
        <v>65</v>
      </c>
      <c r="B6" s="10">
        <v>3</v>
      </c>
      <c r="C6" s="9">
        <v>6</v>
      </c>
      <c r="D6" s="3">
        <v>0.22485207100591717</v>
      </c>
      <c r="E6" s="3">
        <v>4.1251778093883369E-2</v>
      </c>
      <c r="F6" s="9">
        <v>0.42837597822509099</v>
      </c>
      <c r="G6" s="9">
        <v>22.864091987110829</v>
      </c>
      <c r="H6" s="30">
        <v>0.20407744808032</v>
      </c>
    </row>
    <row r="7" spans="1:8" ht="18.75" x14ac:dyDescent="0.25">
      <c r="A7" s="7" t="s">
        <v>107</v>
      </c>
      <c r="B7" s="10">
        <v>4</v>
      </c>
      <c r="C7" s="3">
        <v>3</v>
      </c>
      <c r="D7" s="3">
        <v>0.18719211822660098</v>
      </c>
      <c r="E7" s="3">
        <v>0</v>
      </c>
      <c r="F7" s="9">
        <v>0.26503303853605115</v>
      </c>
      <c r="G7" s="3">
        <v>9.7461536615952866</v>
      </c>
      <c r="H7" s="44">
        <v>0.15576561425258201</v>
      </c>
    </row>
    <row r="8" spans="1:8" s="28" customFormat="1" ht="18.75" x14ac:dyDescent="0.25">
      <c r="A8" s="7" t="s">
        <v>67</v>
      </c>
      <c r="B8" s="10">
        <v>5</v>
      </c>
      <c r="C8" s="3">
        <v>4</v>
      </c>
      <c r="D8" s="3">
        <v>0.22222222222222221</v>
      </c>
      <c r="E8" s="3">
        <v>0</v>
      </c>
      <c r="F8" s="9">
        <v>0.35167930819050325</v>
      </c>
      <c r="G8" s="9">
        <v>15.63408027408072</v>
      </c>
      <c r="H8" s="44">
        <v>0.17759467200234</v>
      </c>
    </row>
    <row r="9" spans="1:8" s="28" customFormat="1" ht="18.75" x14ac:dyDescent="0.25">
      <c r="A9" s="7" t="s">
        <v>68</v>
      </c>
      <c r="B9" s="3">
        <v>6</v>
      </c>
      <c r="C9" s="3">
        <v>4</v>
      </c>
      <c r="D9" s="3">
        <v>0.24358974358974358</v>
      </c>
      <c r="E9" s="3">
        <v>2.7145566619250834E-2</v>
      </c>
      <c r="F9" s="3">
        <v>5.0671027777817439E-3</v>
      </c>
      <c r="G9" s="3">
        <v>6.0486872551238369</v>
      </c>
      <c r="H9" s="44">
        <v>0.156631809506002</v>
      </c>
    </row>
    <row r="10" spans="1:8" ht="18.75" x14ac:dyDescent="0.25">
      <c r="A10" s="7" t="s">
        <v>69</v>
      </c>
      <c r="B10" s="3">
        <v>7</v>
      </c>
      <c r="C10" s="3">
        <v>4</v>
      </c>
      <c r="D10" s="3">
        <v>0.24675324675324675</v>
      </c>
      <c r="E10" s="3">
        <v>3.3475580844001901E-2</v>
      </c>
      <c r="F10" s="3">
        <v>6.4387089206502596E-3</v>
      </c>
      <c r="G10" s="3">
        <v>5.6701395513029293</v>
      </c>
      <c r="H10" s="44">
        <v>0.15755368520141</v>
      </c>
    </row>
    <row r="11" spans="1:8" s="28" customFormat="1" ht="18.75" x14ac:dyDescent="0.25">
      <c r="A11" s="7" t="s">
        <v>70</v>
      </c>
      <c r="B11" s="3">
        <v>8</v>
      </c>
      <c r="C11" s="3">
        <v>3</v>
      </c>
      <c r="D11" s="3">
        <v>0.25503355704697989</v>
      </c>
      <c r="E11" s="3">
        <v>4.1963015647226175E-2</v>
      </c>
      <c r="F11" s="3">
        <v>3.980749292653323E-3</v>
      </c>
      <c r="G11" s="3">
        <v>4.1572804024057852</v>
      </c>
      <c r="H11" s="44">
        <v>0.13942043325773601</v>
      </c>
    </row>
    <row r="12" spans="1:8" ht="18.75" x14ac:dyDescent="0.25">
      <c r="A12" s="7" t="s">
        <v>71</v>
      </c>
      <c r="B12" s="10">
        <v>9</v>
      </c>
      <c r="C12" s="9">
        <v>6</v>
      </c>
      <c r="D12" s="3">
        <v>0.22485207100591717</v>
      </c>
      <c r="E12" s="3">
        <v>4.1251778093883369E-2</v>
      </c>
      <c r="F12" s="9">
        <v>0.42837597822509099</v>
      </c>
      <c r="G12" s="9">
        <v>22.86409198711085</v>
      </c>
      <c r="H12" s="30">
        <v>0.20407744808032</v>
      </c>
    </row>
    <row r="13" spans="1:8" s="28" customFormat="1" ht="18.75" x14ac:dyDescent="0.25">
      <c r="A13" s="34" t="s">
        <v>72</v>
      </c>
      <c r="B13" s="25">
        <v>10</v>
      </c>
      <c r="C13" s="26">
        <v>6</v>
      </c>
      <c r="D13" s="26">
        <v>0.29007633587786258</v>
      </c>
      <c r="E13" s="26">
        <v>7.8046467520151735E-2</v>
      </c>
      <c r="F13" s="27">
        <v>1.8725258892500009E-2</v>
      </c>
      <c r="G13" s="26">
        <v>15.238637525021058</v>
      </c>
      <c r="H13" s="45">
        <v>0.20311524066603101</v>
      </c>
    </row>
    <row r="14" spans="1:8" ht="18.75" x14ac:dyDescent="0.25">
      <c r="A14" s="7" t="s">
        <v>73</v>
      </c>
      <c r="B14" s="3">
        <v>11</v>
      </c>
      <c r="C14" s="3">
        <v>2</v>
      </c>
      <c r="D14" s="3">
        <v>0.26027397260273971</v>
      </c>
      <c r="E14" s="3">
        <v>1.083451872925557E-2</v>
      </c>
      <c r="F14" s="3">
        <v>3.7974884506989056E-3</v>
      </c>
      <c r="G14" s="3">
        <v>2.8071873150372468</v>
      </c>
      <c r="H14" s="44">
        <v>0.12840301167741</v>
      </c>
    </row>
    <row r="15" spans="1:8" ht="18.75" x14ac:dyDescent="0.25">
      <c r="A15" s="7" t="s">
        <v>105</v>
      </c>
      <c r="B15" s="10">
        <v>12</v>
      </c>
      <c r="C15" s="3">
        <v>4</v>
      </c>
      <c r="D15" s="9">
        <v>0.30894308943089432</v>
      </c>
      <c r="E15" s="3">
        <v>3.7624466571834991E-2</v>
      </c>
      <c r="F15" s="3">
        <v>1.7773543068154592E-2</v>
      </c>
      <c r="G15" s="3">
        <v>11.381672920698881</v>
      </c>
      <c r="H15" s="44">
        <v>0.17683346609317999</v>
      </c>
    </row>
    <row r="16" spans="1:8" s="28" customFormat="1" ht="18.75" x14ac:dyDescent="0.25">
      <c r="A16" s="34" t="s">
        <v>74</v>
      </c>
      <c r="B16" s="25">
        <v>13</v>
      </c>
      <c r="C16" s="26">
        <v>7</v>
      </c>
      <c r="D16" s="27">
        <v>0.27142857142857141</v>
      </c>
      <c r="E16" s="26">
        <v>0.35135135135135137</v>
      </c>
      <c r="F16" s="26">
        <v>0.41490027728579437</v>
      </c>
      <c r="G16" s="26">
        <v>22.04218487723012</v>
      </c>
      <c r="H16" s="45">
        <v>0.218290800354183</v>
      </c>
    </row>
    <row r="17" spans="1:8" ht="18.75" x14ac:dyDescent="0.25">
      <c r="A17" s="7" t="s">
        <v>75</v>
      </c>
      <c r="B17" s="10">
        <v>14</v>
      </c>
      <c r="C17" s="9">
        <v>5</v>
      </c>
      <c r="D17" s="9">
        <v>0.31404958677685951</v>
      </c>
      <c r="E17" s="9">
        <v>0.48364153627311524</v>
      </c>
      <c r="F17" s="9">
        <v>0.14303025248218934</v>
      </c>
      <c r="G17" s="3">
        <v>7.8790504943353348</v>
      </c>
      <c r="H17" s="44">
        <v>0.17222904159236399</v>
      </c>
    </row>
    <row r="18" spans="1:8" ht="18.75" x14ac:dyDescent="0.25">
      <c r="A18" s="7" t="s">
        <v>76</v>
      </c>
      <c r="B18" s="10">
        <v>15</v>
      </c>
      <c r="C18" s="3">
        <v>5</v>
      </c>
      <c r="D18" s="9">
        <v>0.32203389830508472</v>
      </c>
      <c r="E18" s="9">
        <v>0.19172593646277858</v>
      </c>
      <c r="F18" s="3">
        <v>1.174170012893723E-2</v>
      </c>
      <c r="G18" s="3">
        <v>9.2753796477728265</v>
      </c>
      <c r="H18" s="44">
        <v>0.17917980582415999</v>
      </c>
    </row>
    <row r="19" spans="1:8" ht="18.75" x14ac:dyDescent="0.25">
      <c r="A19" s="7" t="s">
        <v>77</v>
      </c>
      <c r="B19" s="3">
        <v>16</v>
      </c>
      <c r="C19" s="3">
        <v>2</v>
      </c>
      <c r="D19" s="3">
        <v>0.2435897435897435</v>
      </c>
      <c r="E19" s="3">
        <v>1.849217638691323E-2</v>
      </c>
      <c r="F19" s="3">
        <v>3.7446379878419492E-2</v>
      </c>
      <c r="G19" s="3">
        <v>2.7055843384684759</v>
      </c>
      <c r="H19" s="44">
        <v>0.124256800051152</v>
      </c>
    </row>
    <row r="20" spans="1:8" ht="18.75" x14ac:dyDescent="0.25">
      <c r="A20" s="7" t="s">
        <v>78</v>
      </c>
      <c r="B20" s="3">
        <v>17</v>
      </c>
      <c r="C20" s="3">
        <v>2</v>
      </c>
      <c r="D20" s="3">
        <v>0.20994475138121541</v>
      </c>
      <c r="E20" s="3">
        <v>7.1123755334281599E-4</v>
      </c>
      <c r="F20" s="3">
        <v>3.6279133581781114E-2</v>
      </c>
      <c r="G20" s="3">
        <v>2.6437936373552708</v>
      </c>
      <c r="H20" s="44">
        <v>0.12304232498624899</v>
      </c>
    </row>
    <row r="21" spans="1:8" s="28" customFormat="1" ht="18.75" x14ac:dyDescent="0.25">
      <c r="A21" s="34" t="s">
        <v>79</v>
      </c>
      <c r="B21" s="25">
        <v>18</v>
      </c>
      <c r="C21" s="26">
        <v>6</v>
      </c>
      <c r="D21" s="26">
        <v>0.3689320388349514</v>
      </c>
      <c r="E21" s="26">
        <v>0.48496917970602194</v>
      </c>
      <c r="F21" s="27">
        <v>2.4215202409953208E-2</v>
      </c>
      <c r="G21" s="26">
        <v>11.48179222358729</v>
      </c>
      <c r="H21" s="45">
        <v>0.196018130905662</v>
      </c>
    </row>
    <row r="22" spans="1:8" ht="18.75" x14ac:dyDescent="0.25">
      <c r="A22" s="7" t="s">
        <v>80</v>
      </c>
      <c r="B22" s="3">
        <v>19</v>
      </c>
      <c r="C22" s="3">
        <v>4</v>
      </c>
      <c r="D22" s="3">
        <v>0.2814814814814815</v>
      </c>
      <c r="E22" s="3">
        <v>2.4276908487434801E-2</v>
      </c>
      <c r="F22" s="3">
        <v>1.0159159316174929E-2</v>
      </c>
      <c r="G22" s="3">
        <v>8.3828482402583617</v>
      </c>
      <c r="H22" s="44">
        <v>0.16812184971241101</v>
      </c>
    </row>
    <row r="23" spans="1:8" ht="18.75" x14ac:dyDescent="0.25">
      <c r="A23" s="22" t="s">
        <v>81</v>
      </c>
      <c r="B23" s="3">
        <v>20</v>
      </c>
      <c r="C23" s="3">
        <v>2</v>
      </c>
      <c r="D23" s="3">
        <v>0.2435897435897435</v>
      </c>
      <c r="E23" s="3">
        <v>0</v>
      </c>
      <c r="F23" s="3">
        <v>5.8328926342923179E-2</v>
      </c>
      <c r="G23" s="3">
        <v>3.4022814254736988</v>
      </c>
      <c r="H23" s="44">
        <v>0.12783954293314101</v>
      </c>
    </row>
    <row r="24" spans="1:8" ht="18.75" x14ac:dyDescent="0.25">
      <c r="A24" s="22" t="s">
        <v>82</v>
      </c>
      <c r="B24" s="10">
        <v>21</v>
      </c>
      <c r="C24" s="3">
        <v>4</v>
      </c>
      <c r="D24" s="3">
        <v>0.26027397260273971</v>
      </c>
      <c r="E24" s="3">
        <v>3.9118065433854911E-2</v>
      </c>
      <c r="F24" s="9">
        <v>0.13627386533550709</v>
      </c>
      <c r="G24" s="3">
        <v>6.6993995909986657</v>
      </c>
      <c r="H24" s="44">
        <v>0.15886980876711701</v>
      </c>
    </row>
    <row r="25" spans="1:8" ht="18.75" x14ac:dyDescent="0.25">
      <c r="A25" s="22" t="s">
        <v>83</v>
      </c>
      <c r="B25" s="10">
        <v>22</v>
      </c>
      <c r="C25" s="3">
        <v>3</v>
      </c>
      <c r="D25" s="9">
        <v>0.3454545454545454</v>
      </c>
      <c r="E25" s="9">
        <v>0.47795163584637274</v>
      </c>
      <c r="F25" s="3">
        <v>3.7940866774991276E-2</v>
      </c>
      <c r="G25" s="3">
        <v>4.4244023632480047</v>
      </c>
      <c r="H25" s="44">
        <v>0.145737126381457</v>
      </c>
    </row>
    <row r="26" spans="1:8" ht="18.75" x14ac:dyDescent="0.25">
      <c r="A26" s="22" t="s">
        <v>84</v>
      </c>
      <c r="B26" s="3">
        <v>23</v>
      </c>
      <c r="C26" s="3">
        <v>5</v>
      </c>
      <c r="D26" s="3">
        <v>0.29007633587786258</v>
      </c>
      <c r="E26" s="3">
        <v>7.3779042200094833E-2</v>
      </c>
      <c r="F26" s="3">
        <v>1.0603826892938442E-2</v>
      </c>
      <c r="G26" s="3">
        <v>9.7295107044444062</v>
      </c>
      <c r="H26" s="30">
        <v>0.18195714666297499</v>
      </c>
    </row>
    <row r="27" spans="1:8" ht="18.75" x14ac:dyDescent="0.25">
      <c r="A27" s="22" t="s">
        <v>85</v>
      </c>
      <c r="B27" s="10">
        <v>24</v>
      </c>
      <c r="C27" s="3">
        <v>1</v>
      </c>
      <c r="D27" s="3">
        <v>0.2146892655367231</v>
      </c>
      <c r="E27" s="3">
        <v>0</v>
      </c>
      <c r="F27" s="9">
        <v>8.6646269654452088E-2</v>
      </c>
      <c r="G27" s="3">
        <v>2.2427563771814309</v>
      </c>
      <c r="H27" s="44">
        <v>0.11655873155727001</v>
      </c>
    </row>
    <row r="28" spans="1:8" ht="18.75" x14ac:dyDescent="0.25">
      <c r="A28" s="22" t="s">
        <v>86</v>
      </c>
      <c r="B28" s="10">
        <v>25</v>
      </c>
      <c r="C28" s="3">
        <v>2</v>
      </c>
      <c r="D28" s="3">
        <v>0.1853658536585365</v>
      </c>
      <c r="E28" s="3">
        <v>0</v>
      </c>
      <c r="F28" s="9">
        <v>0.1789209417092561</v>
      </c>
      <c r="G28" s="3">
        <v>5.2409086783278491</v>
      </c>
      <c r="H28" s="44">
        <v>0.13554511782064699</v>
      </c>
    </row>
    <row r="29" spans="1:8" ht="18.75" x14ac:dyDescent="0.25">
      <c r="A29" s="22" t="s">
        <v>87</v>
      </c>
      <c r="B29" s="10">
        <v>26</v>
      </c>
      <c r="C29" s="9">
        <v>6</v>
      </c>
      <c r="D29" s="3">
        <v>0.29007633587786258</v>
      </c>
      <c r="E29" s="9">
        <v>7.3873873873873869E-2</v>
      </c>
      <c r="F29" s="3">
        <v>1.885209240396896E-2</v>
      </c>
      <c r="G29" s="9">
        <v>15.49606102618238</v>
      </c>
      <c r="H29" s="30">
        <v>0.202783625752505</v>
      </c>
    </row>
    <row r="30" spans="1:8" ht="18.75" x14ac:dyDescent="0.25">
      <c r="A30" s="7" t="s">
        <v>88</v>
      </c>
      <c r="B30" s="3">
        <v>27</v>
      </c>
      <c r="C30" s="3">
        <v>1</v>
      </c>
      <c r="D30" s="3">
        <v>0.22619047619047619</v>
      </c>
      <c r="E30" s="3">
        <v>0</v>
      </c>
      <c r="F30" s="3">
        <v>3.9378447000779342E-3</v>
      </c>
      <c r="G30" s="3">
        <v>2.057164421735318</v>
      </c>
      <c r="H30" s="44">
        <v>0.115008023983905</v>
      </c>
    </row>
    <row r="31" spans="1:8" s="28" customFormat="1" ht="18.75" x14ac:dyDescent="0.25">
      <c r="A31" s="24" t="s">
        <v>89</v>
      </c>
      <c r="B31" s="25">
        <v>28</v>
      </c>
      <c r="C31" s="26">
        <v>7</v>
      </c>
      <c r="D31" s="26">
        <v>0.32758620689655171</v>
      </c>
      <c r="E31" s="26">
        <v>0.18051209103840685</v>
      </c>
      <c r="F31" s="27">
        <v>2.3299412491047125E-2</v>
      </c>
      <c r="G31" s="26">
        <v>19.315896937436332</v>
      </c>
      <c r="H31" s="45">
        <v>0.219121410049092</v>
      </c>
    </row>
    <row r="32" spans="1:8" ht="18.75" x14ac:dyDescent="0.25">
      <c r="A32" s="22" t="s">
        <v>90</v>
      </c>
      <c r="B32" s="3">
        <v>29</v>
      </c>
      <c r="C32" s="3">
        <v>3</v>
      </c>
      <c r="D32" s="3">
        <v>0.23030303030303029</v>
      </c>
      <c r="E32" s="3">
        <v>2.7264106211474632E-3</v>
      </c>
      <c r="F32" s="3">
        <v>3.2348724465453946E-3</v>
      </c>
      <c r="G32" s="3">
        <v>4.6989389280156981</v>
      </c>
      <c r="H32" s="44">
        <v>0.14009025609282799</v>
      </c>
    </row>
    <row r="33" spans="1:8" s="28" customFormat="1" ht="18.75" x14ac:dyDescent="0.25">
      <c r="A33" s="24" t="s">
        <v>91</v>
      </c>
      <c r="B33" s="25">
        <v>30</v>
      </c>
      <c r="C33" s="26">
        <v>6</v>
      </c>
      <c r="D33" s="26">
        <v>0.29230769230769232</v>
      </c>
      <c r="E33" s="26">
        <v>0.12086296823138927</v>
      </c>
      <c r="F33" s="27">
        <v>1.6358342705505371E-2</v>
      </c>
      <c r="G33" s="26">
        <v>12.959867649853321</v>
      </c>
      <c r="H33" s="45">
        <v>0.19834010019502499</v>
      </c>
    </row>
    <row r="34" spans="1:8" ht="18.75" x14ac:dyDescent="0.25">
      <c r="A34" s="22" t="s">
        <v>92</v>
      </c>
      <c r="B34" s="10">
        <v>31</v>
      </c>
      <c r="C34" s="3">
        <v>3</v>
      </c>
      <c r="D34" s="9">
        <v>0.30399999999999999</v>
      </c>
      <c r="E34" s="3">
        <v>7.3020388809862488E-2</v>
      </c>
      <c r="F34" s="3">
        <v>1.075585703941217E-2</v>
      </c>
      <c r="G34" s="3">
        <v>5.2512319055663523</v>
      </c>
      <c r="H34" s="44">
        <v>0.15018564477292701</v>
      </c>
    </row>
    <row r="35" spans="1:8" ht="18.75" x14ac:dyDescent="0.25">
      <c r="A35" s="22" t="s">
        <v>93</v>
      </c>
      <c r="B35" s="3">
        <v>32</v>
      </c>
      <c r="C35" s="3">
        <v>1</v>
      </c>
      <c r="D35" s="3">
        <v>0.22754491017964071</v>
      </c>
      <c r="E35" s="3">
        <v>0</v>
      </c>
      <c r="F35" s="3">
        <v>3.4169626118408648E-3</v>
      </c>
      <c r="G35" s="3">
        <v>1.9847817352621591</v>
      </c>
      <c r="H35" s="44">
        <v>0.114563672865379</v>
      </c>
    </row>
    <row r="36" spans="1:8" ht="18.75" x14ac:dyDescent="0.25">
      <c r="A36" s="22" t="s">
        <v>94</v>
      </c>
      <c r="B36" s="10">
        <v>33</v>
      </c>
      <c r="C36" s="3">
        <v>5</v>
      </c>
      <c r="D36" s="3">
        <v>0.27142857142857141</v>
      </c>
      <c r="E36" s="9">
        <v>0.10384068278805121</v>
      </c>
      <c r="F36" s="3">
        <v>7.4387013310449109E-3</v>
      </c>
      <c r="G36" s="3">
        <v>8.4435767339030168</v>
      </c>
      <c r="H36" s="44">
        <v>0.17000149470156301</v>
      </c>
    </row>
    <row r="37" spans="1:8" ht="18.75" x14ac:dyDescent="0.25">
      <c r="A37" s="7" t="s">
        <v>95</v>
      </c>
      <c r="B37" s="3">
        <v>34</v>
      </c>
      <c r="C37" s="3">
        <v>1</v>
      </c>
      <c r="D37" s="3">
        <v>0.2146892655367231</v>
      </c>
      <c r="E37" s="3">
        <v>0</v>
      </c>
      <c r="F37" s="3">
        <v>1.5538103941649584E-3</v>
      </c>
      <c r="G37" s="3">
        <v>1.8573656386173869</v>
      </c>
      <c r="H37" s="44">
        <v>0.111729818286465</v>
      </c>
    </row>
    <row r="38" spans="1:8" ht="18.75" x14ac:dyDescent="0.25">
      <c r="A38" s="7" t="s">
        <v>96</v>
      </c>
      <c r="B38" s="3">
        <v>35</v>
      </c>
      <c r="C38" s="3">
        <v>1</v>
      </c>
      <c r="D38" s="3">
        <v>0.2146892655367231</v>
      </c>
      <c r="E38" s="3">
        <v>0</v>
      </c>
      <c r="F38" s="3">
        <v>1.5538103941649584E-3</v>
      </c>
      <c r="G38" s="3">
        <v>1.857365638617386</v>
      </c>
      <c r="H38" s="44">
        <v>0.111729818286465</v>
      </c>
    </row>
    <row r="39" spans="1:8" ht="18.75" x14ac:dyDescent="0.25">
      <c r="A39" s="22" t="s">
        <v>97</v>
      </c>
      <c r="B39" s="3">
        <v>36</v>
      </c>
      <c r="C39" s="3">
        <v>1</v>
      </c>
      <c r="D39" s="3">
        <v>0.22754491017964071</v>
      </c>
      <c r="E39" s="3">
        <v>0</v>
      </c>
      <c r="F39" s="3">
        <v>3.4169626118408648E-3</v>
      </c>
      <c r="G39" s="3">
        <v>1.9847817352621591</v>
      </c>
      <c r="H39" s="44">
        <v>0.114563672865379</v>
      </c>
    </row>
    <row r="40" spans="1:8" ht="18.75" x14ac:dyDescent="0.25">
      <c r="A40" s="22" t="s">
        <v>98</v>
      </c>
      <c r="B40" s="10">
        <v>37</v>
      </c>
      <c r="C40" s="9">
        <v>6</v>
      </c>
      <c r="D40" s="3">
        <v>0.22485207100591709</v>
      </c>
      <c r="E40" s="3">
        <v>6.8278805120910405E-2</v>
      </c>
      <c r="F40" s="9">
        <v>0.41234249355638214</v>
      </c>
      <c r="G40" s="9">
        <v>21.381729158030019</v>
      </c>
      <c r="H40" s="30">
        <v>0.20220518382783301</v>
      </c>
    </row>
    <row r="41" spans="1:8" ht="18.75" x14ac:dyDescent="0.25">
      <c r="A41" s="22" t="s">
        <v>99</v>
      </c>
      <c r="B41" s="3">
        <v>38</v>
      </c>
      <c r="C41" s="3">
        <v>1</v>
      </c>
      <c r="D41" s="3">
        <v>0.1844660194174757</v>
      </c>
      <c r="E41" s="3">
        <v>0</v>
      </c>
      <c r="F41" s="3">
        <v>8.6112096826795062E-2</v>
      </c>
      <c r="G41" s="3">
        <v>2.2028978388273588</v>
      </c>
      <c r="H41" s="44">
        <v>0.11495017023944699</v>
      </c>
    </row>
    <row r="42" spans="1:8" ht="18.75" x14ac:dyDescent="0.25">
      <c r="A42" s="22" t="s">
        <v>100</v>
      </c>
      <c r="B42" s="3">
        <v>39</v>
      </c>
      <c r="C42" s="3">
        <v>1</v>
      </c>
      <c r="D42" s="3">
        <v>0.2483660130718954</v>
      </c>
      <c r="E42" s="3">
        <v>0</v>
      </c>
      <c r="F42" s="3">
        <v>4.8667101664196279E-3</v>
      </c>
      <c r="G42" s="3">
        <v>2.1912498428723208</v>
      </c>
      <c r="H42" s="44">
        <v>0.11664180077991999</v>
      </c>
    </row>
    <row r="43" spans="1:8" x14ac:dyDescent="0.25">
      <c r="A43" s="21"/>
      <c r="B43"/>
      <c r="C43"/>
      <c r="D43"/>
      <c r="E43"/>
      <c r="F43"/>
    </row>
    <row r="44" spans="1:8" x14ac:dyDescent="0.25">
      <c r="A44"/>
      <c r="B44"/>
      <c r="C44"/>
      <c r="D44"/>
      <c r="E44"/>
      <c r="F44"/>
    </row>
    <row r="45" spans="1:8" x14ac:dyDescent="0.25">
      <c r="A45" s="35"/>
      <c r="B45" t="s">
        <v>112</v>
      </c>
      <c r="C45"/>
      <c r="D45"/>
      <c r="E45"/>
      <c r="F45"/>
    </row>
    <row r="46" spans="1:8" x14ac:dyDescent="0.25">
      <c r="A46" s="36"/>
      <c r="B46" t="s">
        <v>130</v>
      </c>
      <c r="C46"/>
      <c r="D46"/>
      <c r="E46"/>
      <c r="F46"/>
    </row>
    <row r="47" spans="1:8" x14ac:dyDescent="0.25">
      <c r="A47" s="37"/>
      <c r="B47" t="s">
        <v>131</v>
      </c>
      <c r="C47"/>
      <c r="D47"/>
      <c r="E47"/>
      <c r="F47"/>
    </row>
    <row r="48" spans="1:8" x14ac:dyDescent="0.25">
      <c r="A48" s="27" t="s">
        <v>111</v>
      </c>
      <c r="B48" s="38" t="s">
        <v>127</v>
      </c>
    </row>
    <row r="54" spans="1:6" ht="12.75" customHeight="1" x14ac:dyDescent="0.25">
      <c r="A54" s="21"/>
      <c r="B54" s="21"/>
      <c r="C54" s="21"/>
    </row>
    <row r="55" spans="1:6" ht="21.75" customHeight="1" x14ac:dyDescent="0.25">
      <c r="A55" s="33" t="s">
        <v>113</v>
      </c>
      <c r="B55" s="32"/>
      <c r="C55" s="32"/>
      <c r="D55" s="32"/>
      <c r="E55" s="32"/>
      <c r="F55" s="32"/>
    </row>
  </sheetData>
  <autoFilter ref="A3:H3" xr:uid="{CCBEF518-9FF8-4793-A4BF-121D0B524316}">
    <sortState xmlns:xlrd2="http://schemas.microsoft.com/office/spreadsheetml/2017/richdata2" ref="A4:H42">
      <sortCondition ref="B3"/>
    </sortState>
  </autoFilter>
  <mergeCells count="2">
    <mergeCell ref="A2:C2"/>
    <mergeCell ref="A1:B1"/>
  </mergeCells>
  <pageMargins left="0.26760563380281688" right="4.9059139784946235E-2" top="0.301056338028169" bottom="7.6612903225806453E-2" header="0.3" footer="0.3"/>
  <pageSetup scale="66" fitToHeight="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8C16E-4C18-4423-9B8E-2DBEBE2F45B7}">
  <dimension ref="A1"/>
  <sheetViews>
    <sheetView topLeftCell="A23" zoomScale="20" zoomScaleNormal="25" workbookViewId="0">
      <selection activeCell="BB61" sqref="BB6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C9AD-1D9F-4AD1-9B9C-16CEE4ECC9BA}">
  <dimension ref="A1:B40"/>
  <sheetViews>
    <sheetView workbookViewId="0"/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9</v>
      </c>
    </row>
    <row r="5" spans="1:2" x14ac:dyDescent="0.25">
      <c r="A5">
        <v>3</v>
      </c>
      <c r="B5">
        <v>3</v>
      </c>
    </row>
    <row r="6" spans="1:2" x14ac:dyDescent="0.25">
      <c r="A6">
        <v>4</v>
      </c>
      <c r="B6">
        <v>6</v>
      </c>
    </row>
    <row r="7" spans="1:2" x14ac:dyDescent="0.25">
      <c r="A7">
        <v>5</v>
      </c>
      <c r="B7">
        <v>2</v>
      </c>
    </row>
    <row r="8" spans="1:2" x14ac:dyDescent="0.25">
      <c r="A8">
        <v>6</v>
      </c>
      <c r="B8">
        <v>1</v>
      </c>
    </row>
    <row r="9" spans="1:2" x14ac:dyDescent="0.25">
      <c r="A9">
        <v>7</v>
      </c>
      <c r="B9">
        <v>1</v>
      </c>
    </row>
    <row r="10" spans="1:2" x14ac:dyDescent="0.25">
      <c r="A10">
        <v>8</v>
      </c>
      <c r="B10">
        <v>9</v>
      </c>
    </row>
    <row r="11" spans="1:2" x14ac:dyDescent="0.25">
      <c r="A11">
        <v>9</v>
      </c>
      <c r="B11">
        <v>5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4</v>
      </c>
    </row>
    <row r="14" spans="1:2" x14ac:dyDescent="0.25">
      <c r="A14">
        <v>12</v>
      </c>
      <c r="B14">
        <v>7</v>
      </c>
    </row>
    <row r="15" spans="1:2" x14ac:dyDescent="0.25">
      <c r="A15">
        <v>13</v>
      </c>
      <c r="B15">
        <v>2</v>
      </c>
    </row>
    <row r="16" spans="1:2" x14ac:dyDescent="0.25">
      <c r="A16">
        <v>14</v>
      </c>
      <c r="B16">
        <v>3</v>
      </c>
    </row>
    <row r="17" spans="1:2" x14ac:dyDescent="0.25">
      <c r="A17">
        <v>15</v>
      </c>
      <c r="B17">
        <v>0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3</v>
      </c>
    </row>
    <row r="20" spans="1:2" x14ac:dyDescent="0.25">
      <c r="A20">
        <v>18</v>
      </c>
      <c r="B20">
        <v>3</v>
      </c>
    </row>
    <row r="21" spans="1:2" x14ac:dyDescent="0.25">
      <c r="A21">
        <v>19</v>
      </c>
      <c r="B21">
        <v>1</v>
      </c>
    </row>
    <row r="22" spans="1:2" x14ac:dyDescent="0.25">
      <c r="A22">
        <v>20</v>
      </c>
      <c r="B22">
        <v>2</v>
      </c>
    </row>
    <row r="23" spans="1:2" x14ac:dyDescent="0.25">
      <c r="A23">
        <v>21</v>
      </c>
      <c r="B23">
        <v>1</v>
      </c>
    </row>
    <row r="24" spans="1:2" x14ac:dyDescent="0.25">
      <c r="A24">
        <v>22</v>
      </c>
      <c r="B24">
        <v>3</v>
      </c>
    </row>
    <row r="25" spans="1:2" x14ac:dyDescent="0.25">
      <c r="A25">
        <v>23</v>
      </c>
      <c r="B25">
        <v>0</v>
      </c>
    </row>
    <row r="26" spans="1:2" x14ac:dyDescent="0.25">
      <c r="A26">
        <v>24</v>
      </c>
      <c r="B26">
        <v>1</v>
      </c>
    </row>
    <row r="27" spans="1:2" x14ac:dyDescent="0.25">
      <c r="A27">
        <v>25</v>
      </c>
      <c r="B27">
        <v>5</v>
      </c>
    </row>
    <row r="28" spans="1:2" x14ac:dyDescent="0.25">
      <c r="A28">
        <v>26</v>
      </c>
      <c r="B28">
        <v>0</v>
      </c>
    </row>
    <row r="29" spans="1:2" x14ac:dyDescent="0.25">
      <c r="A29">
        <v>27</v>
      </c>
      <c r="B29">
        <v>7</v>
      </c>
    </row>
    <row r="30" spans="1:2" x14ac:dyDescent="0.25">
      <c r="A30">
        <v>28</v>
      </c>
      <c r="B30">
        <v>2</v>
      </c>
    </row>
    <row r="31" spans="1:2" x14ac:dyDescent="0.25">
      <c r="A31">
        <v>29</v>
      </c>
      <c r="B31">
        <v>3</v>
      </c>
    </row>
    <row r="32" spans="1:2" x14ac:dyDescent="0.25">
      <c r="A32">
        <v>30</v>
      </c>
      <c r="B32">
        <v>1</v>
      </c>
    </row>
    <row r="33" spans="1:2" x14ac:dyDescent="0.25">
      <c r="A33">
        <v>31</v>
      </c>
      <c r="B33">
        <v>0</v>
      </c>
    </row>
    <row r="34" spans="1:2" x14ac:dyDescent="0.25">
      <c r="A34">
        <v>32</v>
      </c>
      <c r="B34">
        <v>3</v>
      </c>
    </row>
    <row r="35" spans="1:2" x14ac:dyDescent="0.25">
      <c r="A35">
        <v>33</v>
      </c>
      <c r="B35">
        <v>0</v>
      </c>
    </row>
    <row r="36" spans="1:2" x14ac:dyDescent="0.25">
      <c r="A36">
        <v>34</v>
      </c>
      <c r="B36">
        <v>0</v>
      </c>
    </row>
    <row r="37" spans="1:2" x14ac:dyDescent="0.25">
      <c r="A37">
        <v>35</v>
      </c>
      <c r="B37">
        <v>0</v>
      </c>
    </row>
    <row r="38" spans="1:2" x14ac:dyDescent="0.25">
      <c r="A38">
        <v>36</v>
      </c>
      <c r="B38">
        <v>8</v>
      </c>
    </row>
    <row r="39" spans="1:2" x14ac:dyDescent="0.25">
      <c r="A39">
        <v>37</v>
      </c>
      <c r="B39">
        <v>0</v>
      </c>
    </row>
    <row r="40" spans="1:2" x14ac:dyDescent="0.25">
      <c r="A40">
        <v>38</v>
      </c>
      <c r="B40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34BD2-1847-4FEE-A4FF-718499F3DD5C}">
  <dimension ref="A1:AO41"/>
  <sheetViews>
    <sheetView workbookViewId="0">
      <selection activeCell="F12" sqref="F12"/>
    </sheetView>
  </sheetViews>
  <sheetFormatPr defaultRowHeight="15" x14ac:dyDescent="0.25"/>
  <cols>
    <col min="2" max="10" width="11.140625" bestFit="1" customWidth="1"/>
    <col min="11" max="41" width="12.140625" bestFit="1" customWidth="1"/>
  </cols>
  <sheetData>
    <row r="1" spans="1:41" x14ac:dyDescent="0.25">
      <c r="A1" t="s">
        <v>125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</row>
    <row r="2" spans="1:41" x14ac:dyDescent="0.25">
      <c r="A2" t="s">
        <v>125</v>
      </c>
      <c r="B2" t="s">
        <v>0</v>
      </c>
      <c r="C2" t="s">
        <v>1</v>
      </c>
      <c r="D2" t="s">
        <v>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46</v>
      </c>
      <c r="AC2" t="s">
        <v>47</v>
      </c>
      <c r="AD2" t="s">
        <v>48</v>
      </c>
      <c r="AE2" t="s">
        <v>49</v>
      </c>
      <c r="AF2" t="s">
        <v>50</v>
      </c>
      <c r="AG2" t="s">
        <v>51</v>
      </c>
      <c r="AH2" t="s">
        <v>52</v>
      </c>
      <c r="AI2" t="s">
        <v>53</v>
      </c>
      <c r="AJ2" t="s">
        <v>54</v>
      </c>
      <c r="AK2" t="s">
        <v>55</v>
      </c>
      <c r="AL2" t="s">
        <v>56</v>
      </c>
      <c r="AM2" t="s">
        <v>57</v>
      </c>
      <c r="AN2" t="s">
        <v>58</v>
      </c>
      <c r="AO2" t="s">
        <v>60</v>
      </c>
    </row>
    <row r="3" spans="1:41" x14ac:dyDescent="0.25">
      <c r="A3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>SUM(adjacency_matrix[[#This Row],[Column1]:[Column39]])</f>
        <v>3</v>
      </c>
    </row>
    <row r="4" spans="1:41" x14ac:dyDescent="0.25">
      <c r="A4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>SUM(adjacency_matrix[[#This Row],[Column1]:[Column39]])</f>
        <v>2</v>
      </c>
    </row>
    <row r="5" spans="1:41" x14ac:dyDescent="0.25">
      <c r="A5">
        <v>3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f>SUM(adjacency_matrix[[#This Row],[Column1]:[Column39]])</f>
        <v>6</v>
      </c>
    </row>
    <row r="6" spans="1:41" x14ac:dyDescent="0.25">
      <c r="A6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f>SUM(adjacency_matrix[[#This Row],[Column1]:[Column39]])</f>
        <v>3</v>
      </c>
    </row>
    <row r="7" spans="1:41" x14ac:dyDescent="0.25">
      <c r="A7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f>SUM(adjacency_matrix[[#This Row],[Column1]:[Column39]])</f>
        <v>4</v>
      </c>
    </row>
    <row r="8" spans="1:41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>SUM(adjacency_matrix[[#This Row],[Column1]:[Column39]])</f>
        <v>4</v>
      </c>
    </row>
    <row r="9" spans="1:41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>SUM(adjacency_matrix[[#This Row],[Column1]:[Column39]])</f>
        <v>4</v>
      </c>
    </row>
    <row r="10" spans="1:41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>SUM(adjacency_matrix[[#This Row],[Column1]:[Column39]])</f>
        <v>3</v>
      </c>
    </row>
    <row r="11" spans="1:41" x14ac:dyDescent="0.25">
      <c r="A11">
        <v>9</v>
      </c>
      <c r="B11">
        <v>0</v>
      </c>
      <c r="C11">
        <v>0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f>SUM(adjacency_matrix[[#This Row],[Column1]:[Column39]])</f>
        <v>6</v>
      </c>
    </row>
    <row r="12" spans="1:41" x14ac:dyDescent="0.25">
      <c r="A12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1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>SUM(adjacency_matrix[[#This Row],[Column1]:[Column39]])</f>
        <v>6</v>
      </c>
    </row>
    <row r="13" spans="1:41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>SUM(adjacency_matrix[[#This Row],[Column1]:[Column39]])</f>
        <v>2</v>
      </c>
    </row>
    <row r="14" spans="1:41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>SUM(adjacency_matrix[[#This Row],[Column1]:[Column39]])</f>
        <v>4</v>
      </c>
    </row>
    <row r="15" spans="1:41" x14ac:dyDescent="0.25">
      <c r="A15">
        <v>13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f>SUM(adjacency_matrix[[#This Row],[Column1]:[Column39]])</f>
        <v>7</v>
      </c>
    </row>
    <row r="16" spans="1:41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>SUM(adjacency_matrix[[#This Row],[Column1]:[Column39]])</f>
        <v>5</v>
      </c>
    </row>
    <row r="17" spans="1:41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>SUM(adjacency_matrix[[#This Row],[Column1]:[Column39]])</f>
        <v>5</v>
      </c>
    </row>
    <row r="18" spans="1:41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>SUM(adjacency_matrix[[#This Row],[Column1]:[Column39]])</f>
        <v>2</v>
      </c>
    </row>
    <row r="19" spans="1:41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>SUM(adjacency_matrix[[#This Row],[Column1]:[Column39]])</f>
        <v>2</v>
      </c>
    </row>
    <row r="20" spans="1:41" x14ac:dyDescent="0.25">
      <c r="A20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>SUM(adjacency_matrix[[#This Row],[Column1]:[Column39]])</f>
        <v>6</v>
      </c>
    </row>
    <row r="21" spans="1:41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>SUM(adjacency_matrix[[#This Row],[Column1]:[Column39]])</f>
        <v>4</v>
      </c>
    </row>
    <row r="22" spans="1:41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>SUM(adjacency_matrix[[#This Row],[Column1]:[Column39]])</f>
        <v>2</v>
      </c>
    </row>
    <row r="23" spans="1:41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0</v>
      </c>
      <c r="Q23">
        <v>0</v>
      </c>
      <c r="R23">
        <v>1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>SUM(adjacency_matrix[[#This Row],[Column1]:[Column39]])</f>
        <v>4</v>
      </c>
    </row>
    <row r="24" spans="1:41" x14ac:dyDescent="0.25">
      <c r="A24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>SUM(adjacency_matrix[[#This Row],[Column1]:[Column39]])</f>
        <v>3</v>
      </c>
    </row>
    <row r="25" spans="1:41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f>SUM(adjacency_matrix[[#This Row],[Column1]:[Column39]])</f>
        <v>5</v>
      </c>
    </row>
    <row r="26" spans="1:41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>SUM(adjacency_matrix[[#This Row],[Column1]:[Column39]])</f>
        <v>1</v>
      </c>
    </row>
    <row r="27" spans="1:41" x14ac:dyDescent="0.25">
      <c r="A27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>SUM(adjacency_matrix[[#This Row],[Column1]:[Column39]])</f>
        <v>2</v>
      </c>
    </row>
    <row r="28" spans="1:41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1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>SUM(adjacency_matrix[[#This Row],[Column1]:[Column39]])</f>
        <v>6</v>
      </c>
    </row>
    <row r="29" spans="1:41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>SUM(adjacency_matrix[[#This Row],[Column1]:[Column39]])</f>
        <v>1</v>
      </c>
    </row>
    <row r="30" spans="1:41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1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f>SUM(adjacency_matrix[[#This Row],[Column1]:[Column39]])</f>
        <v>7</v>
      </c>
    </row>
    <row r="31" spans="1:41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>SUM(adjacency_matrix[[#This Row],[Column1]:[Column39]])</f>
        <v>3</v>
      </c>
    </row>
    <row r="32" spans="1:41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1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f>SUM(adjacency_matrix[[#This Row],[Column1]:[Column39]])</f>
        <v>6</v>
      </c>
    </row>
    <row r="33" spans="1:41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>SUM(adjacency_matrix[[#This Row],[Column1]:[Column39]])</f>
        <v>3</v>
      </c>
    </row>
    <row r="34" spans="1:41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>SUM(adjacency_matrix[[#This Row],[Column1]:[Column39]])</f>
        <v>1</v>
      </c>
    </row>
    <row r="35" spans="1:41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0</v>
      </c>
      <c r="AL35">
        <v>0</v>
      </c>
      <c r="AM35">
        <v>0</v>
      </c>
      <c r="AN35">
        <v>0</v>
      </c>
      <c r="AO35">
        <f>SUM(adjacency_matrix[[#This Row],[Column1]:[Column39]])</f>
        <v>5</v>
      </c>
    </row>
    <row r="36" spans="1:41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>SUM(adjacency_matrix[[#This Row],[Column1]:[Column39]])</f>
        <v>1</v>
      </c>
    </row>
    <row r="37" spans="1:41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>SUM(adjacency_matrix[[#This Row],[Column1]:[Column39]])</f>
        <v>1</v>
      </c>
    </row>
    <row r="38" spans="1:41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>SUM(adjacency_matrix[[#This Row],[Column1]:[Column39]])</f>
        <v>1</v>
      </c>
    </row>
    <row r="39" spans="1:41" x14ac:dyDescent="0.25">
      <c r="A39">
        <v>37</v>
      </c>
      <c r="B39">
        <v>0</v>
      </c>
      <c r="C39">
        <v>0</v>
      </c>
      <c r="D39">
        <v>1</v>
      </c>
      <c r="E39">
        <v>1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f>SUM(adjacency_matrix[[#This Row],[Column1]:[Column39]])</f>
        <v>6</v>
      </c>
    </row>
    <row r="40" spans="1:41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f>SUM(adjacency_matrix[[#This Row],[Column1]:[Column39]])</f>
        <v>1</v>
      </c>
    </row>
    <row r="41" spans="1:41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>SUM(adjacency_matrix[[#This Row],[Column1]:[Column39]])</f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1DF75-BFEF-4A7D-897C-D3E70A06FF4A}">
  <dimension ref="A1:B40"/>
  <sheetViews>
    <sheetView workbookViewId="0">
      <selection activeCell="J18" sqref="J18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5</v>
      </c>
    </row>
    <row r="3" spans="1:2" x14ac:dyDescent="0.25">
      <c r="A3">
        <v>1</v>
      </c>
      <c r="B3">
        <v>6</v>
      </c>
    </row>
    <row r="4" spans="1:2" x14ac:dyDescent="0.25">
      <c r="A4">
        <v>2</v>
      </c>
      <c r="B4">
        <v>7</v>
      </c>
    </row>
    <row r="5" spans="1:2" x14ac:dyDescent="0.25">
      <c r="A5">
        <v>3</v>
      </c>
      <c r="B5">
        <v>8</v>
      </c>
    </row>
    <row r="6" spans="1:2" x14ac:dyDescent="0.25">
      <c r="A6">
        <v>4</v>
      </c>
      <c r="B6">
        <v>7</v>
      </c>
    </row>
    <row r="7" spans="1:2" x14ac:dyDescent="0.25">
      <c r="A7">
        <v>5</v>
      </c>
      <c r="B7">
        <v>8</v>
      </c>
    </row>
    <row r="8" spans="1:2" x14ac:dyDescent="0.25">
      <c r="A8">
        <v>6</v>
      </c>
      <c r="B8">
        <v>8</v>
      </c>
    </row>
    <row r="9" spans="1:2" x14ac:dyDescent="0.25">
      <c r="A9">
        <v>7</v>
      </c>
      <c r="B9">
        <v>7</v>
      </c>
    </row>
    <row r="10" spans="1:2" x14ac:dyDescent="0.25">
      <c r="A10">
        <v>8</v>
      </c>
      <c r="B10">
        <v>7</v>
      </c>
    </row>
    <row r="11" spans="1:2" x14ac:dyDescent="0.25">
      <c r="A11">
        <v>9</v>
      </c>
      <c r="B11">
        <v>7</v>
      </c>
    </row>
    <row r="12" spans="1:2" x14ac:dyDescent="0.25">
      <c r="A12">
        <v>10</v>
      </c>
      <c r="B12">
        <v>7</v>
      </c>
    </row>
    <row r="13" spans="1:2" x14ac:dyDescent="0.25">
      <c r="A13">
        <v>11</v>
      </c>
      <c r="B13">
        <v>6</v>
      </c>
    </row>
    <row r="14" spans="1:2" x14ac:dyDescent="0.25">
      <c r="A14">
        <v>12</v>
      </c>
      <c r="B14">
        <v>6</v>
      </c>
    </row>
    <row r="15" spans="1:2" x14ac:dyDescent="0.25">
      <c r="A15">
        <v>13</v>
      </c>
      <c r="B15">
        <v>5</v>
      </c>
    </row>
    <row r="16" spans="1:2" x14ac:dyDescent="0.25">
      <c r="A16">
        <v>14</v>
      </c>
      <c r="B16">
        <v>6</v>
      </c>
    </row>
    <row r="17" spans="1:2" x14ac:dyDescent="0.25">
      <c r="A17">
        <v>15</v>
      </c>
      <c r="B17">
        <v>6</v>
      </c>
    </row>
    <row r="18" spans="1:2" x14ac:dyDescent="0.25">
      <c r="A18">
        <v>16</v>
      </c>
      <c r="B18">
        <v>7</v>
      </c>
    </row>
    <row r="19" spans="1:2" x14ac:dyDescent="0.25">
      <c r="A19">
        <v>17</v>
      </c>
      <c r="B19">
        <v>5</v>
      </c>
    </row>
    <row r="20" spans="1:2" x14ac:dyDescent="0.25">
      <c r="A20">
        <v>18</v>
      </c>
      <c r="B20">
        <v>7</v>
      </c>
    </row>
    <row r="21" spans="1:2" x14ac:dyDescent="0.25">
      <c r="A21">
        <v>19</v>
      </c>
      <c r="B21">
        <v>6</v>
      </c>
    </row>
    <row r="22" spans="1:2" x14ac:dyDescent="0.25">
      <c r="A22">
        <v>20</v>
      </c>
      <c r="B22">
        <v>6</v>
      </c>
    </row>
    <row r="23" spans="1:2" x14ac:dyDescent="0.25">
      <c r="A23">
        <v>21</v>
      </c>
      <c r="B23">
        <v>4</v>
      </c>
    </row>
    <row r="24" spans="1:2" x14ac:dyDescent="0.25">
      <c r="A24">
        <v>22</v>
      </c>
      <c r="B24">
        <v>7</v>
      </c>
    </row>
    <row r="25" spans="1:2" x14ac:dyDescent="0.25">
      <c r="A25">
        <v>23</v>
      </c>
      <c r="B25">
        <v>7</v>
      </c>
    </row>
    <row r="26" spans="1:2" x14ac:dyDescent="0.25">
      <c r="A26">
        <v>24</v>
      </c>
      <c r="B26">
        <v>8</v>
      </c>
    </row>
    <row r="27" spans="1:2" x14ac:dyDescent="0.25">
      <c r="A27">
        <v>25</v>
      </c>
      <c r="B27">
        <v>7</v>
      </c>
    </row>
    <row r="28" spans="1:2" x14ac:dyDescent="0.25">
      <c r="A28">
        <v>26</v>
      </c>
      <c r="B28">
        <v>8</v>
      </c>
    </row>
    <row r="29" spans="1:2" x14ac:dyDescent="0.25">
      <c r="A29">
        <v>27</v>
      </c>
      <c r="B29">
        <v>6</v>
      </c>
    </row>
    <row r="30" spans="1:2" x14ac:dyDescent="0.25">
      <c r="A30">
        <v>28</v>
      </c>
      <c r="B30">
        <v>8</v>
      </c>
    </row>
    <row r="31" spans="1:2" x14ac:dyDescent="0.25">
      <c r="A31">
        <v>29</v>
      </c>
      <c r="B31">
        <v>7</v>
      </c>
    </row>
    <row r="32" spans="1:2" x14ac:dyDescent="0.25">
      <c r="A32">
        <v>30</v>
      </c>
      <c r="B32">
        <v>6</v>
      </c>
    </row>
    <row r="33" spans="1:2" x14ac:dyDescent="0.25">
      <c r="A33">
        <v>31</v>
      </c>
      <c r="B33">
        <v>8</v>
      </c>
    </row>
    <row r="34" spans="1:2" x14ac:dyDescent="0.25">
      <c r="A34">
        <v>32</v>
      </c>
      <c r="B34">
        <v>7</v>
      </c>
    </row>
    <row r="35" spans="1:2" x14ac:dyDescent="0.25">
      <c r="A35">
        <v>33</v>
      </c>
      <c r="B35">
        <v>8</v>
      </c>
    </row>
    <row r="36" spans="1:2" x14ac:dyDescent="0.25">
      <c r="A36">
        <v>34</v>
      </c>
      <c r="B36">
        <v>8</v>
      </c>
    </row>
    <row r="37" spans="1:2" x14ac:dyDescent="0.25">
      <c r="A37">
        <v>35</v>
      </c>
      <c r="B37">
        <v>8</v>
      </c>
    </row>
    <row r="38" spans="1:2" x14ac:dyDescent="0.25">
      <c r="A38">
        <v>36</v>
      </c>
      <c r="B38">
        <v>7</v>
      </c>
    </row>
    <row r="39" spans="1:2" x14ac:dyDescent="0.25">
      <c r="A39">
        <v>37</v>
      </c>
      <c r="B39">
        <v>8</v>
      </c>
    </row>
    <row r="40" spans="1:2" x14ac:dyDescent="0.25">
      <c r="A40">
        <v>38</v>
      </c>
      <c r="B40"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5997B-7A8C-4F56-9444-D22E8C64B249}">
  <sheetPr>
    <pageSetUpPr fitToPage="1"/>
  </sheetPr>
  <dimension ref="A1:AQ45"/>
  <sheetViews>
    <sheetView zoomScale="34" workbookViewId="0">
      <selection activeCell="B18" sqref="B18"/>
    </sheetView>
  </sheetViews>
  <sheetFormatPr defaultColWidth="14.140625" defaultRowHeight="74.25" customHeight="1" x14ac:dyDescent="0.25"/>
  <cols>
    <col min="1" max="1" width="14.140625" style="15"/>
    <col min="2" max="2" width="23.85546875" style="18" customWidth="1"/>
    <col min="3" max="16384" width="14.140625" style="15"/>
  </cols>
  <sheetData>
    <row r="1" spans="1:43" ht="140.25" customHeight="1" x14ac:dyDescent="0.25">
      <c r="A1" s="50" t="s">
        <v>61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43" ht="74.25" customHeight="1" x14ac:dyDescent="0.25">
      <c r="A2" s="48" t="s">
        <v>102</v>
      </c>
      <c r="B2" s="14"/>
      <c r="C2" s="14"/>
      <c r="D2" s="13">
        <v>0</v>
      </c>
      <c r="E2" s="13">
        <v>1</v>
      </c>
      <c r="F2" s="13">
        <v>2</v>
      </c>
      <c r="G2" s="13">
        <v>3</v>
      </c>
      <c r="H2" s="13">
        <v>4</v>
      </c>
      <c r="I2" s="13">
        <v>5</v>
      </c>
      <c r="J2" s="13">
        <v>6</v>
      </c>
      <c r="K2" s="13">
        <v>7</v>
      </c>
      <c r="L2" s="13">
        <v>8</v>
      </c>
      <c r="M2" s="13">
        <v>9</v>
      </c>
      <c r="N2" s="13">
        <v>10</v>
      </c>
      <c r="O2" s="13">
        <v>11</v>
      </c>
      <c r="P2" s="13">
        <v>12</v>
      </c>
      <c r="Q2" s="13">
        <v>13</v>
      </c>
      <c r="R2" s="13">
        <v>14</v>
      </c>
      <c r="S2" s="13">
        <v>15</v>
      </c>
      <c r="T2" s="13">
        <v>16</v>
      </c>
      <c r="U2" s="13">
        <v>17</v>
      </c>
      <c r="V2" s="13">
        <v>18</v>
      </c>
      <c r="W2" s="13">
        <v>19</v>
      </c>
      <c r="X2" s="13">
        <v>20</v>
      </c>
      <c r="Y2" s="13">
        <v>21</v>
      </c>
      <c r="Z2" s="13">
        <v>22</v>
      </c>
      <c r="AA2" s="13">
        <v>23</v>
      </c>
      <c r="AB2" s="13">
        <v>24</v>
      </c>
      <c r="AC2" s="13">
        <v>25</v>
      </c>
      <c r="AD2" s="13">
        <v>26</v>
      </c>
      <c r="AE2" s="13">
        <v>27</v>
      </c>
      <c r="AF2" s="13">
        <v>28</v>
      </c>
      <c r="AG2" s="13">
        <v>29</v>
      </c>
      <c r="AH2" s="13">
        <v>30</v>
      </c>
      <c r="AI2" s="13">
        <v>31</v>
      </c>
      <c r="AJ2" s="13">
        <v>32</v>
      </c>
      <c r="AK2" s="13">
        <v>33</v>
      </c>
      <c r="AL2" s="13">
        <v>34</v>
      </c>
      <c r="AM2" s="13">
        <v>35</v>
      </c>
      <c r="AN2" s="13">
        <v>36</v>
      </c>
      <c r="AO2" s="13">
        <v>37</v>
      </c>
      <c r="AP2" s="13">
        <v>38</v>
      </c>
    </row>
    <row r="3" spans="1:43" ht="74.25" customHeight="1" x14ac:dyDescent="0.25">
      <c r="A3" s="48"/>
      <c r="B3" s="15" t="s">
        <v>62</v>
      </c>
      <c r="C3" s="19"/>
      <c r="D3" s="18" t="s">
        <v>63</v>
      </c>
      <c r="E3" s="18" t="s">
        <v>64</v>
      </c>
      <c r="F3" s="18" t="s">
        <v>65</v>
      </c>
      <c r="G3" s="18" t="s">
        <v>66</v>
      </c>
      <c r="H3" s="18" t="s">
        <v>67</v>
      </c>
      <c r="I3" s="18" t="s">
        <v>68</v>
      </c>
      <c r="J3" s="18" t="s">
        <v>69</v>
      </c>
      <c r="K3" s="18" t="s">
        <v>70</v>
      </c>
      <c r="L3" s="18" t="s">
        <v>71</v>
      </c>
      <c r="M3" s="18" t="s">
        <v>72</v>
      </c>
      <c r="N3" s="18" t="s">
        <v>73</v>
      </c>
      <c r="O3" s="18" t="s">
        <v>74</v>
      </c>
      <c r="P3" s="18" t="s">
        <v>74</v>
      </c>
      <c r="Q3" s="18" t="s">
        <v>75</v>
      </c>
      <c r="R3" s="18" t="s">
        <v>76</v>
      </c>
      <c r="S3" s="18" t="s">
        <v>77</v>
      </c>
      <c r="T3" s="18" t="s">
        <v>78</v>
      </c>
      <c r="U3" s="18" t="s">
        <v>79</v>
      </c>
      <c r="V3" s="18" t="s">
        <v>80</v>
      </c>
      <c r="W3" s="18" t="s">
        <v>81</v>
      </c>
      <c r="X3" s="18" t="s">
        <v>82</v>
      </c>
      <c r="Y3" s="18" t="s">
        <v>83</v>
      </c>
      <c r="Z3" s="18" t="s">
        <v>84</v>
      </c>
      <c r="AA3" s="18" t="s">
        <v>85</v>
      </c>
      <c r="AB3" s="18" t="s">
        <v>86</v>
      </c>
      <c r="AC3" s="18" t="s">
        <v>87</v>
      </c>
      <c r="AD3" s="18" t="s">
        <v>88</v>
      </c>
      <c r="AE3" s="18" t="s">
        <v>89</v>
      </c>
      <c r="AF3" s="18" t="s">
        <v>90</v>
      </c>
      <c r="AG3" s="18" t="s">
        <v>91</v>
      </c>
      <c r="AH3" s="18" t="s">
        <v>92</v>
      </c>
      <c r="AI3" s="18" t="s">
        <v>93</v>
      </c>
      <c r="AJ3" s="18" t="s">
        <v>94</v>
      </c>
      <c r="AK3" s="18" t="s">
        <v>95</v>
      </c>
      <c r="AL3" s="18" t="s">
        <v>96</v>
      </c>
      <c r="AM3" s="18" t="s">
        <v>97</v>
      </c>
      <c r="AN3" s="18" t="s">
        <v>98</v>
      </c>
      <c r="AO3" s="18" t="s">
        <v>99</v>
      </c>
      <c r="AP3" s="18" t="s">
        <v>100</v>
      </c>
    </row>
    <row r="4" spans="1:43" ht="74.25" customHeight="1" x14ac:dyDescent="0.25">
      <c r="A4" s="48"/>
      <c r="B4" s="49"/>
      <c r="C4" s="16" t="s">
        <v>125</v>
      </c>
      <c r="D4" s="16">
        <v>9</v>
      </c>
      <c r="E4" s="16">
        <v>4</v>
      </c>
      <c r="F4" s="16">
        <v>10</v>
      </c>
      <c r="G4" s="16">
        <v>6</v>
      </c>
      <c r="H4" s="16">
        <v>7</v>
      </c>
      <c r="I4" s="16">
        <v>11</v>
      </c>
      <c r="J4" s="16">
        <v>1</v>
      </c>
      <c r="K4" s="16">
        <v>3</v>
      </c>
      <c r="L4" s="16">
        <v>14</v>
      </c>
      <c r="M4" s="16">
        <v>15</v>
      </c>
      <c r="N4" s="16">
        <v>16</v>
      </c>
      <c r="O4" s="16">
        <v>17</v>
      </c>
      <c r="P4" s="16">
        <v>18</v>
      </c>
      <c r="Q4" s="16">
        <v>2</v>
      </c>
      <c r="R4" s="16">
        <v>19</v>
      </c>
      <c r="S4" s="16">
        <v>20</v>
      </c>
      <c r="T4" s="16">
        <v>8</v>
      </c>
      <c r="U4" s="16">
        <v>21</v>
      </c>
      <c r="V4" s="16">
        <v>22</v>
      </c>
      <c r="W4" s="16">
        <v>27</v>
      </c>
      <c r="X4" s="16">
        <v>28</v>
      </c>
      <c r="Y4" s="16">
        <v>29</v>
      </c>
      <c r="Z4" s="16">
        <v>30</v>
      </c>
      <c r="AA4" s="16">
        <v>32</v>
      </c>
      <c r="AB4" s="16">
        <v>33</v>
      </c>
      <c r="AC4" s="16">
        <v>34</v>
      </c>
      <c r="AD4" s="16">
        <v>13</v>
      </c>
      <c r="AE4" s="16">
        <v>39</v>
      </c>
      <c r="AF4" s="16">
        <v>43</v>
      </c>
      <c r="AG4" s="16">
        <v>44</v>
      </c>
      <c r="AH4" s="16">
        <v>45</v>
      </c>
      <c r="AI4" s="16">
        <v>47</v>
      </c>
      <c r="AJ4" s="16">
        <v>52</v>
      </c>
      <c r="AK4" s="16">
        <v>5</v>
      </c>
      <c r="AL4" s="16">
        <v>12</v>
      </c>
      <c r="AM4" s="16">
        <v>54</v>
      </c>
      <c r="AN4" s="16">
        <v>58</v>
      </c>
      <c r="AO4" s="16">
        <v>40</v>
      </c>
      <c r="AP4" s="16">
        <v>59</v>
      </c>
    </row>
    <row r="5" spans="1:43" ht="74.25" customHeight="1" x14ac:dyDescent="0.25">
      <c r="A5" s="48"/>
      <c r="B5" s="49"/>
      <c r="C5" s="17" t="s">
        <v>125</v>
      </c>
      <c r="D5" s="15" t="s">
        <v>0</v>
      </c>
      <c r="E5" s="15" t="s">
        <v>1</v>
      </c>
      <c r="F5" s="15" t="s">
        <v>2</v>
      </c>
      <c r="G5" s="15" t="s">
        <v>23</v>
      </c>
      <c r="H5" s="15" t="s">
        <v>24</v>
      </c>
      <c r="I5" s="15" t="s">
        <v>25</v>
      </c>
      <c r="J5" s="15" t="s">
        <v>26</v>
      </c>
      <c r="K5" s="15" t="s">
        <v>27</v>
      </c>
      <c r="L5" s="15" t="s">
        <v>28</v>
      </c>
      <c r="M5" s="15" t="s">
        <v>29</v>
      </c>
      <c r="N5" s="15" t="s">
        <v>30</v>
      </c>
      <c r="O5" s="15" t="s">
        <v>31</v>
      </c>
      <c r="P5" s="15" t="s">
        <v>32</v>
      </c>
      <c r="Q5" s="15" t="s">
        <v>33</v>
      </c>
      <c r="R5" s="15" t="s">
        <v>34</v>
      </c>
      <c r="S5" s="15" t="s">
        <v>35</v>
      </c>
      <c r="T5" s="15" t="s">
        <v>36</v>
      </c>
      <c r="U5" s="15" t="s">
        <v>37</v>
      </c>
      <c r="V5" s="15" t="s">
        <v>38</v>
      </c>
      <c r="W5" s="15" t="s">
        <v>39</v>
      </c>
      <c r="X5" s="15" t="s">
        <v>40</v>
      </c>
      <c r="Y5" s="15" t="s">
        <v>41</v>
      </c>
      <c r="Z5" s="15" t="s">
        <v>42</v>
      </c>
      <c r="AA5" s="15" t="s">
        <v>43</v>
      </c>
      <c r="AB5" s="15" t="s">
        <v>44</v>
      </c>
      <c r="AC5" s="15" t="s">
        <v>45</v>
      </c>
      <c r="AD5" s="15" t="s">
        <v>46</v>
      </c>
      <c r="AE5" s="15" t="s">
        <v>47</v>
      </c>
      <c r="AF5" s="15" t="s">
        <v>48</v>
      </c>
      <c r="AG5" s="15" t="s">
        <v>49</v>
      </c>
      <c r="AH5" s="15" t="s">
        <v>50</v>
      </c>
      <c r="AI5" s="15" t="s">
        <v>51</v>
      </c>
      <c r="AJ5" s="15" t="s">
        <v>52</v>
      </c>
      <c r="AK5" s="15" t="s">
        <v>53</v>
      </c>
      <c r="AL5" s="15" t="s">
        <v>54</v>
      </c>
      <c r="AM5" s="15" t="s">
        <v>55</v>
      </c>
      <c r="AN5" s="15" t="s">
        <v>56</v>
      </c>
      <c r="AO5" s="15" t="s">
        <v>57</v>
      </c>
      <c r="AP5" s="15" t="s">
        <v>58</v>
      </c>
      <c r="AQ5" s="20" t="s">
        <v>60</v>
      </c>
    </row>
    <row r="6" spans="1:43" ht="74.25" customHeight="1" x14ac:dyDescent="0.25">
      <c r="A6" s="13">
        <v>1</v>
      </c>
      <c r="B6" s="18" t="s">
        <v>63</v>
      </c>
      <c r="C6" s="16">
        <v>9</v>
      </c>
      <c r="D6" s="15">
        <v>0</v>
      </c>
      <c r="E6" s="15">
        <v>1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1</v>
      </c>
      <c r="V6" s="15">
        <v>0</v>
      </c>
      <c r="W6" s="15">
        <v>0</v>
      </c>
      <c r="X6" s="15">
        <v>0</v>
      </c>
      <c r="Y6" s="15">
        <v>1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  <c r="AQ6" s="20">
        <f t="shared" ref="AQ6:AQ44" si="0">SUM(D6:AP6)</f>
        <v>3</v>
      </c>
    </row>
    <row r="7" spans="1:43" ht="74.25" customHeight="1" x14ac:dyDescent="0.25">
      <c r="A7" s="13">
        <v>2</v>
      </c>
      <c r="B7" s="18" t="s">
        <v>64</v>
      </c>
      <c r="C7" s="16">
        <v>4</v>
      </c>
      <c r="D7" s="15">
        <v>1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1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20">
        <f t="shared" si="0"/>
        <v>2</v>
      </c>
    </row>
    <row r="8" spans="1:43" ht="74.25" customHeight="1" x14ac:dyDescent="0.25">
      <c r="A8" s="13">
        <v>3</v>
      </c>
      <c r="B8" s="18" t="s">
        <v>65</v>
      </c>
      <c r="C8" s="16">
        <v>10</v>
      </c>
      <c r="D8" s="15">
        <v>0</v>
      </c>
      <c r="E8" s="15">
        <v>0</v>
      </c>
      <c r="F8" s="15">
        <v>0</v>
      </c>
      <c r="G8" s="15">
        <v>1</v>
      </c>
      <c r="H8" s="15">
        <v>1</v>
      </c>
      <c r="I8" s="15">
        <v>0</v>
      </c>
      <c r="J8" s="15">
        <v>0</v>
      </c>
      <c r="K8" s="15">
        <v>0</v>
      </c>
      <c r="L8" s="15">
        <v>1</v>
      </c>
      <c r="M8" s="15">
        <v>0</v>
      </c>
      <c r="N8" s="15">
        <v>0</v>
      </c>
      <c r="O8" s="15">
        <v>0</v>
      </c>
      <c r="P8" s="15">
        <v>1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1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1</v>
      </c>
      <c r="AO8" s="15">
        <v>0</v>
      </c>
      <c r="AP8" s="15">
        <v>0</v>
      </c>
      <c r="AQ8" s="20">
        <f t="shared" si="0"/>
        <v>6</v>
      </c>
    </row>
    <row r="9" spans="1:43" ht="74.25" customHeight="1" x14ac:dyDescent="0.25">
      <c r="A9" s="13">
        <v>4</v>
      </c>
      <c r="B9" s="18" t="s">
        <v>66</v>
      </c>
      <c r="C9" s="16">
        <v>6</v>
      </c>
      <c r="D9" s="15">
        <v>0</v>
      </c>
      <c r="E9" s="15">
        <v>0</v>
      </c>
      <c r="F9" s="15">
        <v>1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1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1</v>
      </c>
      <c r="AO9" s="15">
        <v>0</v>
      </c>
      <c r="AP9" s="15">
        <v>0</v>
      </c>
      <c r="AQ9" s="20">
        <f t="shared" si="0"/>
        <v>3</v>
      </c>
    </row>
    <row r="10" spans="1:43" ht="74.25" customHeight="1" x14ac:dyDescent="0.25">
      <c r="A10" s="13">
        <v>5</v>
      </c>
      <c r="B10" s="18" t="s">
        <v>67</v>
      </c>
      <c r="C10" s="16">
        <v>7</v>
      </c>
      <c r="D10" s="15">
        <v>0</v>
      </c>
      <c r="E10" s="15">
        <v>0</v>
      </c>
      <c r="F10" s="15">
        <v>1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1</v>
      </c>
      <c r="M10" s="15">
        <v>0</v>
      </c>
      <c r="N10" s="15">
        <v>0</v>
      </c>
      <c r="O10" s="15">
        <v>0</v>
      </c>
      <c r="P10" s="15">
        <v>1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1</v>
      </c>
      <c r="AO10" s="15">
        <v>0</v>
      </c>
      <c r="AP10" s="15">
        <v>0</v>
      </c>
      <c r="AQ10" s="20">
        <f t="shared" si="0"/>
        <v>4</v>
      </c>
    </row>
    <row r="11" spans="1:43" ht="74.25" customHeight="1" x14ac:dyDescent="0.25">
      <c r="A11" s="13">
        <v>6</v>
      </c>
      <c r="B11" s="18" t="s">
        <v>68</v>
      </c>
      <c r="C11" s="16">
        <v>11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1</v>
      </c>
      <c r="K11" s="15">
        <v>1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1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1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20">
        <f t="shared" si="0"/>
        <v>4</v>
      </c>
    </row>
    <row r="12" spans="1:43" ht="74.25" customHeight="1" x14ac:dyDescent="0.25">
      <c r="A12" s="13">
        <v>7</v>
      </c>
      <c r="B12" s="18" t="s">
        <v>69</v>
      </c>
      <c r="C12" s="16">
        <v>1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1</v>
      </c>
      <c r="J12" s="15">
        <v>0</v>
      </c>
      <c r="K12" s="15">
        <v>0</v>
      </c>
      <c r="L12" s="15">
        <v>0</v>
      </c>
      <c r="M12" s="15">
        <v>1</v>
      </c>
      <c r="N12" s="15">
        <v>1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1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20">
        <f t="shared" si="0"/>
        <v>4</v>
      </c>
    </row>
    <row r="13" spans="1:43" ht="74.25" customHeight="1" x14ac:dyDescent="0.25">
      <c r="A13" s="13">
        <v>8</v>
      </c>
      <c r="B13" s="18" t="s">
        <v>70</v>
      </c>
      <c r="C13" s="16">
        <v>3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1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1</v>
      </c>
      <c r="AG13" s="15">
        <v>0</v>
      </c>
      <c r="AH13" s="15">
        <v>1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20">
        <f t="shared" si="0"/>
        <v>3</v>
      </c>
    </row>
    <row r="14" spans="1:43" ht="74.25" customHeight="1" x14ac:dyDescent="0.25">
      <c r="A14" s="13">
        <v>9</v>
      </c>
      <c r="B14" s="18" t="s">
        <v>71</v>
      </c>
      <c r="C14" s="16">
        <v>14</v>
      </c>
      <c r="D14" s="15">
        <v>0</v>
      </c>
      <c r="E14" s="15">
        <v>0</v>
      </c>
      <c r="F14" s="15">
        <v>1</v>
      </c>
      <c r="G14" s="15">
        <v>1</v>
      </c>
      <c r="H14" s="15">
        <v>1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1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1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1</v>
      </c>
      <c r="AO14" s="15">
        <v>0</v>
      </c>
      <c r="AP14" s="15">
        <v>0</v>
      </c>
      <c r="AQ14" s="20">
        <f t="shared" si="0"/>
        <v>6</v>
      </c>
    </row>
    <row r="15" spans="1:43" ht="74.25" customHeight="1" x14ac:dyDescent="0.25">
      <c r="A15" s="13">
        <v>10</v>
      </c>
      <c r="B15" s="18" t="s">
        <v>72</v>
      </c>
      <c r="C15" s="16">
        <v>15</v>
      </c>
      <c r="D15" s="15">
        <v>0</v>
      </c>
      <c r="E15" s="15">
        <v>1</v>
      </c>
      <c r="F15" s="15">
        <v>0</v>
      </c>
      <c r="G15" s="15">
        <v>0</v>
      </c>
      <c r="H15" s="15">
        <v>0</v>
      </c>
      <c r="I15" s="15">
        <v>0</v>
      </c>
      <c r="J15" s="15">
        <v>1</v>
      </c>
      <c r="K15" s="15">
        <v>0</v>
      </c>
      <c r="L15" s="15">
        <v>0</v>
      </c>
      <c r="M15" s="15">
        <v>0</v>
      </c>
      <c r="N15" s="15">
        <v>0</v>
      </c>
      <c r="O15" s="15">
        <v>1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1</v>
      </c>
      <c r="AD15" s="15">
        <v>0</v>
      </c>
      <c r="AE15" s="15">
        <v>1</v>
      </c>
      <c r="AF15" s="15">
        <v>0</v>
      </c>
      <c r="AG15" s="15">
        <v>1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20">
        <f t="shared" si="0"/>
        <v>6</v>
      </c>
    </row>
    <row r="16" spans="1:43" ht="74.25" customHeight="1" x14ac:dyDescent="0.25">
      <c r="A16" s="13">
        <v>11</v>
      </c>
      <c r="B16" s="18" t="s">
        <v>73</v>
      </c>
      <c r="C16" s="16">
        <v>16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1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1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20">
        <f t="shared" si="0"/>
        <v>2</v>
      </c>
    </row>
    <row r="17" spans="1:43" ht="74.25" customHeight="1" x14ac:dyDescent="0.25">
      <c r="A17" s="13">
        <v>12</v>
      </c>
      <c r="B17" s="18" t="s">
        <v>105</v>
      </c>
      <c r="C17" s="16">
        <v>17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1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1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1</v>
      </c>
      <c r="AD17" s="15">
        <v>0</v>
      </c>
      <c r="AE17" s="15">
        <v>1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  <c r="AQ17" s="20">
        <f t="shared" si="0"/>
        <v>4</v>
      </c>
    </row>
    <row r="18" spans="1:43" ht="74.25" customHeight="1" x14ac:dyDescent="0.25">
      <c r="A18" s="13">
        <v>13</v>
      </c>
      <c r="B18" s="18" t="s">
        <v>74</v>
      </c>
      <c r="C18" s="16">
        <v>18</v>
      </c>
      <c r="D18" s="15">
        <v>0</v>
      </c>
      <c r="E18" s="15">
        <v>0</v>
      </c>
      <c r="F18" s="15">
        <v>1</v>
      </c>
      <c r="G18" s="15">
        <v>0</v>
      </c>
      <c r="H18" s="15">
        <v>1</v>
      </c>
      <c r="I18" s="15">
        <v>0</v>
      </c>
      <c r="J18" s="15">
        <v>0</v>
      </c>
      <c r="K18" s="15">
        <v>0</v>
      </c>
      <c r="L18" s="15">
        <v>1</v>
      </c>
      <c r="M18" s="15">
        <v>0</v>
      </c>
      <c r="N18" s="15">
        <v>0</v>
      </c>
      <c r="O18" s="15">
        <v>0</v>
      </c>
      <c r="P18" s="15">
        <v>0</v>
      </c>
      <c r="Q18" s="15">
        <v>1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1</v>
      </c>
      <c r="Y18" s="15">
        <v>0</v>
      </c>
      <c r="Z18" s="15">
        <v>0</v>
      </c>
      <c r="AA18" s="15">
        <v>1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1</v>
      </c>
      <c r="AO18" s="15">
        <v>0</v>
      </c>
      <c r="AP18" s="15">
        <v>0</v>
      </c>
      <c r="AQ18" s="20">
        <f t="shared" si="0"/>
        <v>7</v>
      </c>
    </row>
    <row r="19" spans="1:43" ht="74.25" customHeight="1" x14ac:dyDescent="0.25">
      <c r="A19" s="13">
        <v>14</v>
      </c>
      <c r="B19" s="18" t="s">
        <v>75</v>
      </c>
      <c r="C19" s="16">
        <v>2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1</v>
      </c>
      <c r="Q19" s="15">
        <v>0</v>
      </c>
      <c r="R19" s="15">
        <v>0</v>
      </c>
      <c r="S19" s="15">
        <v>1</v>
      </c>
      <c r="T19" s="15">
        <v>0</v>
      </c>
      <c r="U19" s="15">
        <v>0</v>
      </c>
      <c r="V19" s="15">
        <v>0</v>
      </c>
      <c r="W19" s="15">
        <v>1</v>
      </c>
      <c r="X19" s="15">
        <v>1</v>
      </c>
      <c r="Y19" s="15">
        <v>1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0</v>
      </c>
      <c r="AQ19" s="20">
        <f t="shared" si="0"/>
        <v>5</v>
      </c>
    </row>
    <row r="20" spans="1:43" ht="74.25" customHeight="1" x14ac:dyDescent="0.25">
      <c r="A20" s="13">
        <v>15</v>
      </c>
      <c r="B20" s="18" t="s">
        <v>76</v>
      </c>
      <c r="C20" s="16">
        <v>19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1</v>
      </c>
      <c r="V20" s="15">
        <v>1</v>
      </c>
      <c r="W20" s="15">
        <v>0</v>
      </c>
      <c r="X20" s="15">
        <v>0</v>
      </c>
      <c r="Y20" s="15">
        <v>0</v>
      </c>
      <c r="Z20" s="15">
        <v>1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1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20">
        <f t="shared" si="0"/>
        <v>5</v>
      </c>
    </row>
    <row r="21" spans="1:43" ht="74.25" customHeight="1" x14ac:dyDescent="0.25">
      <c r="A21" s="13">
        <v>16</v>
      </c>
      <c r="B21" s="18" t="s">
        <v>77</v>
      </c>
      <c r="C21" s="16">
        <v>20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1</v>
      </c>
      <c r="R21" s="15">
        <v>0</v>
      </c>
      <c r="S21" s="15">
        <v>0</v>
      </c>
      <c r="T21" s="15">
        <v>1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0</v>
      </c>
      <c r="AQ21" s="20">
        <f t="shared" si="0"/>
        <v>2</v>
      </c>
    </row>
    <row r="22" spans="1:43" ht="74.25" customHeight="1" x14ac:dyDescent="0.25">
      <c r="A22" s="13">
        <v>17</v>
      </c>
      <c r="B22" s="18" t="s">
        <v>78</v>
      </c>
      <c r="C22" s="16">
        <v>8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1</v>
      </c>
      <c r="T22" s="15">
        <v>0</v>
      </c>
      <c r="U22" s="15">
        <v>0</v>
      </c>
      <c r="V22" s="15">
        <v>0</v>
      </c>
      <c r="W22" s="15">
        <v>0</v>
      </c>
      <c r="X22" s="15">
        <v>1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20">
        <f t="shared" si="0"/>
        <v>2</v>
      </c>
    </row>
    <row r="23" spans="1:43" ht="74.25" customHeight="1" x14ac:dyDescent="0.25">
      <c r="A23" s="13">
        <v>18</v>
      </c>
      <c r="B23" s="18" t="s">
        <v>79</v>
      </c>
      <c r="C23" s="16">
        <v>21</v>
      </c>
      <c r="D23" s="15">
        <v>1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1</v>
      </c>
      <c r="P23" s="15">
        <v>0</v>
      </c>
      <c r="Q23" s="15">
        <v>0</v>
      </c>
      <c r="R23" s="15">
        <v>1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1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1</v>
      </c>
      <c r="AF23" s="15">
        <v>0</v>
      </c>
      <c r="AG23" s="15">
        <v>0</v>
      </c>
      <c r="AH23" s="15">
        <v>1</v>
      </c>
      <c r="AI23" s="15">
        <v>0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0</v>
      </c>
      <c r="AQ23" s="20">
        <f t="shared" si="0"/>
        <v>6</v>
      </c>
    </row>
    <row r="24" spans="1:43" ht="74.25" customHeight="1" x14ac:dyDescent="0.25">
      <c r="A24" s="13">
        <v>19</v>
      </c>
      <c r="B24" s="18" t="s">
        <v>80</v>
      </c>
      <c r="C24" s="16">
        <v>22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1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1</v>
      </c>
      <c r="AA24" s="15">
        <v>0</v>
      </c>
      <c r="AB24" s="15">
        <v>0</v>
      </c>
      <c r="AC24" s="15">
        <v>1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1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20">
        <f t="shared" si="0"/>
        <v>4</v>
      </c>
    </row>
    <row r="25" spans="1:43" ht="74.25" customHeight="1" x14ac:dyDescent="0.25">
      <c r="A25" s="13">
        <v>20</v>
      </c>
      <c r="B25" s="18" t="s">
        <v>81</v>
      </c>
      <c r="C25" s="16">
        <v>27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1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1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20">
        <f t="shared" si="0"/>
        <v>2</v>
      </c>
    </row>
    <row r="26" spans="1:43" ht="74.25" customHeight="1" x14ac:dyDescent="0.25">
      <c r="A26" s="13">
        <v>21</v>
      </c>
      <c r="B26" s="18" t="s">
        <v>82</v>
      </c>
      <c r="C26" s="16">
        <v>28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1</v>
      </c>
      <c r="Q26" s="15">
        <v>1</v>
      </c>
      <c r="R26" s="15">
        <v>0</v>
      </c>
      <c r="S26" s="15">
        <v>0</v>
      </c>
      <c r="T26" s="15">
        <v>1</v>
      </c>
      <c r="U26" s="15">
        <v>0</v>
      </c>
      <c r="V26" s="15">
        <v>0</v>
      </c>
      <c r="W26" s="15">
        <v>1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20">
        <f t="shared" si="0"/>
        <v>4</v>
      </c>
    </row>
    <row r="27" spans="1:43" ht="74.25" customHeight="1" x14ac:dyDescent="0.25">
      <c r="A27" s="13">
        <v>22</v>
      </c>
      <c r="B27" s="18" t="s">
        <v>83</v>
      </c>
      <c r="C27" s="16">
        <v>29</v>
      </c>
      <c r="D27" s="15">
        <v>1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1</v>
      </c>
      <c r="R27" s="15">
        <v>0</v>
      </c>
      <c r="S27" s="15">
        <v>0</v>
      </c>
      <c r="T27" s="15">
        <v>0</v>
      </c>
      <c r="U27" s="15">
        <v>1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20">
        <f t="shared" si="0"/>
        <v>3</v>
      </c>
    </row>
    <row r="28" spans="1:43" ht="74.25" customHeight="1" x14ac:dyDescent="0.25">
      <c r="A28" s="13">
        <v>23</v>
      </c>
      <c r="B28" s="18" t="s">
        <v>84</v>
      </c>
      <c r="C28" s="16">
        <v>30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1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1</v>
      </c>
      <c r="S28" s="15">
        <v>0</v>
      </c>
      <c r="T28" s="15">
        <v>0</v>
      </c>
      <c r="U28" s="15">
        <v>0</v>
      </c>
      <c r="V28" s="15">
        <v>1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1</v>
      </c>
      <c r="AH28" s="15">
        <v>0</v>
      </c>
      <c r="AI28" s="15">
        <v>0</v>
      </c>
      <c r="AJ28" s="15">
        <v>1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20">
        <f t="shared" si="0"/>
        <v>5</v>
      </c>
    </row>
    <row r="29" spans="1:43" ht="74.25" customHeight="1" x14ac:dyDescent="0.25">
      <c r="A29" s="13">
        <v>24</v>
      </c>
      <c r="B29" s="18" t="s">
        <v>85</v>
      </c>
      <c r="C29" s="16">
        <v>32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1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5">
        <v>0</v>
      </c>
      <c r="AM29" s="15">
        <v>0</v>
      </c>
      <c r="AN29" s="15">
        <v>0</v>
      </c>
      <c r="AO29" s="15">
        <v>0</v>
      </c>
      <c r="AP29" s="15">
        <v>0</v>
      </c>
      <c r="AQ29" s="20">
        <f t="shared" si="0"/>
        <v>1</v>
      </c>
    </row>
    <row r="30" spans="1:43" ht="74.25" customHeight="1" x14ac:dyDescent="0.25">
      <c r="A30" s="13">
        <v>25</v>
      </c>
      <c r="B30" s="18" t="s">
        <v>86</v>
      </c>
      <c r="C30" s="16">
        <v>33</v>
      </c>
      <c r="D30" s="15">
        <v>0</v>
      </c>
      <c r="E30" s="15">
        <v>0</v>
      </c>
      <c r="F30" s="15">
        <v>1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1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20">
        <f t="shared" si="0"/>
        <v>2</v>
      </c>
    </row>
    <row r="31" spans="1:43" ht="74.25" customHeight="1" x14ac:dyDescent="0.25">
      <c r="A31" s="13">
        <v>26</v>
      </c>
      <c r="B31" s="18" t="s">
        <v>87</v>
      </c>
      <c r="C31" s="16">
        <v>34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1</v>
      </c>
      <c r="N31" s="15">
        <v>0</v>
      </c>
      <c r="O31" s="15">
        <v>1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1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1</v>
      </c>
      <c r="AE31" s="15">
        <v>1</v>
      </c>
      <c r="AF31" s="15">
        <v>0</v>
      </c>
      <c r="AG31" s="15">
        <v>1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  <c r="AQ31" s="20">
        <f t="shared" si="0"/>
        <v>6</v>
      </c>
    </row>
    <row r="32" spans="1:43" ht="74.25" customHeight="1" x14ac:dyDescent="0.25">
      <c r="A32" s="13">
        <v>27</v>
      </c>
      <c r="B32" s="18" t="s">
        <v>88</v>
      </c>
      <c r="C32" s="16">
        <v>13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1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20">
        <f t="shared" si="0"/>
        <v>1</v>
      </c>
    </row>
    <row r="33" spans="1:43" ht="74.25" customHeight="1" x14ac:dyDescent="0.25">
      <c r="A33" s="13">
        <v>28</v>
      </c>
      <c r="B33" s="18" t="s">
        <v>89</v>
      </c>
      <c r="C33" s="16">
        <v>39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1</v>
      </c>
      <c r="N33" s="15">
        <v>0</v>
      </c>
      <c r="O33" s="15">
        <v>1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1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1</v>
      </c>
      <c r="AD33" s="15">
        <v>0</v>
      </c>
      <c r="AE33" s="15">
        <v>0</v>
      </c>
      <c r="AF33" s="15">
        <v>0</v>
      </c>
      <c r="AG33" s="15">
        <v>1</v>
      </c>
      <c r="AH33" s="15">
        <v>1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1</v>
      </c>
      <c r="AQ33" s="20">
        <f t="shared" si="0"/>
        <v>7</v>
      </c>
    </row>
    <row r="34" spans="1:43" ht="74.25" customHeight="1" x14ac:dyDescent="0.25">
      <c r="A34" s="13">
        <v>29</v>
      </c>
      <c r="B34" s="18" t="s">
        <v>90</v>
      </c>
      <c r="C34" s="16">
        <v>43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1</v>
      </c>
      <c r="J34" s="15">
        <v>1</v>
      </c>
      <c r="K34" s="15">
        <v>1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20">
        <f t="shared" si="0"/>
        <v>3</v>
      </c>
    </row>
    <row r="35" spans="1:43" ht="74.25" customHeight="1" x14ac:dyDescent="0.25">
      <c r="A35" s="13">
        <v>30</v>
      </c>
      <c r="B35" s="18" t="s">
        <v>91</v>
      </c>
      <c r="C35" s="16">
        <v>44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1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1</v>
      </c>
      <c r="AA35" s="15">
        <v>0</v>
      </c>
      <c r="AB35" s="15">
        <v>0</v>
      </c>
      <c r="AC35" s="15">
        <v>1</v>
      </c>
      <c r="AD35" s="15">
        <v>0</v>
      </c>
      <c r="AE35" s="15">
        <v>1</v>
      </c>
      <c r="AF35" s="15">
        <v>0</v>
      </c>
      <c r="AG35" s="15">
        <v>0</v>
      </c>
      <c r="AH35" s="15">
        <v>0</v>
      </c>
      <c r="AI35" s="15">
        <v>1</v>
      </c>
      <c r="AJ35" s="15">
        <v>0</v>
      </c>
      <c r="AK35" s="15">
        <v>0</v>
      </c>
      <c r="AL35" s="15">
        <v>0</v>
      </c>
      <c r="AM35" s="15">
        <v>1</v>
      </c>
      <c r="AN35" s="15">
        <v>0</v>
      </c>
      <c r="AO35" s="15">
        <v>0</v>
      </c>
      <c r="AP35" s="15">
        <v>0</v>
      </c>
      <c r="AQ35" s="20">
        <f t="shared" si="0"/>
        <v>6</v>
      </c>
    </row>
    <row r="36" spans="1:43" ht="74.25" customHeight="1" x14ac:dyDescent="0.25">
      <c r="A36" s="13">
        <v>31</v>
      </c>
      <c r="B36" s="18" t="s">
        <v>92</v>
      </c>
      <c r="C36" s="16">
        <v>45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1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1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1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20">
        <f t="shared" si="0"/>
        <v>3</v>
      </c>
    </row>
    <row r="37" spans="1:43" ht="74.25" customHeight="1" x14ac:dyDescent="0.25">
      <c r="A37" s="13">
        <v>32</v>
      </c>
      <c r="B37" s="18" t="s">
        <v>93</v>
      </c>
      <c r="C37" s="16">
        <v>47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1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  <c r="AQ37" s="20">
        <f t="shared" si="0"/>
        <v>1</v>
      </c>
    </row>
    <row r="38" spans="1:43" ht="74.25" customHeight="1" x14ac:dyDescent="0.25">
      <c r="A38" s="13">
        <v>33</v>
      </c>
      <c r="B38" s="18" t="s">
        <v>94</v>
      </c>
      <c r="C38" s="16">
        <v>52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1</v>
      </c>
      <c r="S38" s="15">
        <v>0</v>
      </c>
      <c r="T38" s="15">
        <v>0</v>
      </c>
      <c r="U38" s="15">
        <v>0</v>
      </c>
      <c r="V38" s="15">
        <v>1</v>
      </c>
      <c r="W38" s="15">
        <v>0</v>
      </c>
      <c r="X38" s="15">
        <v>0</v>
      </c>
      <c r="Y38" s="15">
        <v>0</v>
      </c>
      <c r="Z38" s="15">
        <v>1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1</v>
      </c>
      <c r="AL38" s="15">
        <v>1</v>
      </c>
      <c r="AM38" s="15">
        <v>0</v>
      </c>
      <c r="AN38" s="15">
        <v>0</v>
      </c>
      <c r="AO38" s="15">
        <v>0</v>
      </c>
      <c r="AP38" s="15">
        <v>0</v>
      </c>
      <c r="AQ38" s="20">
        <f t="shared" si="0"/>
        <v>5</v>
      </c>
    </row>
    <row r="39" spans="1:43" ht="74.25" customHeight="1" x14ac:dyDescent="0.25">
      <c r="A39" s="13">
        <v>34</v>
      </c>
      <c r="B39" s="18" t="s">
        <v>95</v>
      </c>
      <c r="C39" s="16">
        <v>5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1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20">
        <f t="shared" si="0"/>
        <v>1</v>
      </c>
    </row>
    <row r="40" spans="1:43" ht="74.25" customHeight="1" x14ac:dyDescent="0.25">
      <c r="A40" s="13">
        <v>35</v>
      </c>
      <c r="B40" s="18" t="s">
        <v>96</v>
      </c>
      <c r="C40" s="16">
        <v>12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1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20">
        <f t="shared" si="0"/>
        <v>1</v>
      </c>
    </row>
    <row r="41" spans="1:43" ht="74.25" customHeight="1" x14ac:dyDescent="0.25">
      <c r="A41" s="13">
        <v>36</v>
      </c>
      <c r="B41" s="18" t="s">
        <v>97</v>
      </c>
      <c r="C41" s="16">
        <v>54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1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20">
        <f t="shared" si="0"/>
        <v>1</v>
      </c>
    </row>
    <row r="42" spans="1:43" ht="74.25" customHeight="1" x14ac:dyDescent="0.25">
      <c r="A42" s="13">
        <v>37</v>
      </c>
      <c r="B42" s="18" t="s">
        <v>98</v>
      </c>
      <c r="C42" s="16">
        <v>58</v>
      </c>
      <c r="D42" s="15">
        <v>0</v>
      </c>
      <c r="E42" s="15">
        <v>0</v>
      </c>
      <c r="F42" s="15">
        <v>1</v>
      </c>
      <c r="G42" s="15">
        <v>1</v>
      </c>
      <c r="H42" s="15">
        <v>1</v>
      </c>
      <c r="I42" s="15">
        <v>0</v>
      </c>
      <c r="J42" s="15">
        <v>0</v>
      </c>
      <c r="K42" s="15">
        <v>0</v>
      </c>
      <c r="L42" s="15">
        <v>1</v>
      </c>
      <c r="M42" s="15">
        <v>0</v>
      </c>
      <c r="N42" s="15">
        <v>0</v>
      </c>
      <c r="O42" s="15">
        <v>0</v>
      </c>
      <c r="P42" s="15">
        <v>1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1</v>
      </c>
      <c r="AP42" s="15">
        <v>0</v>
      </c>
      <c r="AQ42" s="20">
        <f t="shared" si="0"/>
        <v>6</v>
      </c>
    </row>
    <row r="43" spans="1:43" ht="74.25" customHeight="1" x14ac:dyDescent="0.25">
      <c r="A43" s="13">
        <v>38</v>
      </c>
      <c r="B43" s="18" t="s">
        <v>99</v>
      </c>
      <c r="C43" s="16">
        <v>40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1</v>
      </c>
      <c r="AO43" s="15">
        <v>0</v>
      </c>
      <c r="AP43" s="15">
        <v>0</v>
      </c>
      <c r="AQ43" s="20">
        <f t="shared" si="0"/>
        <v>1</v>
      </c>
    </row>
    <row r="44" spans="1:43" ht="74.25" customHeight="1" x14ac:dyDescent="0.25">
      <c r="A44" s="13">
        <v>39</v>
      </c>
      <c r="B44" s="18" t="s">
        <v>100</v>
      </c>
      <c r="C44" s="16">
        <v>59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1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20">
        <f t="shared" si="0"/>
        <v>1</v>
      </c>
    </row>
    <row r="45" spans="1:43" ht="74.25" customHeight="1" x14ac:dyDescent="0.25">
      <c r="A45" s="47" t="s">
        <v>101</v>
      </c>
      <c r="B45" s="47"/>
      <c r="C45" s="47"/>
      <c r="D45" s="20">
        <f>SUM(D6:D44)</f>
        <v>3</v>
      </c>
      <c r="E45" s="20">
        <f t="shared" ref="E45:AP45" si="1">SUM(E6:E44)</f>
        <v>2</v>
      </c>
      <c r="F45" s="20">
        <f t="shared" si="1"/>
        <v>6</v>
      </c>
      <c r="G45" s="20">
        <f t="shared" si="1"/>
        <v>3</v>
      </c>
      <c r="H45" s="20">
        <f t="shared" si="1"/>
        <v>4</v>
      </c>
      <c r="I45" s="20">
        <f t="shared" si="1"/>
        <v>4</v>
      </c>
      <c r="J45" s="20">
        <f t="shared" si="1"/>
        <v>4</v>
      </c>
      <c r="K45" s="20">
        <f t="shared" si="1"/>
        <v>3</v>
      </c>
      <c r="L45" s="20">
        <f t="shared" si="1"/>
        <v>6</v>
      </c>
      <c r="M45" s="20">
        <f t="shared" si="1"/>
        <v>6</v>
      </c>
      <c r="N45" s="20">
        <f t="shared" si="1"/>
        <v>2</v>
      </c>
      <c r="O45" s="20">
        <f t="shared" si="1"/>
        <v>4</v>
      </c>
      <c r="P45" s="20">
        <f t="shared" si="1"/>
        <v>7</v>
      </c>
      <c r="Q45" s="20">
        <f t="shared" si="1"/>
        <v>5</v>
      </c>
      <c r="R45" s="20">
        <f t="shared" si="1"/>
        <v>5</v>
      </c>
      <c r="S45" s="20">
        <f t="shared" si="1"/>
        <v>2</v>
      </c>
      <c r="T45" s="20">
        <f t="shared" si="1"/>
        <v>2</v>
      </c>
      <c r="U45" s="20">
        <f t="shared" si="1"/>
        <v>6</v>
      </c>
      <c r="V45" s="20">
        <f t="shared" si="1"/>
        <v>4</v>
      </c>
      <c r="W45" s="20">
        <f t="shared" si="1"/>
        <v>2</v>
      </c>
      <c r="X45" s="20">
        <f t="shared" si="1"/>
        <v>4</v>
      </c>
      <c r="Y45" s="20">
        <f t="shared" si="1"/>
        <v>3</v>
      </c>
      <c r="Z45" s="20">
        <f t="shared" si="1"/>
        <v>5</v>
      </c>
      <c r="AA45" s="20">
        <f t="shared" si="1"/>
        <v>1</v>
      </c>
      <c r="AB45" s="20">
        <f t="shared" si="1"/>
        <v>2</v>
      </c>
      <c r="AC45" s="20">
        <f t="shared" si="1"/>
        <v>6</v>
      </c>
      <c r="AD45" s="20">
        <f t="shared" si="1"/>
        <v>1</v>
      </c>
      <c r="AE45" s="20">
        <f t="shared" si="1"/>
        <v>7</v>
      </c>
      <c r="AF45" s="20">
        <f t="shared" si="1"/>
        <v>3</v>
      </c>
      <c r="AG45" s="20">
        <f t="shared" si="1"/>
        <v>6</v>
      </c>
      <c r="AH45" s="20">
        <f t="shared" si="1"/>
        <v>3</v>
      </c>
      <c r="AI45" s="20">
        <f t="shared" si="1"/>
        <v>1</v>
      </c>
      <c r="AJ45" s="20">
        <f t="shared" si="1"/>
        <v>5</v>
      </c>
      <c r="AK45" s="20">
        <f t="shared" si="1"/>
        <v>1</v>
      </c>
      <c r="AL45" s="20">
        <f t="shared" si="1"/>
        <v>1</v>
      </c>
      <c r="AM45" s="20">
        <f t="shared" si="1"/>
        <v>1</v>
      </c>
      <c r="AN45" s="20">
        <f t="shared" si="1"/>
        <v>6</v>
      </c>
      <c r="AO45" s="20">
        <f t="shared" si="1"/>
        <v>1</v>
      </c>
      <c r="AP45" s="20">
        <f t="shared" si="1"/>
        <v>1</v>
      </c>
    </row>
  </sheetData>
  <autoFilter ref="C5:AQ5" xr:uid="{64F5997B-7A8C-4F56-9444-D22E8C64B249}">
    <sortState xmlns:xlrd2="http://schemas.microsoft.com/office/spreadsheetml/2017/richdata2" ref="C6:AQ44">
      <sortCondition ref="C5"/>
    </sortState>
  </autoFilter>
  <mergeCells count="4">
    <mergeCell ref="A45:C45"/>
    <mergeCell ref="A2:A5"/>
    <mergeCell ref="B4:B5"/>
    <mergeCell ref="A1:O1"/>
  </mergeCells>
  <pageMargins left="0.25" right="0.25" top="0.75" bottom="0.75" header="0.3" footer="0.3"/>
  <pageSetup scale="1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A20D8-C5F6-4824-9E4F-441EC5CA7331}">
  <dimension ref="A1:F29"/>
  <sheetViews>
    <sheetView zoomScale="85" zoomScaleNormal="85" workbookViewId="0">
      <selection activeCell="D8" sqref="D8"/>
    </sheetView>
  </sheetViews>
  <sheetFormatPr defaultColWidth="11.140625" defaultRowHeight="15" x14ac:dyDescent="0.25"/>
  <cols>
    <col min="1" max="1" width="11.140625" style="1"/>
    <col min="2" max="2" width="17.85546875" style="1" customWidth="1"/>
    <col min="3" max="4" width="11.140625" style="1"/>
    <col min="5" max="5" width="16" style="1" customWidth="1"/>
    <col min="6" max="6" width="11.140625" style="1"/>
    <col min="7" max="7" width="13" style="1" customWidth="1"/>
    <col min="8" max="16384" width="11.140625" style="1"/>
  </cols>
  <sheetData>
    <row r="1" spans="1:5" ht="15.75" x14ac:dyDescent="0.25">
      <c r="A1" s="42" t="s">
        <v>116</v>
      </c>
    </row>
    <row r="2" spans="1:5" ht="15.75" x14ac:dyDescent="0.25">
      <c r="A2" s="43" t="s">
        <v>117</v>
      </c>
    </row>
    <row r="3" spans="1:5" ht="30" customHeight="1" x14ac:dyDescent="0.25">
      <c r="A3" s="51" t="s">
        <v>114</v>
      </c>
      <c r="B3" s="51"/>
      <c r="D3" s="51" t="s">
        <v>115</v>
      </c>
      <c r="E3" s="51"/>
    </row>
    <row r="4" spans="1:5" x14ac:dyDescent="0.25">
      <c r="A4" s="3" t="s">
        <v>103</v>
      </c>
      <c r="B4" s="3" t="s">
        <v>104</v>
      </c>
      <c r="D4" s="3" t="s">
        <v>103</v>
      </c>
      <c r="E4" s="3" t="s">
        <v>104</v>
      </c>
    </row>
    <row r="5" spans="1:5" ht="18.75" x14ac:dyDescent="0.25">
      <c r="A5" s="40">
        <v>1</v>
      </c>
      <c r="B5" s="7" t="s">
        <v>63</v>
      </c>
      <c r="D5" s="41">
        <v>3</v>
      </c>
      <c r="E5" s="7" t="s">
        <v>65</v>
      </c>
    </row>
    <row r="6" spans="1:5" ht="18.75" x14ac:dyDescent="0.25">
      <c r="A6" s="40">
        <v>2</v>
      </c>
      <c r="B6" s="7" t="s">
        <v>64</v>
      </c>
      <c r="D6" s="41">
        <v>4</v>
      </c>
      <c r="E6" s="7" t="s">
        <v>66</v>
      </c>
    </row>
    <row r="7" spans="1:5" ht="18.75" x14ac:dyDescent="0.25">
      <c r="A7" s="40">
        <v>6</v>
      </c>
      <c r="B7" s="7" t="s">
        <v>68</v>
      </c>
      <c r="D7" s="41">
        <v>5</v>
      </c>
      <c r="E7" s="7" t="s">
        <v>67</v>
      </c>
    </row>
    <row r="8" spans="1:5" ht="37.5" x14ac:dyDescent="0.25">
      <c r="A8" s="40">
        <v>7</v>
      </c>
      <c r="B8" s="7" t="s">
        <v>69</v>
      </c>
      <c r="D8" s="41">
        <v>9</v>
      </c>
      <c r="E8" s="7" t="s">
        <v>71</v>
      </c>
    </row>
    <row r="9" spans="1:5" ht="18.75" x14ac:dyDescent="0.25">
      <c r="A9" s="40">
        <v>8</v>
      </c>
      <c r="B9" s="7" t="s">
        <v>70</v>
      </c>
      <c r="D9" s="41">
        <v>13</v>
      </c>
      <c r="E9" s="7" t="s">
        <v>74</v>
      </c>
    </row>
    <row r="10" spans="1:5" ht="18.75" x14ac:dyDescent="0.25">
      <c r="A10" s="40">
        <v>10</v>
      </c>
      <c r="B10" s="7" t="s">
        <v>72</v>
      </c>
      <c r="D10" s="41">
        <v>14</v>
      </c>
      <c r="E10" s="7" t="s">
        <v>75</v>
      </c>
    </row>
    <row r="11" spans="1:5" ht="18.75" x14ac:dyDescent="0.25">
      <c r="A11" s="40">
        <v>11</v>
      </c>
      <c r="B11" s="7" t="s">
        <v>73</v>
      </c>
      <c r="D11" s="41">
        <v>16</v>
      </c>
      <c r="E11" s="7" t="s">
        <v>77</v>
      </c>
    </row>
    <row r="12" spans="1:5" ht="37.5" x14ac:dyDescent="0.25">
      <c r="A12" s="40">
        <v>12</v>
      </c>
      <c r="B12" s="7" t="s">
        <v>105</v>
      </c>
      <c r="D12" s="41">
        <v>17</v>
      </c>
      <c r="E12" s="7" t="s">
        <v>78</v>
      </c>
    </row>
    <row r="13" spans="1:5" ht="18.75" x14ac:dyDescent="0.25">
      <c r="A13" s="40">
        <v>15</v>
      </c>
      <c r="B13" s="7" t="s">
        <v>76</v>
      </c>
      <c r="D13" s="41">
        <v>20</v>
      </c>
      <c r="E13" s="22" t="s">
        <v>81</v>
      </c>
    </row>
    <row r="14" spans="1:5" ht="18.75" x14ac:dyDescent="0.25">
      <c r="A14" s="40">
        <v>18</v>
      </c>
      <c r="B14" s="7" t="s">
        <v>79</v>
      </c>
      <c r="D14" s="41">
        <v>21</v>
      </c>
      <c r="E14" s="22" t="s">
        <v>82</v>
      </c>
    </row>
    <row r="15" spans="1:5" ht="18.75" x14ac:dyDescent="0.25">
      <c r="A15" s="40">
        <v>19</v>
      </c>
      <c r="B15" s="7" t="s">
        <v>80</v>
      </c>
      <c r="D15" s="41">
        <v>24</v>
      </c>
      <c r="E15" s="22" t="s">
        <v>85</v>
      </c>
    </row>
    <row r="16" spans="1:5" ht="18.75" x14ac:dyDescent="0.25">
      <c r="A16" s="40">
        <v>27</v>
      </c>
      <c r="B16" s="7" t="s">
        <v>88</v>
      </c>
      <c r="D16" s="41">
        <v>25</v>
      </c>
      <c r="E16" s="22" t="s">
        <v>86</v>
      </c>
    </row>
    <row r="17" spans="1:6" ht="18.75" x14ac:dyDescent="0.25">
      <c r="A17" s="40">
        <v>34</v>
      </c>
      <c r="B17" s="7" t="s">
        <v>95</v>
      </c>
      <c r="D17" s="41">
        <v>37</v>
      </c>
      <c r="E17" s="22" t="s">
        <v>98</v>
      </c>
    </row>
    <row r="18" spans="1:6" ht="18.75" x14ac:dyDescent="0.25">
      <c r="A18" s="40">
        <v>35</v>
      </c>
      <c r="B18" s="7" t="s">
        <v>96</v>
      </c>
      <c r="D18" s="41">
        <v>38</v>
      </c>
      <c r="E18" s="22" t="s">
        <v>99</v>
      </c>
    </row>
    <row r="19" spans="1:6" ht="18.75" x14ac:dyDescent="0.25">
      <c r="A19" s="40">
        <v>22</v>
      </c>
      <c r="B19" s="22" t="s">
        <v>83</v>
      </c>
    </row>
    <row r="20" spans="1:6" ht="18.75" x14ac:dyDescent="0.25">
      <c r="A20" s="40">
        <v>23</v>
      </c>
      <c r="B20" s="22" t="s">
        <v>84</v>
      </c>
    </row>
    <row r="21" spans="1:6" ht="18.75" x14ac:dyDescent="0.25">
      <c r="A21" s="40">
        <v>26</v>
      </c>
      <c r="B21" s="22" t="s">
        <v>87</v>
      </c>
    </row>
    <row r="22" spans="1:6" ht="18.75" x14ac:dyDescent="0.25">
      <c r="A22" s="40">
        <v>28</v>
      </c>
      <c r="B22" s="22" t="s">
        <v>89</v>
      </c>
      <c r="D22" s="39"/>
      <c r="E22" s="3" t="s">
        <v>106</v>
      </c>
    </row>
    <row r="23" spans="1:6" ht="18.75" x14ac:dyDescent="0.25">
      <c r="A23" s="40">
        <v>29</v>
      </c>
      <c r="B23" s="22" t="s">
        <v>90</v>
      </c>
    </row>
    <row r="24" spans="1:6" ht="18.75" x14ac:dyDescent="0.25">
      <c r="A24" s="40">
        <v>30</v>
      </c>
      <c r="B24" s="22" t="s">
        <v>91</v>
      </c>
    </row>
    <row r="25" spans="1:6" ht="18.75" x14ac:dyDescent="0.25">
      <c r="A25" s="40">
        <v>31</v>
      </c>
      <c r="B25" s="22" t="s">
        <v>92</v>
      </c>
      <c r="F25"/>
    </row>
    <row r="26" spans="1:6" ht="18.75" x14ac:dyDescent="0.25">
      <c r="A26" s="40">
        <v>32</v>
      </c>
      <c r="B26" s="22" t="s">
        <v>93</v>
      </c>
    </row>
    <row r="27" spans="1:6" ht="18.75" x14ac:dyDescent="0.25">
      <c r="A27" s="40">
        <v>33</v>
      </c>
      <c r="B27" s="22" t="s">
        <v>94</v>
      </c>
    </row>
    <row r="28" spans="1:6" ht="18.75" x14ac:dyDescent="0.25">
      <c r="A28" s="40">
        <v>36</v>
      </c>
      <c r="B28" s="22" t="s">
        <v>97</v>
      </c>
    </row>
    <row r="29" spans="1:6" ht="18.75" x14ac:dyDescent="0.25">
      <c r="A29" s="40">
        <v>39</v>
      </c>
      <c r="B29" s="22" t="s">
        <v>100</v>
      </c>
    </row>
  </sheetData>
  <autoFilter ref="A4:E4" xr:uid="{559A20D8-C5F6-4824-9E4F-441EC5CA7331}"/>
  <mergeCells count="2">
    <mergeCell ref="A3:B3"/>
    <mergeCell ref="D3:E3"/>
  </mergeCells>
  <pageMargins left="0.25" right="0.25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0D10-E71D-4CE9-AB9F-25AB4869F6E0}">
  <dimension ref="A1:B40"/>
  <sheetViews>
    <sheetView workbookViewId="0">
      <selection sqref="A1:A1048576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>
        <v>0</v>
      </c>
      <c r="B2">
        <v>0.33333333333333331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0.6</v>
      </c>
    </row>
    <row r="5" spans="1:2" x14ac:dyDescent="0.25">
      <c r="A5">
        <v>3</v>
      </c>
      <c r="B5">
        <v>1</v>
      </c>
    </row>
    <row r="6" spans="1:2" x14ac:dyDescent="0.25">
      <c r="A6">
        <v>4</v>
      </c>
      <c r="B6">
        <v>1</v>
      </c>
    </row>
    <row r="7" spans="1:2" x14ac:dyDescent="0.25">
      <c r="A7">
        <v>5</v>
      </c>
      <c r="B7">
        <v>0.33333333333333331</v>
      </c>
    </row>
    <row r="8" spans="1:2" x14ac:dyDescent="0.25">
      <c r="A8">
        <v>6</v>
      </c>
      <c r="B8">
        <v>0.1666666666666666</v>
      </c>
    </row>
    <row r="9" spans="1:2" x14ac:dyDescent="0.25">
      <c r="A9">
        <v>7</v>
      </c>
      <c r="B9">
        <v>0.33333333333333331</v>
      </c>
    </row>
    <row r="10" spans="1:2" x14ac:dyDescent="0.25">
      <c r="A10">
        <v>8</v>
      </c>
      <c r="B10">
        <v>0.6</v>
      </c>
    </row>
    <row r="11" spans="1:2" x14ac:dyDescent="0.25">
      <c r="A11">
        <v>9</v>
      </c>
      <c r="B11">
        <v>0.33333333333333331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0.66666666666666596</v>
      </c>
    </row>
    <row r="14" spans="1:2" x14ac:dyDescent="0.25">
      <c r="A14">
        <v>12</v>
      </c>
      <c r="B14">
        <v>0.33333333333333298</v>
      </c>
    </row>
    <row r="15" spans="1:2" x14ac:dyDescent="0.25">
      <c r="A15">
        <v>13</v>
      </c>
      <c r="B15">
        <v>0.2</v>
      </c>
    </row>
    <row r="16" spans="1:2" x14ac:dyDescent="0.25">
      <c r="A16">
        <v>14</v>
      </c>
      <c r="B16">
        <v>0.3</v>
      </c>
    </row>
    <row r="17" spans="1:2" x14ac:dyDescent="0.25">
      <c r="A17">
        <v>15</v>
      </c>
      <c r="B17">
        <v>0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0.2</v>
      </c>
    </row>
    <row r="20" spans="1:2" x14ac:dyDescent="0.25">
      <c r="A20">
        <v>18</v>
      </c>
      <c r="B20">
        <v>0.5</v>
      </c>
    </row>
    <row r="21" spans="1:2" x14ac:dyDescent="0.25">
      <c r="A21">
        <v>19</v>
      </c>
      <c r="B21">
        <v>1</v>
      </c>
    </row>
    <row r="22" spans="1:2" x14ac:dyDescent="0.25">
      <c r="A22">
        <v>20</v>
      </c>
      <c r="B22">
        <v>0.33333333333333298</v>
      </c>
    </row>
    <row r="23" spans="1:2" x14ac:dyDescent="0.25">
      <c r="A23">
        <v>21</v>
      </c>
      <c r="B23">
        <v>0.33333333333333298</v>
      </c>
    </row>
    <row r="24" spans="1:2" x14ac:dyDescent="0.25">
      <c r="A24">
        <v>22</v>
      </c>
      <c r="B24">
        <v>0.3</v>
      </c>
    </row>
    <row r="25" spans="1:2" x14ac:dyDescent="0.25">
      <c r="A25">
        <v>23</v>
      </c>
      <c r="B25">
        <v>0</v>
      </c>
    </row>
    <row r="26" spans="1:2" x14ac:dyDescent="0.25">
      <c r="A26">
        <v>24</v>
      </c>
      <c r="B26">
        <v>1</v>
      </c>
    </row>
    <row r="27" spans="1:2" x14ac:dyDescent="0.25">
      <c r="A27">
        <v>25</v>
      </c>
      <c r="B27">
        <v>0.33333333333333298</v>
      </c>
    </row>
    <row r="28" spans="1:2" x14ac:dyDescent="0.25">
      <c r="A28">
        <v>26</v>
      </c>
      <c r="B28">
        <v>0</v>
      </c>
    </row>
    <row r="29" spans="1:2" x14ac:dyDescent="0.25">
      <c r="A29">
        <v>27</v>
      </c>
      <c r="B29">
        <v>0.33333333333333298</v>
      </c>
    </row>
    <row r="30" spans="1:2" x14ac:dyDescent="0.25">
      <c r="A30">
        <v>28</v>
      </c>
      <c r="B30">
        <v>0.66666666666666596</v>
      </c>
    </row>
    <row r="31" spans="1:2" x14ac:dyDescent="0.25">
      <c r="A31">
        <v>29</v>
      </c>
      <c r="B31">
        <v>0.2</v>
      </c>
    </row>
    <row r="32" spans="1:2" x14ac:dyDescent="0.25">
      <c r="A32">
        <v>30</v>
      </c>
      <c r="B32">
        <v>0.33333333333333298</v>
      </c>
    </row>
    <row r="33" spans="1:2" x14ac:dyDescent="0.25">
      <c r="A33">
        <v>31</v>
      </c>
      <c r="B33">
        <v>0</v>
      </c>
    </row>
    <row r="34" spans="1:2" x14ac:dyDescent="0.25">
      <c r="A34">
        <v>32</v>
      </c>
      <c r="B34">
        <v>0.3</v>
      </c>
    </row>
    <row r="35" spans="1:2" x14ac:dyDescent="0.25">
      <c r="A35">
        <v>33</v>
      </c>
      <c r="B35">
        <v>0</v>
      </c>
    </row>
    <row r="36" spans="1:2" x14ac:dyDescent="0.25">
      <c r="A36">
        <v>34</v>
      </c>
      <c r="B36">
        <v>0</v>
      </c>
    </row>
    <row r="37" spans="1:2" x14ac:dyDescent="0.25">
      <c r="A37">
        <v>35</v>
      </c>
      <c r="B37">
        <v>0</v>
      </c>
    </row>
    <row r="38" spans="1:2" x14ac:dyDescent="0.25">
      <c r="A38">
        <v>36</v>
      </c>
      <c r="B38">
        <v>0.53333333333333299</v>
      </c>
    </row>
    <row r="39" spans="1:2" x14ac:dyDescent="0.25">
      <c r="A39">
        <v>37</v>
      </c>
      <c r="B39">
        <v>0</v>
      </c>
    </row>
    <row r="40" spans="1:2" x14ac:dyDescent="0.25">
      <c r="A40">
        <v>38</v>
      </c>
      <c r="B40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D378-893F-4462-AEF5-097868110916}">
  <dimension ref="A1:AO44"/>
  <sheetViews>
    <sheetView zoomScale="98" zoomScaleNormal="98" workbookViewId="0">
      <selection activeCell="I7" sqref="I7"/>
    </sheetView>
  </sheetViews>
  <sheetFormatPr defaultRowHeight="15" x14ac:dyDescent="0.25"/>
  <sheetData>
    <row r="1" spans="1:41" x14ac:dyDescent="0.25">
      <c r="A1" t="s">
        <v>59</v>
      </c>
    </row>
    <row r="3" spans="1:41" s="21" customFormat="1" x14ac:dyDescent="0.25">
      <c r="A3" s="29" t="s">
        <v>125</v>
      </c>
      <c r="B3" s="30">
        <v>1</v>
      </c>
      <c r="C3" s="30">
        <v>2</v>
      </c>
      <c r="D3" s="30">
        <v>3</v>
      </c>
      <c r="E3" s="30">
        <v>4</v>
      </c>
      <c r="F3" s="30">
        <v>5</v>
      </c>
      <c r="G3" s="30">
        <v>6</v>
      </c>
      <c r="H3" s="30">
        <v>7</v>
      </c>
      <c r="I3" s="30">
        <v>8</v>
      </c>
      <c r="J3" s="30">
        <v>9</v>
      </c>
      <c r="K3" s="30">
        <v>10</v>
      </c>
      <c r="L3" s="30">
        <v>11</v>
      </c>
      <c r="M3" s="30">
        <v>12</v>
      </c>
      <c r="N3" s="30">
        <v>13</v>
      </c>
      <c r="O3" s="30">
        <v>14</v>
      </c>
      <c r="P3" s="30">
        <v>15</v>
      </c>
      <c r="Q3" s="30">
        <v>16</v>
      </c>
      <c r="R3" s="30">
        <v>17</v>
      </c>
      <c r="S3" s="30">
        <v>18</v>
      </c>
      <c r="T3" s="30">
        <v>19</v>
      </c>
      <c r="U3" s="30">
        <v>20</v>
      </c>
      <c r="V3" s="30">
        <v>21</v>
      </c>
      <c r="W3" s="30">
        <v>22</v>
      </c>
      <c r="X3" s="30">
        <v>23</v>
      </c>
      <c r="Y3" s="30">
        <v>24</v>
      </c>
      <c r="Z3" s="30">
        <v>25</v>
      </c>
      <c r="AA3" s="30">
        <v>26</v>
      </c>
      <c r="AB3" s="30">
        <v>27</v>
      </c>
      <c r="AC3" s="30">
        <v>28</v>
      </c>
      <c r="AD3" s="30">
        <v>29</v>
      </c>
      <c r="AE3" s="30">
        <v>30</v>
      </c>
      <c r="AF3" s="30">
        <v>31</v>
      </c>
      <c r="AG3" s="30">
        <v>32</v>
      </c>
      <c r="AH3" s="30">
        <v>33</v>
      </c>
      <c r="AI3" s="30">
        <v>34</v>
      </c>
      <c r="AJ3" s="30">
        <v>35</v>
      </c>
      <c r="AK3" s="30">
        <v>36</v>
      </c>
      <c r="AL3" s="30">
        <v>37</v>
      </c>
      <c r="AM3" s="30">
        <v>38</v>
      </c>
      <c r="AN3" s="30">
        <v>39</v>
      </c>
      <c r="AO3" s="21" t="s">
        <v>60</v>
      </c>
    </row>
    <row r="4" spans="1:41" x14ac:dyDescent="0.25">
      <c r="A4" s="31">
        <v>38</v>
      </c>
      <c r="B4" s="1">
        <v>5</v>
      </c>
      <c r="C4" s="1">
        <v>6</v>
      </c>
      <c r="D4" s="1">
        <v>2</v>
      </c>
      <c r="E4" s="1">
        <v>2</v>
      </c>
      <c r="F4" s="1">
        <v>2</v>
      </c>
      <c r="G4" s="1">
        <v>8</v>
      </c>
      <c r="H4" s="1">
        <v>8</v>
      </c>
      <c r="I4" s="1">
        <v>7</v>
      </c>
      <c r="J4" s="1">
        <v>2</v>
      </c>
      <c r="K4" s="1">
        <v>7</v>
      </c>
      <c r="L4" s="1">
        <v>7</v>
      </c>
      <c r="M4" s="1">
        <v>6</v>
      </c>
      <c r="N4" s="1">
        <v>2</v>
      </c>
      <c r="O4" s="1">
        <v>3</v>
      </c>
      <c r="P4" s="1">
        <v>6</v>
      </c>
      <c r="Q4" s="1">
        <v>4</v>
      </c>
      <c r="R4" s="1">
        <v>4</v>
      </c>
      <c r="S4" s="1">
        <v>5</v>
      </c>
      <c r="T4" s="1">
        <v>7</v>
      </c>
      <c r="U4" s="1">
        <v>4</v>
      </c>
      <c r="V4" s="1">
        <v>3</v>
      </c>
      <c r="W4" s="1">
        <v>4</v>
      </c>
      <c r="X4" s="1">
        <v>7</v>
      </c>
      <c r="Y4" s="1">
        <v>3</v>
      </c>
      <c r="Z4" s="1">
        <v>3</v>
      </c>
      <c r="AA4" s="1">
        <v>7</v>
      </c>
      <c r="AB4" s="1">
        <v>8</v>
      </c>
      <c r="AC4" s="1">
        <v>6</v>
      </c>
      <c r="AD4" s="1">
        <v>8</v>
      </c>
      <c r="AE4" s="1">
        <v>7</v>
      </c>
      <c r="AF4" s="1">
        <v>6</v>
      </c>
      <c r="AG4" s="1">
        <v>8</v>
      </c>
      <c r="AH4" s="1">
        <v>7</v>
      </c>
      <c r="AI4" s="1">
        <v>8</v>
      </c>
      <c r="AJ4" s="1">
        <v>8</v>
      </c>
      <c r="AK4" s="1">
        <v>8</v>
      </c>
      <c r="AL4" s="1">
        <v>1</v>
      </c>
      <c r="AM4" s="1">
        <v>0</v>
      </c>
      <c r="AN4" s="1">
        <v>7</v>
      </c>
      <c r="AO4">
        <f t="shared" ref="AO4:AO42" si="0">SUM(B4:AN4)</f>
        <v>206</v>
      </c>
    </row>
    <row r="5" spans="1:41" x14ac:dyDescent="0.25">
      <c r="A5" s="30">
        <v>25</v>
      </c>
      <c r="B5" s="1">
        <v>5</v>
      </c>
      <c r="C5" s="1">
        <v>6</v>
      </c>
      <c r="D5" s="1">
        <v>1</v>
      </c>
      <c r="E5" s="1">
        <v>2</v>
      </c>
      <c r="F5" s="1">
        <v>2</v>
      </c>
      <c r="G5" s="1">
        <v>8</v>
      </c>
      <c r="H5" s="1">
        <v>8</v>
      </c>
      <c r="I5" s="1">
        <v>7</v>
      </c>
      <c r="J5" s="1">
        <v>1</v>
      </c>
      <c r="K5" s="1">
        <v>7</v>
      </c>
      <c r="L5" s="1">
        <v>7</v>
      </c>
      <c r="M5" s="1">
        <v>6</v>
      </c>
      <c r="N5" s="1">
        <v>2</v>
      </c>
      <c r="O5" s="1">
        <v>3</v>
      </c>
      <c r="P5" s="1">
        <v>6</v>
      </c>
      <c r="Q5" s="1">
        <v>4</v>
      </c>
      <c r="R5" s="1">
        <v>4</v>
      </c>
      <c r="S5" s="1">
        <v>5</v>
      </c>
      <c r="T5" s="1">
        <v>7</v>
      </c>
      <c r="U5" s="1">
        <v>4</v>
      </c>
      <c r="V5" s="1">
        <v>3</v>
      </c>
      <c r="W5" s="1">
        <v>4</v>
      </c>
      <c r="X5" s="1">
        <v>7</v>
      </c>
      <c r="Y5" s="1">
        <v>3</v>
      </c>
      <c r="Z5" s="1">
        <v>0</v>
      </c>
      <c r="AA5" s="1">
        <v>7</v>
      </c>
      <c r="AB5" s="1">
        <v>8</v>
      </c>
      <c r="AC5" s="1">
        <v>6</v>
      </c>
      <c r="AD5" s="1">
        <v>8</v>
      </c>
      <c r="AE5" s="1">
        <v>7</v>
      </c>
      <c r="AF5" s="1">
        <v>6</v>
      </c>
      <c r="AG5" s="1">
        <v>8</v>
      </c>
      <c r="AH5" s="1">
        <v>7</v>
      </c>
      <c r="AI5" s="1">
        <v>8</v>
      </c>
      <c r="AJ5" s="1">
        <v>8</v>
      </c>
      <c r="AK5" s="1">
        <v>8</v>
      </c>
      <c r="AL5" s="1">
        <v>2</v>
      </c>
      <c r="AM5" s="1">
        <v>3</v>
      </c>
      <c r="AN5" s="1">
        <v>7</v>
      </c>
      <c r="AO5">
        <f t="shared" si="0"/>
        <v>205</v>
      </c>
    </row>
    <row r="6" spans="1:41" x14ac:dyDescent="0.25">
      <c r="A6" s="30">
        <v>4</v>
      </c>
      <c r="B6" s="1">
        <v>5</v>
      </c>
      <c r="C6" s="1">
        <v>6</v>
      </c>
      <c r="D6" s="1">
        <v>1</v>
      </c>
      <c r="E6" s="1">
        <v>0</v>
      </c>
      <c r="F6" s="1">
        <v>2</v>
      </c>
      <c r="G6" s="1">
        <v>8</v>
      </c>
      <c r="H6" s="1">
        <v>8</v>
      </c>
      <c r="I6" s="1">
        <v>7</v>
      </c>
      <c r="J6" s="1">
        <v>1</v>
      </c>
      <c r="K6" s="1">
        <v>7</v>
      </c>
      <c r="L6" s="1">
        <v>7</v>
      </c>
      <c r="M6" s="1">
        <v>6</v>
      </c>
      <c r="N6" s="1">
        <v>2</v>
      </c>
      <c r="O6" s="1">
        <v>3</v>
      </c>
      <c r="P6" s="1">
        <v>6</v>
      </c>
      <c r="Q6" s="1">
        <v>4</v>
      </c>
      <c r="R6" s="1">
        <v>4</v>
      </c>
      <c r="S6" s="1">
        <v>5</v>
      </c>
      <c r="T6" s="1">
        <v>7</v>
      </c>
      <c r="U6" s="1">
        <v>4</v>
      </c>
      <c r="V6" s="1">
        <v>3</v>
      </c>
      <c r="W6" s="1">
        <v>4</v>
      </c>
      <c r="X6" s="1">
        <v>7</v>
      </c>
      <c r="Y6" s="1">
        <v>3</v>
      </c>
      <c r="Z6" s="1">
        <v>2</v>
      </c>
      <c r="AA6" s="1">
        <v>7</v>
      </c>
      <c r="AB6" s="1">
        <v>8</v>
      </c>
      <c r="AC6" s="1">
        <v>6</v>
      </c>
      <c r="AD6" s="1">
        <v>8</v>
      </c>
      <c r="AE6" s="1">
        <v>7</v>
      </c>
      <c r="AF6" s="1">
        <v>6</v>
      </c>
      <c r="AG6" s="1">
        <v>8</v>
      </c>
      <c r="AH6" s="1">
        <v>7</v>
      </c>
      <c r="AI6" s="1">
        <v>8</v>
      </c>
      <c r="AJ6" s="1">
        <v>8</v>
      </c>
      <c r="AK6" s="1">
        <v>8</v>
      </c>
      <c r="AL6" s="1">
        <v>1</v>
      </c>
      <c r="AM6" s="1">
        <v>2</v>
      </c>
      <c r="AN6" s="1">
        <v>7</v>
      </c>
      <c r="AO6">
        <f t="shared" si="0"/>
        <v>203</v>
      </c>
    </row>
    <row r="7" spans="1:41" x14ac:dyDescent="0.25">
      <c r="A7" s="30">
        <v>17</v>
      </c>
      <c r="B7" s="1">
        <v>4</v>
      </c>
      <c r="C7" s="1">
        <v>5</v>
      </c>
      <c r="D7" s="1">
        <v>3</v>
      </c>
      <c r="E7" s="1">
        <v>4</v>
      </c>
      <c r="F7" s="1">
        <v>3</v>
      </c>
      <c r="G7" s="1">
        <v>7</v>
      </c>
      <c r="H7" s="1">
        <v>7</v>
      </c>
      <c r="I7" s="1">
        <v>6</v>
      </c>
      <c r="J7" s="1">
        <v>3</v>
      </c>
      <c r="K7" s="1">
        <v>6</v>
      </c>
      <c r="L7" s="1">
        <v>6</v>
      </c>
      <c r="M7" s="1">
        <v>5</v>
      </c>
      <c r="N7" s="1">
        <v>2</v>
      </c>
      <c r="O7" s="1">
        <v>2</v>
      </c>
      <c r="P7" s="1">
        <v>5</v>
      </c>
      <c r="Q7" s="1">
        <v>1</v>
      </c>
      <c r="R7" s="1">
        <v>0</v>
      </c>
      <c r="S7" s="1">
        <v>4</v>
      </c>
      <c r="T7" s="1">
        <v>6</v>
      </c>
      <c r="U7" s="1">
        <v>2</v>
      </c>
      <c r="V7" s="1">
        <v>1</v>
      </c>
      <c r="W7" s="1">
        <v>3</v>
      </c>
      <c r="X7" s="1">
        <v>6</v>
      </c>
      <c r="Y7" s="1">
        <v>3</v>
      </c>
      <c r="Z7" s="1">
        <v>4</v>
      </c>
      <c r="AA7" s="1">
        <v>6</v>
      </c>
      <c r="AB7" s="1">
        <v>7</v>
      </c>
      <c r="AC7" s="1">
        <v>5</v>
      </c>
      <c r="AD7" s="1">
        <v>7</v>
      </c>
      <c r="AE7" s="1">
        <v>6</v>
      </c>
      <c r="AF7" s="1">
        <v>5</v>
      </c>
      <c r="AG7" s="1">
        <v>7</v>
      </c>
      <c r="AH7" s="1">
        <v>6</v>
      </c>
      <c r="AI7" s="1">
        <v>7</v>
      </c>
      <c r="AJ7" s="1">
        <v>7</v>
      </c>
      <c r="AK7" s="1">
        <v>7</v>
      </c>
      <c r="AL7" s="1">
        <v>3</v>
      </c>
      <c r="AM7" s="1">
        <v>4</v>
      </c>
      <c r="AN7" s="1">
        <v>6</v>
      </c>
      <c r="AO7">
        <f t="shared" si="0"/>
        <v>181</v>
      </c>
    </row>
    <row r="8" spans="1:41" x14ac:dyDescent="0.25">
      <c r="A8" s="30">
        <v>24</v>
      </c>
      <c r="B8" s="1">
        <v>4</v>
      </c>
      <c r="C8" s="1">
        <v>5</v>
      </c>
      <c r="D8" s="1">
        <v>2</v>
      </c>
      <c r="E8" s="1">
        <v>3</v>
      </c>
      <c r="F8" s="1">
        <v>2</v>
      </c>
      <c r="G8" s="1">
        <v>7</v>
      </c>
      <c r="H8" s="1">
        <v>7</v>
      </c>
      <c r="I8" s="1">
        <v>6</v>
      </c>
      <c r="J8" s="1">
        <v>2</v>
      </c>
      <c r="K8" s="1">
        <v>6</v>
      </c>
      <c r="L8" s="1">
        <v>6</v>
      </c>
      <c r="M8" s="1">
        <v>5</v>
      </c>
      <c r="N8" s="1">
        <v>1</v>
      </c>
      <c r="O8" s="1">
        <v>2</v>
      </c>
      <c r="P8" s="1">
        <v>5</v>
      </c>
      <c r="Q8" s="1">
        <v>3</v>
      </c>
      <c r="R8" s="1">
        <v>3</v>
      </c>
      <c r="S8" s="1">
        <v>4</v>
      </c>
      <c r="T8" s="1">
        <v>6</v>
      </c>
      <c r="U8" s="1">
        <v>3</v>
      </c>
      <c r="V8" s="1">
        <v>2</v>
      </c>
      <c r="W8" s="1">
        <v>3</v>
      </c>
      <c r="X8" s="1">
        <v>6</v>
      </c>
      <c r="Y8" s="1">
        <v>0</v>
      </c>
      <c r="Z8" s="1">
        <v>3</v>
      </c>
      <c r="AA8" s="1">
        <v>6</v>
      </c>
      <c r="AB8" s="1">
        <v>7</v>
      </c>
      <c r="AC8" s="1">
        <v>5</v>
      </c>
      <c r="AD8" s="1">
        <v>7</v>
      </c>
      <c r="AE8" s="1">
        <v>6</v>
      </c>
      <c r="AF8" s="1">
        <v>5</v>
      </c>
      <c r="AG8" s="1">
        <v>7</v>
      </c>
      <c r="AH8" s="1">
        <v>6</v>
      </c>
      <c r="AI8" s="1">
        <v>7</v>
      </c>
      <c r="AJ8" s="1">
        <v>7</v>
      </c>
      <c r="AK8" s="1">
        <v>7</v>
      </c>
      <c r="AL8" s="1">
        <v>2</v>
      </c>
      <c r="AM8" s="1">
        <v>3</v>
      </c>
      <c r="AN8" s="1">
        <v>6</v>
      </c>
      <c r="AO8">
        <f t="shared" si="0"/>
        <v>177</v>
      </c>
    </row>
    <row r="9" spans="1:41" x14ac:dyDescent="0.25">
      <c r="A9" s="30">
        <v>34</v>
      </c>
      <c r="B9" s="1">
        <v>4</v>
      </c>
      <c r="C9" s="1">
        <v>5</v>
      </c>
      <c r="D9" s="1">
        <v>7</v>
      </c>
      <c r="E9" s="1">
        <v>8</v>
      </c>
      <c r="F9" s="1">
        <v>7</v>
      </c>
      <c r="G9" s="1">
        <v>3</v>
      </c>
      <c r="H9" s="1">
        <v>4</v>
      </c>
      <c r="I9" s="1">
        <v>4</v>
      </c>
      <c r="J9" s="1">
        <v>7</v>
      </c>
      <c r="K9" s="1">
        <v>4</v>
      </c>
      <c r="L9" s="1">
        <v>3</v>
      </c>
      <c r="M9" s="1">
        <v>4</v>
      </c>
      <c r="N9" s="1">
        <v>6</v>
      </c>
      <c r="O9" s="1">
        <v>5</v>
      </c>
      <c r="P9" s="1">
        <v>2</v>
      </c>
      <c r="Q9" s="1">
        <v>6</v>
      </c>
      <c r="R9" s="1">
        <v>7</v>
      </c>
      <c r="S9" s="1">
        <v>3</v>
      </c>
      <c r="T9" s="1">
        <v>2</v>
      </c>
      <c r="U9" s="1">
        <v>6</v>
      </c>
      <c r="V9" s="1">
        <v>6</v>
      </c>
      <c r="W9" s="1">
        <v>4</v>
      </c>
      <c r="X9" s="1">
        <v>2</v>
      </c>
      <c r="Y9" s="1">
        <v>7</v>
      </c>
      <c r="Z9" s="1">
        <v>8</v>
      </c>
      <c r="AA9" s="1">
        <v>3</v>
      </c>
      <c r="AB9" s="1">
        <v>4</v>
      </c>
      <c r="AC9" s="1">
        <v>4</v>
      </c>
      <c r="AD9" s="1">
        <v>4</v>
      </c>
      <c r="AE9" s="1">
        <v>3</v>
      </c>
      <c r="AF9" s="1">
        <v>4</v>
      </c>
      <c r="AG9" s="1">
        <v>4</v>
      </c>
      <c r="AH9" s="1">
        <v>1</v>
      </c>
      <c r="AI9" s="1">
        <v>0</v>
      </c>
      <c r="AJ9" s="1">
        <v>2</v>
      </c>
      <c r="AK9" s="1">
        <v>4</v>
      </c>
      <c r="AL9" s="1">
        <v>7</v>
      </c>
      <c r="AM9" s="1">
        <v>8</v>
      </c>
      <c r="AN9" s="1">
        <v>5</v>
      </c>
      <c r="AO9">
        <f t="shared" si="0"/>
        <v>177</v>
      </c>
    </row>
    <row r="10" spans="1:41" x14ac:dyDescent="0.25">
      <c r="A10" s="30">
        <v>35</v>
      </c>
      <c r="B10" s="1">
        <v>4</v>
      </c>
      <c r="C10" s="1">
        <v>5</v>
      </c>
      <c r="D10" s="1">
        <v>7</v>
      </c>
      <c r="E10" s="1">
        <v>8</v>
      </c>
      <c r="F10" s="1">
        <v>7</v>
      </c>
      <c r="G10" s="1">
        <v>3</v>
      </c>
      <c r="H10" s="1">
        <v>4</v>
      </c>
      <c r="I10" s="1">
        <v>4</v>
      </c>
      <c r="J10" s="1">
        <v>7</v>
      </c>
      <c r="K10" s="1">
        <v>4</v>
      </c>
      <c r="L10" s="1">
        <v>3</v>
      </c>
      <c r="M10" s="1">
        <v>4</v>
      </c>
      <c r="N10" s="1">
        <v>6</v>
      </c>
      <c r="O10" s="1">
        <v>5</v>
      </c>
      <c r="P10" s="1">
        <v>2</v>
      </c>
      <c r="Q10" s="1">
        <v>6</v>
      </c>
      <c r="R10" s="1">
        <v>7</v>
      </c>
      <c r="S10" s="1">
        <v>3</v>
      </c>
      <c r="T10" s="1">
        <v>2</v>
      </c>
      <c r="U10" s="1">
        <v>6</v>
      </c>
      <c r="V10" s="1">
        <v>6</v>
      </c>
      <c r="W10" s="1">
        <v>4</v>
      </c>
      <c r="X10" s="1">
        <v>2</v>
      </c>
      <c r="Y10" s="1">
        <v>7</v>
      </c>
      <c r="Z10" s="1">
        <v>8</v>
      </c>
      <c r="AA10" s="1">
        <v>3</v>
      </c>
      <c r="AB10" s="1">
        <v>4</v>
      </c>
      <c r="AC10" s="1">
        <v>4</v>
      </c>
      <c r="AD10" s="1">
        <v>4</v>
      </c>
      <c r="AE10" s="1">
        <v>3</v>
      </c>
      <c r="AF10" s="1">
        <v>4</v>
      </c>
      <c r="AG10" s="1">
        <v>4</v>
      </c>
      <c r="AH10" s="1">
        <v>1</v>
      </c>
      <c r="AI10" s="1">
        <v>2</v>
      </c>
      <c r="AJ10" s="1">
        <v>0</v>
      </c>
      <c r="AK10" s="1">
        <v>4</v>
      </c>
      <c r="AL10" s="1">
        <v>7</v>
      </c>
      <c r="AM10" s="1">
        <v>8</v>
      </c>
      <c r="AN10" s="1">
        <v>5</v>
      </c>
      <c r="AO10">
        <f t="shared" si="0"/>
        <v>177</v>
      </c>
    </row>
    <row r="11" spans="1:41" x14ac:dyDescent="0.25">
      <c r="A11" s="30">
        <v>5</v>
      </c>
      <c r="B11" s="1">
        <v>4</v>
      </c>
      <c r="C11" s="1">
        <v>5</v>
      </c>
      <c r="D11" s="1">
        <v>1</v>
      </c>
      <c r="E11" s="1">
        <v>2</v>
      </c>
      <c r="F11" s="1">
        <v>0</v>
      </c>
      <c r="G11" s="1">
        <v>7</v>
      </c>
      <c r="H11" s="1">
        <v>7</v>
      </c>
      <c r="I11" s="1">
        <v>6</v>
      </c>
      <c r="J11" s="1">
        <v>1</v>
      </c>
      <c r="K11" s="1">
        <v>6</v>
      </c>
      <c r="L11" s="1">
        <v>6</v>
      </c>
      <c r="M11" s="1">
        <v>5</v>
      </c>
      <c r="N11" s="1">
        <v>1</v>
      </c>
      <c r="O11" s="1">
        <v>2</v>
      </c>
      <c r="P11" s="1">
        <v>5</v>
      </c>
      <c r="Q11" s="1">
        <v>3</v>
      </c>
      <c r="R11" s="1">
        <v>3</v>
      </c>
      <c r="S11" s="1">
        <v>4</v>
      </c>
      <c r="T11" s="1">
        <v>6</v>
      </c>
      <c r="U11" s="1">
        <v>3</v>
      </c>
      <c r="V11" s="1">
        <v>2</v>
      </c>
      <c r="W11" s="1">
        <v>3</v>
      </c>
      <c r="X11" s="1">
        <v>6</v>
      </c>
      <c r="Y11" s="1">
        <v>2</v>
      </c>
      <c r="Z11" s="1">
        <v>2</v>
      </c>
      <c r="AA11" s="1">
        <v>6</v>
      </c>
      <c r="AB11" s="1">
        <v>7</v>
      </c>
      <c r="AC11" s="1">
        <v>5</v>
      </c>
      <c r="AD11" s="1">
        <v>7</v>
      </c>
      <c r="AE11" s="1">
        <v>6</v>
      </c>
      <c r="AF11" s="1">
        <v>5</v>
      </c>
      <c r="AG11" s="1">
        <v>7</v>
      </c>
      <c r="AH11" s="1">
        <v>6</v>
      </c>
      <c r="AI11" s="1">
        <v>7</v>
      </c>
      <c r="AJ11" s="1">
        <v>7</v>
      </c>
      <c r="AK11" s="1">
        <v>7</v>
      </c>
      <c r="AL11" s="1">
        <v>1</v>
      </c>
      <c r="AM11" s="1">
        <v>2</v>
      </c>
      <c r="AN11" s="1">
        <v>6</v>
      </c>
      <c r="AO11">
        <f t="shared" si="0"/>
        <v>171</v>
      </c>
    </row>
    <row r="12" spans="1:41" x14ac:dyDescent="0.25">
      <c r="A12" s="30">
        <v>3</v>
      </c>
      <c r="B12" s="1">
        <v>4</v>
      </c>
      <c r="C12" s="1">
        <v>5</v>
      </c>
      <c r="D12" s="1">
        <v>0</v>
      </c>
      <c r="E12" s="1">
        <v>1</v>
      </c>
      <c r="F12" s="1">
        <v>1</v>
      </c>
      <c r="G12" s="1">
        <v>7</v>
      </c>
      <c r="H12" s="1">
        <v>7</v>
      </c>
      <c r="I12" s="1">
        <v>6</v>
      </c>
      <c r="J12" s="1">
        <v>1</v>
      </c>
      <c r="K12" s="1">
        <v>6</v>
      </c>
      <c r="L12" s="1">
        <v>6</v>
      </c>
      <c r="M12" s="1">
        <v>5</v>
      </c>
      <c r="N12" s="1">
        <v>1</v>
      </c>
      <c r="O12" s="1">
        <v>2</v>
      </c>
      <c r="P12" s="1">
        <v>5</v>
      </c>
      <c r="Q12" s="1">
        <v>3</v>
      </c>
      <c r="R12" s="1">
        <v>3</v>
      </c>
      <c r="S12" s="1">
        <v>4</v>
      </c>
      <c r="T12" s="1">
        <v>6</v>
      </c>
      <c r="U12" s="1">
        <v>3</v>
      </c>
      <c r="V12" s="1">
        <v>2</v>
      </c>
      <c r="W12" s="1">
        <v>3</v>
      </c>
      <c r="X12" s="1">
        <v>6</v>
      </c>
      <c r="Y12" s="1">
        <v>2</v>
      </c>
      <c r="Z12" s="1">
        <v>1</v>
      </c>
      <c r="AA12" s="1">
        <v>6</v>
      </c>
      <c r="AB12" s="1">
        <v>7</v>
      </c>
      <c r="AC12" s="1">
        <v>5</v>
      </c>
      <c r="AD12" s="1">
        <v>7</v>
      </c>
      <c r="AE12" s="1">
        <v>6</v>
      </c>
      <c r="AF12" s="1">
        <v>5</v>
      </c>
      <c r="AG12" s="1">
        <v>7</v>
      </c>
      <c r="AH12" s="1">
        <v>6</v>
      </c>
      <c r="AI12" s="1">
        <v>7</v>
      </c>
      <c r="AJ12" s="1">
        <v>7</v>
      </c>
      <c r="AK12" s="1">
        <v>7</v>
      </c>
      <c r="AL12" s="1">
        <v>1</v>
      </c>
      <c r="AM12" s="1">
        <v>2</v>
      </c>
      <c r="AN12" s="1">
        <v>6</v>
      </c>
      <c r="AO12">
        <f t="shared" si="0"/>
        <v>169</v>
      </c>
    </row>
    <row r="13" spans="1:41" x14ac:dyDescent="0.25">
      <c r="A13" s="30">
        <v>9</v>
      </c>
      <c r="B13" s="1">
        <v>4</v>
      </c>
      <c r="C13" s="1">
        <v>5</v>
      </c>
      <c r="D13" s="1">
        <v>1</v>
      </c>
      <c r="E13" s="1">
        <v>1</v>
      </c>
      <c r="F13" s="1">
        <v>1</v>
      </c>
      <c r="G13" s="1">
        <v>7</v>
      </c>
      <c r="H13" s="1">
        <v>7</v>
      </c>
      <c r="I13" s="1">
        <v>6</v>
      </c>
      <c r="J13" s="1">
        <v>0</v>
      </c>
      <c r="K13" s="1">
        <v>6</v>
      </c>
      <c r="L13" s="1">
        <v>6</v>
      </c>
      <c r="M13" s="1">
        <v>5</v>
      </c>
      <c r="N13" s="1">
        <v>1</v>
      </c>
      <c r="O13" s="1">
        <v>2</v>
      </c>
      <c r="P13" s="1">
        <v>5</v>
      </c>
      <c r="Q13" s="1">
        <v>3</v>
      </c>
      <c r="R13" s="1">
        <v>3</v>
      </c>
      <c r="S13" s="1">
        <v>4</v>
      </c>
      <c r="T13" s="1">
        <v>6</v>
      </c>
      <c r="U13" s="1">
        <v>3</v>
      </c>
      <c r="V13" s="1">
        <v>2</v>
      </c>
      <c r="W13" s="1">
        <v>3</v>
      </c>
      <c r="X13" s="1">
        <v>6</v>
      </c>
      <c r="Y13" s="1">
        <v>2</v>
      </c>
      <c r="Z13" s="1">
        <v>1</v>
      </c>
      <c r="AA13" s="1">
        <v>6</v>
      </c>
      <c r="AB13" s="1">
        <v>7</v>
      </c>
      <c r="AC13" s="1">
        <v>5</v>
      </c>
      <c r="AD13" s="1">
        <v>7</v>
      </c>
      <c r="AE13" s="1">
        <v>6</v>
      </c>
      <c r="AF13" s="1">
        <v>5</v>
      </c>
      <c r="AG13" s="1">
        <v>7</v>
      </c>
      <c r="AH13" s="1">
        <v>6</v>
      </c>
      <c r="AI13" s="1">
        <v>7</v>
      </c>
      <c r="AJ13" s="1">
        <v>7</v>
      </c>
      <c r="AK13" s="1">
        <v>7</v>
      </c>
      <c r="AL13" s="1">
        <v>1</v>
      </c>
      <c r="AM13" s="1">
        <v>2</v>
      </c>
      <c r="AN13" s="1">
        <v>6</v>
      </c>
      <c r="AO13">
        <f t="shared" si="0"/>
        <v>169</v>
      </c>
    </row>
    <row r="14" spans="1:41" x14ac:dyDescent="0.25">
      <c r="A14" s="30">
        <v>37</v>
      </c>
      <c r="B14" s="1">
        <v>4</v>
      </c>
      <c r="C14" s="1">
        <v>5</v>
      </c>
      <c r="D14" s="1">
        <v>1</v>
      </c>
      <c r="E14" s="1">
        <v>1</v>
      </c>
      <c r="F14" s="1">
        <v>1</v>
      </c>
      <c r="G14" s="1">
        <v>7</v>
      </c>
      <c r="H14" s="1">
        <v>7</v>
      </c>
      <c r="I14" s="1">
        <v>6</v>
      </c>
      <c r="J14" s="1">
        <v>1</v>
      </c>
      <c r="K14" s="1">
        <v>6</v>
      </c>
      <c r="L14" s="1">
        <v>6</v>
      </c>
      <c r="M14" s="1">
        <v>5</v>
      </c>
      <c r="N14" s="1">
        <v>1</v>
      </c>
      <c r="O14" s="1">
        <v>2</v>
      </c>
      <c r="P14" s="1">
        <v>5</v>
      </c>
      <c r="Q14" s="1">
        <v>3</v>
      </c>
      <c r="R14" s="1">
        <v>3</v>
      </c>
      <c r="S14" s="1">
        <v>4</v>
      </c>
      <c r="T14" s="1">
        <v>6</v>
      </c>
      <c r="U14" s="1">
        <v>3</v>
      </c>
      <c r="V14" s="1">
        <v>2</v>
      </c>
      <c r="W14" s="1">
        <v>3</v>
      </c>
      <c r="X14" s="1">
        <v>6</v>
      </c>
      <c r="Y14" s="1">
        <v>2</v>
      </c>
      <c r="Z14" s="1">
        <v>2</v>
      </c>
      <c r="AA14" s="1">
        <v>6</v>
      </c>
      <c r="AB14" s="1">
        <v>7</v>
      </c>
      <c r="AC14" s="1">
        <v>5</v>
      </c>
      <c r="AD14" s="1">
        <v>7</v>
      </c>
      <c r="AE14" s="1">
        <v>6</v>
      </c>
      <c r="AF14" s="1">
        <v>5</v>
      </c>
      <c r="AG14" s="1">
        <v>7</v>
      </c>
      <c r="AH14" s="1">
        <v>6</v>
      </c>
      <c r="AI14" s="1">
        <v>7</v>
      </c>
      <c r="AJ14" s="1">
        <v>7</v>
      </c>
      <c r="AK14" s="1">
        <v>7</v>
      </c>
      <c r="AL14" s="1">
        <v>0</v>
      </c>
      <c r="AM14" s="1">
        <v>1</v>
      </c>
      <c r="AN14" s="1">
        <v>6</v>
      </c>
      <c r="AO14">
        <f t="shared" si="0"/>
        <v>169</v>
      </c>
    </row>
    <row r="15" spans="1:41" x14ac:dyDescent="0.25">
      <c r="A15" s="30">
        <v>27</v>
      </c>
      <c r="B15" s="1">
        <v>4</v>
      </c>
      <c r="C15" s="1">
        <v>3</v>
      </c>
      <c r="D15" s="1">
        <v>7</v>
      </c>
      <c r="E15" s="1">
        <v>8</v>
      </c>
      <c r="F15" s="1">
        <v>7</v>
      </c>
      <c r="G15" s="1">
        <v>4</v>
      </c>
      <c r="H15" s="1">
        <v>3</v>
      </c>
      <c r="I15" s="1">
        <v>4</v>
      </c>
      <c r="J15" s="1">
        <v>7</v>
      </c>
      <c r="K15" s="1">
        <v>2</v>
      </c>
      <c r="L15" s="1">
        <v>4</v>
      </c>
      <c r="M15" s="1">
        <v>2</v>
      </c>
      <c r="N15" s="1">
        <v>6</v>
      </c>
      <c r="O15" s="1">
        <v>5</v>
      </c>
      <c r="P15" s="1">
        <v>3</v>
      </c>
      <c r="Q15" s="1">
        <v>6</v>
      </c>
      <c r="R15" s="1">
        <v>7</v>
      </c>
      <c r="S15" s="1">
        <v>3</v>
      </c>
      <c r="T15" s="1">
        <v>2</v>
      </c>
      <c r="U15" s="1">
        <v>6</v>
      </c>
      <c r="V15" s="1">
        <v>6</v>
      </c>
      <c r="W15" s="1">
        <v>4</v>
      </c>
      <c r="X15" s="1">
        <v>3</v>
      </c>
      <c r="Y15" s="1">
        <v>7</v>
      </c>
      <c r="Z15" s="1">
        <v>8</v>
      </c>
      <c r="AA15" s="1">
        <v>1</v>
      </c>
      <c r="AB15" s="1">
        <v>0</v>
      </c>
      <c r="AC15" s="1">
        <v>2</v>
      </c>
      <c r="AD15" s="1">
        <v>4</v>
      </c>
      <c r="AE15" s="1">
        <v>2</v>
      </c>
      <c r="AF15" s="1">
        <v>3</v>
      </c>
      <c r="AG15" s="1">
        <v>3</v>
      </c>
      <c r="AH15" s="1">
        <v>3</v>
      </c>
      <c r="AI15" s="1">
        <v>4</v>
      </c>
      <c r="AJ15" s="1">
        <v>4</v>
      </c>
      <c r="AK15" s="1">
        <v>3</v>
      </c>
      <c r="AL15" s="1">
        <v>7</v>
      </c>
      <c r="AM15" s="1">
        <v>8</v>
      </c>
      <c r="AN15" s="1">
        <v>3</v>
      </c>
      <c r="AO15">
        <f t="shared" si="0"/>
        <v>168</v>
      </c>
    </row>
    <row r="16" spans="1:41" x14ac:dyDescent="0.25">
      <c r="A16" s="30">
        <v>32</v>
      </c>
      <c r="B16" s="1">
        <v>4</v>
      </c>
      <c r="C16" s="1">
        <v>3</v>
      </c>
      <c r="D16" s="1">
        <v>7</v>
      </c>
      <c r="E16" s="1">
        <v>8</v>
      </c>
      <c r="F16" s="1">
        <v>7</v>
      </c>
      <c r="G16" s="1">
        <v>3</v>
      </c>
      <c r="H16" s="1">
        <v>3</v>
      </c>
      <c r="I16" s="1">
        <v>4</v>
      </c>
      <c r="J16" s="1">
        <v>7</v>
      </c>
      <c r="K16" s="1">
        <v>2</v>
      </c>
      <c r="L16" s="1">
        <v>4</v>
      </c>
      <c r="M16" s="1">
        <v>3</v>
      </c>
      <c r="N16" s="1">
        <v>6</v>
      </c>
      <c r="O16" s="1">
        <v>5</v>
      </c>
      <c r="P16" s="1">
        <v>3</v>
      </c>
      <c r="Q16" s="1">
        <v>6</v>
      </c>
      <c r="R16" s="1">
        <v>7</v>
      </c>
      <c r="S16" s="1">
        <v>3</v>
      </c>
      <c r="T16" s="1">
        <v>3</v>
      </c>
      <c r="U16" s="1">
        <v>6</v>
      </c>
      <c r="V16" s="1">
        <v>6</v>
      </c>
      <c r="W16" s="1">
        <v>4</v>
      </c>
      <c r="X16" s="1">
        <v>2</v>
      </c>
      <c r="Y16" s="1">
        <v>7</v>
      </c>
      <c r="Z16" s="1">
        <v>8</v>
      </c>
      <c r="AA16" s="1">
        <v>2</v>
      </c>
      <c r="AB16" s="1">
        <v>3</v>
      </c>
      <c r="AC16" s="1">
        <v>2</v>
      </c>
      <c r="AD16" s="1">
        <v>4</v>
      </c>
      <c r="AE16" s="1">
        <v>1</v>
      </c>
      <c r="AF16" s="1">
        <v>3</v>
      </c>
      <c r="AG16" s="1">
        <v>0</v>
      </c>
      <c r="AH16" s="1">
        <v>3</v>
      </c>
      <c r="AI16" s="1">
        <v>4</v>
      </c>
      <c r="AJ16" s="1">
        <v>4</v>
      </c>
      <c r="AK16" s="1">
        <v>2</v>
      </c>
      <c r="AL16" s="1">
        <v>7</v>
      </c>
      <c r="AM16" s="1">
        <v>8</v>
      </c>
      <c r="AN16" s="1">
        <v>3</v>
      </c>
      <c r="AO16">
        <f t="shared" si="0"/>
        <v>167</v>
      </c>
    </row>
    <row r="17" spans="1:41" x14ac:dyDescent="0.25">
      <c r="A17" s="30">
        <v>36</v>
      </c>
      <c r="B17" s="1">
        <v>4</v>
      </c>
      <c r="C17" s="1">
        <v>3</v>
      </c>
      <c r="D17" s="1">
        <v>7</v>
      </c>
      <c r="E17" s="1">
        <v>8</v>
      </c>
      <c r="F17" s="1">
        <v>7</v>
      </c>
      <c r="G17" s="1">
        <v>3</v>
      </c>
      <c r="H17" s="1">
        <v>3</v>
      </c>
      <c r="I17" s="1">
        <v>4</v>
      </c>
      <c r="J17" s="1">
        <v>7</v>
      </c>
      <c r="K17" s="1">
        <v>2</v>
      </c>
      <c r="L17" s="1">
        <v>4</v>
      </c>
      <c r="M17" s="1">
        <v>3</v>
      </c>
      <c r="N17" s="1">
        <v>6</v>
      </c>
      <c r="O17" s="1">
        <v>5</v>
      </c>
      <c r="P17" s="1">
        <v>3</v>
      </c>
      <c r="Q17" s="1">
        <v>6</v>
      </c>
      <c r="R17" s="1">
        <v>7</v>
      </c>
      <c r="S17" s="1">
        <v>3</v>
      </c>
      <c r="T17" s="1">
        <v>3</v>
      </c>
      <c r="U17" s="1">
        <v>6</v>
      </c>
      <c r="V17" s="1">
        <v>6</v>
      </c>
      <c r="W17" s="1">
        <v>4</v>
      </c>
      <c r="X17" s="1">
        <v>2</v>
      </c>
      <c r="Y17" s="1">
        <v>7</v>
      </c>
      <c r="Z17" s="1">
        <v>8</v>
      </c>
      <c r="AA17" s="1">
        <v>2</v>
      </c>
      <c r="AB17" s="1">
        <v>3</v>
      </c>
      <c r="AC17" s="1">
        <v>2</v>
      </c>
      <c r="AD17" s="1">
        <v>4</v>
      </c>
      <c r="AE17" s="1">
        <v>1</v>
      </c>
      <c r="AF17" s="1">
        <v>3</v>
      </c>
      <c r="AG17" s="1">
        <v>2</v>
      </c>
      <c r="AH17" s="1">
        <v>3</v>
      </c>
      <c r="AI17" s="1">
        <v>4</v>
      </c>
      <c r="AJ17" s="1">
        <v>4</v>
      </c>
      <c r="AK17" s="1">
        <v>0</v>
      </c>
      <c r="AL17" s="1">
        <v>7</v>
      </c>
      <c r="AM17" s="1">
        <v>8</v>
      </c>
      <c r="AN17" s="1">
        <v>3</v>
      </c>
      <c r="AO17">
        <f t="shared" si="0"/>
        <v>167</v>
      </c>
    </row>
    <row r="18" spans="1:41" x14ac:dyDescent="0.25">
      <c r="A18" s="30">
        <v>29</v>
      </c>
      <c r="B18" s="1">
        <v>4</v>
      </c>
      <c r="C18" s="1">
        <v>3</v>
      </c>
      <c r="D18" s="1">
        <v>7</v>
      </c>
      <c r="E18" s="1">
        <v>8</v>
      </c>
      <c r="F18" s="1">
        <v>7</v>
      </c>
      <c r="G18" s="1">
        <v>1</v>
      </c>
      <c r="H18" s="1">
        <v>1</v>
      </c>
      <c r="I18" s="1">
        <v>1</v>
      </c>
      <c r="J18" s="1">
        <v>7</v>
      </c>
      <c r="K18" s="1">
        <v>2</v>
      </c>
      <c r="L18" s="1">
        <v>2</v>
      </c>
      <c r="M18" s="1">
        <v>3</v>
      </c>
      <c r="N18" s="1">
        <v>6</v>
      </c>
      <c r="O18" s="1">
        <v>5</v>
      </c>
      <c r="P18" s="1">
        <v>3</v>
      </c>
      <c r="Q18" s="1">
        <v>6</v>
      </c>
      <c r="R18" s="1">
        <v>7</v>
      </c>
      <c r="S18" s="1">
        <v>3</v>
      </c>
      <c r="T18" s="1">
        <v>3</v>
      </c>
      <c r="U18" s="1">
        <v>6</v>
      </c>
      <c r="V18" s="1">
        <v>6</v>
      </c>
      <c r="W18" s="1">
        <v>4</v>
      </c>
      <c r="X18" s="1">
        <v>2</v>
      </c>
      <c r="Y18" s="1">
        <v>7</v>
      </c>
      <c r="Z18" s="1">
        <v>8</v>
      </c>
      <c r="AA18" s="1">
        <v>3</v>
      </c>
      <c r="AB18" s="1">
        <v>4</v>
      </c>
      <c r="AC18" s="1">
        <v>3</v>
      </c>
      <c r="AD18" s="1">
        <v>0</v>
      </c>
      <c r="AE18" s="1">
        <v>3</v>
      </c>
      <c r="AF18" s="1">
        <v>2</v>
      </c>
      <c r="AG18" s="1">
        <v>4</v>
      </c>
      <c r="AH18" s="1">
        <v>3</v>
      </c>
      <c r="AI18" s="1">
        <v>4</v>
      </c>
      <c r="AJ18" s="1">
        <v>4</v>
      </c>
      <c r="AK18" s="1">
        <v>4</v>
      </c>
      <c r="AL18" s="1">
        <v>7</v>
      </c>
      <c r="AM18" s="1">
        <v>8</v>
      </c>
      <c r="AN18" s="1">
        <v>4</v>
      </c>
      <c r="AO18">
        <f t="shared" si="0"/>
        <v>165</v>
      </c>
    </row>
    <row r="19" spans="1:41" x14ac:dyDescent="0.25">
      <c r="A19" s="30">
        <v>6</v>
      </c>
      <c r="B19" s="1">
        <v>4</v>
      </c>
      <c r="C19" s="1">
        <v>3</v>
      </c>
      <c r="D19" s="1">
        <v>7</v>
      </c>
      <c r="E19" s="1">
        <v>8</v>
      </c>
      <c r="F19" s="1">
        <v>7</v>
      </c>
      <c r="G19" s="1">
        <v>0</v>
      </c>
      <c r="H19" s="1">
        <v>1</v>
      </c>
      <c r="I19" s="1">
        <v>1</v>
      </c>
      <c r="J19" s="1">
        <v>7</v>
      </c>
      <c r="K19" s="1">
        <v>2</v>
      </c>
      <c r="L19" s="1">
        <v>2</v>
      </c>
      <c r="M19" s="1">
        <v>3</v>
      </c>
      <c r="N19" s="1">
        <v>6</v>
      </c>
      <c r="O19" s="1">
        <v>5</v>
      </c>
      <c r="P19" s="1">
        <v>2</v>
      </c>
      <c r="Q19" s="1">
        <v>6</v>
      </c>
      <c r="R19" s="1">
        <v>7</v>
      </c>
      <c r="S19" s="1">
        <v>3</v>
      </c>
      <c r="T19" s="1">
        <v>2</v>
      </c>
      <c r="U19" s="1">
        <v>6</v>
      </c>
      <c r="V19" s="1">
        <v>6</v>
      </c>
      <c r="W19" s="1">
        <v>4</v>
      </c>
      <c r="X19" s="1">
        <v>1</v>
      </c>
      <c r="Y19" s="1">
        <v>7</v>
      </c>
      <c r="Z19" s="1">
        <v>8</v>
      </c>
      <c r="AA19" s="1">
        <v>3</v>
      </c>
      <c r="AB19" s="1">
        <v>4</v>
      </c>
      <c r="AC19" s="1">
        <v>3</v>
      </c>
      <c r="AD19" s="1">
        <v>1</v>
      </c>
      <c r="AE19" s="1">
        <v>2</v>
      </c>
      <c r="AF19" s="1">
        <v>2</v>
      </c>
      <c r="AG19" s="1">
        <v>3</v>
      </c>
      <c r="AH19" s="1">
        <v>2</v>
      </c>
      <c r="AI19" s="1">
        <v>3</v>
      </c>
      <c r="AJ19" s="1">
        <v>3</v>
      </c>
      <c r="AK19" s="1">
        <v>3</v>
      </c>
      <c r="AL19" s="1">
        <v>7</v>
      </c>
      <c r="AM19" s="1">
        <v>8</v>
      </c>
      <c r="AN19" s="1">
        <v>4</v>
      </c>
      <c r="AO19">
        <f t="shared" si="0"/>
        <v>156</v>
      </c>
    </row>
    <row r="20" spans="1:41" x14ac:dyDescent="0.25">
      <c r="A20" s="30">
        <v>16</v>
      </c>
      <c r="B20" s="1">
        <v>3</v>
      </c>
      <c r="C20" s="1">
        <v>4</v>
      </c>
      <c r="D20" s="1">
        <v>3</v>
      </c>
      <c r="E20" s="1">
        <v>4</v>
      </c>
      <c r="F20" s="1">
        <v>3</v>
      </c>
      <c r="G20" s="1">
        <v>6</v>
      </c>
      <c r="H20" s="1">
        <v>6</v>
      </c>
      <c r="I20" s="1">
        <v>5</v>
      </c>
      <c r="J20" s="1">
        <v>3</v>
      </c>
      <c r="K20" s="1">
        <v>5</v>
      </c>
      <c r="L20" s="1">
        <v>5</v>
      </c>
      <c r="M20" s="1">
        <v>4</v>
      </c>
      <c r="N20" s="1">
        <v>2</v>
      </c>
      <c r="O20" s="1">
        <v>1</v>
      </c>
      <c r="P20" s="1">
        <v>4</v>
      </c>
      <c r="Q20" s="1">
        <v>0</v>
      </c>
      <c r="R20" s="1">
        <v>1</v>
      </c>
      <c r="S20" s="1">
        <v>3</v>
      </c>
      <c r="T20" s="1">
        <v>5</v>
      </c>
      <c r="U20" s="1">
        <v>2</v>
      </c>
      <c r="V20" s="1">
        <v>2</v>
      </c>
      <c r="W20" s="1">
        <v>2</v>
      </c>
      <c r="X20" s="1">
        <v>5</v>
      </c>
      <c r="Y20" s="1">
        <v>3</v>
      </c>
      <c r="Z20" s="1">
        <v>4</v>
      </c>
      <c r="AA20" s="1">
        <v>5</v>
      </c>
      <c r="AB20" s="1">
        <v>6</v>
      </c>
      <c r="AC20" s="1">
        <v>4</v>
      </c>
      <c r="AD20" s="1">
        <v>6</v>
      </c>
      <c r="AE20" s="1">
        <v>5</v>
      </c>
      <c r="AF20" s="1">
        <v>4</v>
      </c>
      <c r="AG20" s="1">
        <v>6</v>
      </c>
      <c r="AH20" s="1">
        <v>5</v>
      </c>
      <c r="AI20" s="1">
        <v>6</v>
      </c>
      <c r="AJ20" s="1">
        <v>6</v>
      </c>
      <c r="AK20" s="1">
        <v>6</v>
      </c>
      <c r="AL20" s="1">
        <v>3</v>
      </c>
      <c r="AM20" s="1">
        <v>4</v>
      </c>
      <c r="AN20" s="1">
        <v>5</v>
      </c>
      <c r="AO20">
        <f t="shared" si="0"/>
        <v>156</v>
      </c>
    </row>
    <row r="21" spans="1:41" x14ac:dyDescent="0.25">
      <c r="A21" s="30">
        <v>20</v>
      </c>
      <c r="B21" s="1">
        <v>3</v>
      </c>
      <c r="C21" s="1">
        <v>4</v>
      </c>
      <c r="D21" s="1">
        <v>3</v>
      </c>
      <c r="E21" s="1">
        <v>4</v>
      </c>
      <c r="F21" s="1">
        <v>3</v>
      </c>
      <c r="G21" s="1">
        <v>6</v>
      </c>
      <c r="H21" s="1">
        <v>6</v>
      </c>
      <c r="I21" s="1">
        <v>5</v>
      </c>
      <c r="J21" s="1">
        <v>3</v>
      </c>
      <c r="K21" s="1">
        <v>5</v>
      </c>
      <c r="L21" s="1">
        <v>5</v>
      </c>
      <c r="M21" s="1">
        <v>4</v>
      </c>
      <c r="N21" s="1">
        <v>2</v>
      </c>
      <c r="O21" s="1">
        <v>1</v>
      </c>
      <c r="P21" s="1">
        <v>4</v>
      </c>
      <c r="Q21" s="1">
        <v>2</v>
      </c>
      <c r="R21" s="1">
        <v>2</v>
      </c>
      <c r="S21" s="1">
        <v>3</v>
      </c>
      <c r="T21" s="1">
        <v>5</v>
      </c>
      <c r="U21" s="1">
        <v>0</v>
      </c>
      <c r="V21" s="1">
        <v>1</v>
      </c>
      <c r="W21" s="1">
        <v>2</v>
      </c>
      <c r="X21" s="1">
        <v>5</v>
      </c>
      <c r="Y21" s="1">
        <v>3</v>
      </c>
      <c r="Z21" s="1">
        <v>4</v>
      </c>
      <c r="AA21" s="1">
        <v>5</v>
      </c>
      <c r="AB21" s="1">
        <v>6</v>
      </c>
      <c r="AC21" s="1">
        <v>4</v>
      </c>
      <c r="AD21" s="1">
        <v>6</v>
      </c>
      <c r="AE21" s="1">
        <v>5</v>
      </c>
      <c r="AF21" s="1">
        <v>4</v>
      </c>
      <c r="AG21" s="1">
        <v>6</v>
      </c>
      <c r="AH21" s="1">
        <v>5</v>
      </c>
      <c r="AI21" s="1">
        <v>6</v>
      </c>
      <c r="AJ21" s="1">
        <v>6</v>
      </c>
      <c r="AK21" s="1">
        <v>6</v>
      </c>
      <c r="AL21" s="1">
        <v>3</v>
      </c>
      <c r="AM21" s="1">
        <v>4</v>
      </c>
      <c r="AN21" s="1">
        <v>5</v>
      </c>
      <c r="AO21">
        <f t="shared" si="0"/>
        <v>156</v>
      </c>
    </row>
    <row r="22" spans="1:41" x14ac:dyDescent="0.25">
      <c r="A22" s="30">
        <v>7</v>
      </c>
      <c r="B22" s="1">
        <v>3</v>
      </c>
      <c r="C22" s="1">
        <v>2</v>
      </c>
      <c r="D22" s="1">
        <v>7</v>
      </c>
      <c r="E22" s="1">
        <v>8</v>
      </c>
      <c r="F22" s="1">
        <v>7</v>
      </c>
      <c r="G22" s="1">
        <v>1</v>
      </c>
      <c r="H22" s="1">
        <v>0</v>
      </c>
      <c r="I22" s="1">
        <v>2</v>
      </c>
      <c r="J22" s="1">
        <v>7</v>
      </c>
      <c r="K22" s="1">
        <v>1</v>
      </c>
      <c r="L22" s="1">
        <v>1</v>
      </c>
      <c r="M22" s="1">
        <v>2</v>
      </c>
      <c r="N22" s="1">
        <v>6</v>
      </c>
      <c r="O22" s="1">
        <v>5</v>
      </c>
      <c r="P22" s="1">
        <v>2</v>
      </c>
      <c r="Q22" s="1">
        <v>6</v>
      </c>
      <c r="R22" s="1">
        <v>7</v>
      </c>
      <c r="S22" s="1">
        <v>3</v>
      </c>
      <c r="T22" s="1">
        <v>3</v>
      </c>
      <c r="U22" s="1">
        <v>6</v>
      </c>
      <c r="V22" s="1">
        <v>6</v>
      </c>
      <c r="W22" s="1">
        <v>4</v>
      </c>
      <c r="X22" s="1">
        <v>2</v>
      </c>
      <c r="Y22" s="1">
        <v>7</v>
      </c>
      <c r="Z22" s="1">
        <v>8</v>
      </c>
      <c r="AA22" s="1">
        <v>2</v>
      </c>
      <c r="AB22" s="1">
        <v>3</v>
      </c>
      <c r="AC22" s="1">
        <v>2</v>
      </c>
      <c r="AD22" s="1">
        <v>1</v>
      </c>
      <c r="AE22" s="1">
        <v>2</v>
      </c>
      <c r="AF22" s="1">
        <v>3</v>
      </c>
      <c r="AG22" s="1">
        <v>3</v>
      </c>
      <c r="AH22" s="1">
        <v>3</v>
      </c>
      <c r="AI22" s="1">
        <v>4</v>
      </c>
      <c r="AJ22" s="1">
        <v>4</v>
      </c>
      <c r="AK22" s="1">
        <v>3</v>
      </c>
      <c r="AL22" s="1">
        <v>7</v>
      </c>
      <c r="AM22" s="1">
        <v>8</v>
      </c>
      <c r="AN22" s="1">
        <v>3</v>
      </c>
      <c r="AO22">
        <f t="shared" si="0"/>
        <v>154</v>
      </c>
    </row>
    <row r="23" spans="1:41" x14ac:dyDescent="0.25">
      <c r="A23" s="30">
        <v>39</v>
      </c>
      <c r="B23" s="1">
        <v>3</v>
      </c>
      <c r="C23" s="1">
        <v>3</v>
      </c>
      <c r="D23" s="1">
        <v>6</v>
      </c>
      <c r="E23" s="1">
        <v>7</v>
      </c>
      <c r="F23" s="1">
        <v>6</v>
      </c>
      <c r="G23" s="1">
        <v>4</v>
      </c>
      <c r="H23" s="1">
        <v>3</v>
      </c>
      <c r="I23" s="1">
        <v>3</v>
      </c>
      <c r="J23" s="1">
        <v>6</v>
      </c>
      <c r="K23" s="1">
        <v>2</v>
      </c>
      <c r="L23" s="1">
        <v>4</v>
      </c>
      <c r="M23" s="1">
        <v>2</v>
      </c>
      <c r="N23" s="1">
        <v>5</v>
      </c>
      <c r="O23" s="1">
        <v>4</v>
      </c>
      <c r="P23" s="1">
        <v>3</v>
      </c>
      <c r="Q23" s="1">
        <v>5</v>
      </c>
      <c r="R23" s="1">
        <v>6</v>
      </c>
      <c r="S23" s="1">
        <v>2</v>
      </c>
      <c r="T23" s="1">
        <v>3</v>
      </c>
      <c r="U23" s="1">
        <v>5</v>
      </c>
      <c r="V23" s="1">
        <v>5</v>
      </c>
      <c r="W23" s="1">
        <v>3</v>
      </c>
      <c r="X23" s="1">
        <v>3</v>
      </c>
      <c r="Y23" s="1">
        <v>6</v>
      </c>
      <c r="Z23" s="1">
        <v>7</v>
      </c>
      <c r="AA23" s="1">
        <v>2</v>
      </c>
      <c r="AB23" s="1">
        <v>3</v>
      </c>
      <c r="AC23" s="1">
        <v>1</v>
      </c>
      <c r="AD23" s="1">
        <v>4</v>
      </c>
      <c r="AE23" s="1">
        <v>2</v>
      </c>
      <c r="AF23" s="1">
        <v>2</v>
      </c>
      <c r="AG23" s="1">
        <v>3</v>
      </c>
      <c r="AH23" s="1">
        <v>4</v>
      </c>
      <c r="AI23" s="1">
        <v>5</v>
      </c>
      <c r="AJ23" s="1">
        <v>5</v>
      </c>
      <c r="AK23" s="1">
        <v>3</v>
      </c>
      <c r="AL23" s="1">
        <v>6</v>
      </c>
      <c r="AM23" s="1">
        <v>7</v>
      </c>
      <c r="AN23" s="1">
        <v>0</v>
      </c>
      <c r="AO23">
        <f t="shared" si="0"/>
        <v>153</v>
      </c>
    </row>
    <row r="24" spans="1:41" x14ac:dyDescent="0.25">
      <c r="A24" s="30">
        <v>8</v>
      </c>
      <c r="B24" s="1">
        <v>3</v>
      </c>
      <c r="C24" s="1">
        <v>4</v>
      </c>
      <c r="D24" s="1">
        <v>6</v>
      </c>
      <c r="E24" s="1">
        <v>7</v>
      </c>
      <c r="F24" s="1">
        <v>6</v>
      </c>
      <c r="G24" s="1">
        <v>1</v>
      </c>
      <c r="H24" s="1">
        <v>2</v>
      </c>
      <c r="I24" s="1">
        <v>0</v>
      </c>
      <c r="J24" s="1">
        <v>6</v>
      </c>
      <c r="K24" s="1">
        <v>3</v>
      </c>
      <c r="L24" s="1">
        <v>3</v>
      </c>
      <c r="M24" s="1">
        <v>3</v>
      </c>
      <c r="N24" s="1">
        <v>5</v>
      </c>
      <c r="O24" s="1">
        <v>4</v>
      </c>
      <c r="P24" s="1">
        <v>3</v>
      </c>
      <c r="Q24" s="1">
        <v>5</v>
      </c>
      <c r="R24" s="1">
        <v>6</v>
      </c>
      <c r="S24" s="1">
        <v>2</v>
      </c>
      <c r="T24" s="1">
        <v>3</v>
      </c>
      <c r="U24" s="1">
        <v>5</v>
      </c>
      <c r="V24" s="1">
        <v>5</v>
      </c>
      <c r="W24" s="1">
        <v>3</v>
      </c>
      <c r="X24" s="1">
        <v>2</v>
      </c>
      <c r="Y24" s="1">
        <v>6</v>
      </c>
      <c r="Z24" s="1">
        <v>7</v>
      </c>
      <c r="AA24" s="1">
        <v>3</v>
      </c>
      <c r="AB24" s="1">
        <v>4</v>
      </c>
      <c r="AC24" s="1">
        <v>2</v>
      </c>
      <c r="AD24" s="1">
        <v>1</v>
      </c>
      <c r="AE24" s="1">
        <v>3</v>
      </c>
      <c r="AF24" s="1">
        <v>1</v>
      </c>
      <c r="AG24" s="1">
        <v>4</v>
      </c>
      <c r="AH24" s="1">
        <v>3</v>
      </c>
      <c r="AI24" s="1">
        <v>4</v>
      </c>
      <c r="AJ24" s="1">
        <v>4</v>
      </c>
      <c r="AK24" s="1">
        <v>4</v>
      </c>
      <c r="AL24" s="1">
        <v>6</v>
      </c>
      <c r="AM24" s="1">
        <v>7</v>
      </c>
      <c r="AN24" s="1">
        <v>3</v>
      </c>
      <c r="AO24">
        <f t="shared" si="0"/>
        <v>149</v>
      </c>
    </row>
    <row r="25" spans="1:41" x14ac:dyDescent="0.25">
      <c r="A25" s="30">
        <v>11</v>
      </c>
      <c r="B25" s="1">
        <v>3</v>
      </c>
      <c r="C25" s="1">
        <v>3</v>
      </c>
      <c r="D25" s="1">
        <v>6</v>
      </c>
      <c r="E25" s="1">
        <v>7</v>
      </c>
      <c r="F25" s="1">
        <v>6</v>
      </c>
      <c r="G25" s="1">
        <v>2</v>
      </c>
      <c r="H25" s="1">
        <v>1</v>
      </c>
      <c r="I25" s="1">
        <v>3</v>
      </c>
      <c r="J25" s="1">
        <v>6</v>
      </c>
      <c r="K25" s="1">
        <v>2</v>
      </c>
      <c r="L25" s="1">
        <v>0</v>
      </c>
      <c r="M25" s="1">
        <v>3</v>
      </c>
      <c r="N25" s="1">
        <v>5</v>
      </c>
      <c r="O25" s="1">
        <v>4</v>
      </c>
      <c r="P25" s="1">
        <v>1</v>
      </c>
      <c r="Q25" s="1">
        <v>5</v>
      </c>
      <c r="R25" s="1">
        <v>6</v>
      </c>
      <c r="S25" s="1">
        <v>2</v>
      </c>
      <c r="T25" s="1">
        <v>2</v>
      </c>
      <c r="U25" s="1">
        <v>5</v>
      </c>
      <c r="V25" s="1">
        <v>5</v>
      </c>
      <c r="W25" s="1">
        <v>3</v>
      </c>
      <c r="X25" s="1">
        <v>2</v>
      </c>
      <c r="Y25" s="1">
        <v>6</v>
      </c>
      <c r="Z25" s="1">
        <v>7</v>
      </c>
      <c r="AA25" s="1">
        <v>3</v>
      </c>
      <c r="AB25" s="1">
        <v>4</v>
      </c>
      <c r="AC25" s="1">
        <v>3</v>
      </c>
      <c r="AD25" s="1">
        <v>2</v>
      </c>
      <c r="AE25" s="1">
        <v>3</v>
      </c>
      <c r="AF25" s="1">
        <v>3</v>
      </c>
      <c r="AG25" s="1">
        <v>4</v>
      </c>
      <c r="AH25" s="1">
        <v>2</v>
      </c>
      <c r="AI25" s="1">
        <v>3</v>
      </c>
      <c r="AJ25" s="1">
        <v>3</v>
      </c>
      <c r="AK25" s="1">
        <v>4</v>
      </c>
      <c r="AL25" s="1">
        <v>6</v>
      </c>
      <c r="AM25" s="1">
        <v>7</v>
      </c>
      <c r="AN25" s="1">
        <v>4</v>
      </c>
      <c r="AO25">
        <f t="shared" si="0"/>
        <v>146</v>
      </c>
    </row>
    <row r="26" spans="1:41" x14ac:dyDescent="0.25">
      <c r="A26" s="30">
        <v>21</v>
      </c>
      <c r="B26" s="1">
        <v>3</v>
      </c>
      <c r="C26" s="1">
        <v>4</v>
      </c>
      <c r="D26" s="1">
        <v>2</v>
      </c>
      <c r="E26" s="1">
        <v>3</v>
      </c>
      <c r="F26" s="1">
        <v>2</v>
      </c>
      <c r="G26" s="1">
        <v>6</v>
      </c>
      <c r="H26" s="1">
        <v>6</v>
      </c>
      <c r="I26" s="1">
        <v>5</v>
      </c>
      <c r="J26" s="1">
        <v>2</v>
      </c>
      <c r="K26" s="1">
        <v>5</v>
      </c>
      <c r="L26" s="1">
        <v>5</v>
      </c>
      <c r="M26" s="1">
        <v>4</v>
      </c>
      <c r="N26" s="1">
        <v>1</v>
      </c>
      <c r="O26" s="1">
        <v>1</v>
      </c>
      <c r="P26" s="1">
        <v>4</v>
      </c>
      <c r="Q26" s="1">
        <v>2</v>
      </c>
      <c r="R26" s="1">
        <v>1</v>
      </c>
      <c r="S26" s="1">
        <v>3</v>
      </c>
      <c r="T26" s="1">
        <v>5</v>
      </c>
      <c r="U26" s="1">
        <v>1</v>
      </c>
      <c r="V26" s="1">
        <v>0</v>
      </c>
      <c r="W26" s="1">
        <v>2</v>
      </c>
      <c r="X26" s="1">
        <v>5</v>
      </c>
      <c r="Y26" s="1">
        <v>2</v>
      </c>
      <c r="Z26" s="1">
        <v>3</v>
      </c>
      <c r="AA26" s="1">
        <v>5</v>
      </c>
      <c r="AB26" s="1">
        <v>6</v>
      </c>
      <c r="AC26" s="1">
        <v>4</v>
      </c>
      <c r="AD26" s="1">
        <v>6</v>
      </c>
      <c r="AE26" s="1">
        <v>5</v>
      </c>
      <c r="AF26" s="1">
        <v>4</v>
      </c>
      <c r="AG26" s="1">
        <v>6</v>
      </c>
      <c r="AH26" s="1">
        <v>5</v>
      </c>
      <c r="AI26" s="1">
        <v>6</v>
      </c>
      <c r="AJ26" s="1">
        <v>6</v>
      </c>
      <c r="AK26" s="1">
        <v>6</v>
      </c>
      <c r="AL26" s="1">
        <v>2</v>
      </c>
      <c r="AM26" s="1">
        <v>3</v>
      </c>
      <c r="AN26" s="1">
        <v>5</v>
      </c>
      <c r="AO26">
        <f t="shared" si="0"/>
        <v>146</v>
      </c>
    </row>
    <row r="27" spans="1:41" x14ac:dyDescent="0.25">
      <c r="A27" s="30">
        <v>13</v>
      </c>
      <c r="B27" s="1">
        <v>3</v>
      </c>
      <c r="C27" s="1">
        <v>4</v>
      </c>
      <c r="D27" s="1">
        <v>1</v>
      </c>
      <c r="E27" s="1">
        <v>2</v>
      </c>
      <c r="F27" s="1">
        <v>1</v>
      </c>
      <c r="G27" s="1">
        <v>6</v>
      </c>
      <c r="H27" s="1">
        <v>6</v>
      </c>
      <c r="I27" s="1">
        <v>5</v>
      </c>
      <c r="J27" s="1">
        <v>1</v>
      </c>
      <c r="K27" s="1">
        <v>5</v>
      </c>
      <c r="L27" s="1">
        <v>5</v>
      </c>
      <c r="M27" s="1">
        <v>4</v>
      </c>
      <c r="N27" s="1">
        <v>0</v>
      </c>
      <c r="O27" s="1">
        <v>1</v>
      </c>
      <c r="P27" s="1">
        <v>4</v>
      </c>
      <c r="Q27" s="1">
        <v>2</v>
      </c>
      <c r="R27" s="1">
        <v>2</v>
      </c>
      <c r="S27" s="1">
        <v>3</v>
      </c>
      <c r="T27" s="1">
        <v>5</v>
      </c>
      <c r="U27" s="1">
        <v>2</v>
      </c>
      <c r="V27" s="1">
        <v>1</v>
      </c>
      <c r="W27" s="1">
        <v>2</v>
      </c>
      <c r="X27" s="1">
        <v>5</v>
      </c>
      <c r="Y27" s="1">
        <v>1</v>
      </c>
      <c r="Z27" s="1">
        <v>2</v>
      </c>
      <c r="AA27" s="1">
        <v>5</v>
      </c>
      <c r="AB27" s="1">
        <v>6</v>
      </c>
      <c r="AC27" s="1">
        <v>4</v>
      </c>
      <c r="AD27" s="1">
        <v>6</v>
      </c>
      <c r="AE27" s="1">
        <v>5</v>
      </c>
      <c r="AF27" s="1">
        <v>4</v>
      </c>
      <c r="AG27" s="1">
        <v>6</v>
      </c>
      <c r="AH27" s="1">
        <v>5</v>
      </c>
      <c r="AI27" s="1">
        <v>6</v>
      </c>
      <c r="AJ27" s="1">
        <v>6</v>
      </c>
      <c r="AK27" s="1">
        <v>6</v>
      </c>
      <c r="AL27" s="1">
        <v>1</v>
      </c>
      <c r="AM27" s="1">
        <v>2</v>
      </c>
      <c r="AN27" s="1">
        <v>5</v>
      </c>
      <c r="AO27">
        <f t="shared" si="0"/>
        <v>140</v>
      </c>
    </row>
    <row r="28" spans="1:41" x14ac:dyDescent="0.25">
      <c r="A28" s="30">
        <v>33</v>
      </c>
      <c r="B28" s="1">
        <v>3</v>
      </c>
      <c r="C28" s="1">
        <v>4</v>
      </c>
      <c r="D28" s="1">
        <v>6</v>
      </c>
      <c r="E28" s="1">
        <v>7</v>
      </c>
      <c r="F28" s="1">
        <v>6</v>
      </c>
      <c r="G28" s="1">
        <v>2</v>
      </c>
      <c r="H28" s="1">
        <v>3</v>
      </c>
      <c r="I28" s="1">
        <v>3</v>
      </c>
      <c r="J28" s="1">
        <v>6</v>
      </c>
      <c r="K28" s="1">
        <v>3</v>
      </c>
      <c r="L28" s="1">
        <v>2</v>
      </c>
      <c r="M28" s="1">
        <v>3</v>
      </c>
      <c r="N28" s="1">
        <v>5</v>
      </c>
      <c r="O28" s="1">
        <v>4</v>
      </c>
      <c r="P28" s="1">
        <v>1</v>
      </c>
      <c r="Q28" s="1">
        <v>5</v>
      </c>
      <c r="R28" s="1">
        <v>6</v>
      </c>
      <c r="S28" s="1">
        <v>2</v>
      </c>
      <c r="T28" s="1">
        <v>1</v>
      </c>
      <c r="U28" s="1">
        <v>5</v>
      </c>
      <c r="V28" s="1">
        <v>5</v>
      </c>
      <c r="W28" s="1">
        <v>3</v>
      </c>
      <c r="X28" s="1">
        <v>1</v>
      </c>
      <c r="Y28" s="1">
        <v>6</v>
      </c>
      <c r="Z28" s="1">
        <v>7</v>
      </c>
      <c r="AA28" s="1">
        <v>2</v>
      </c>
      <c r="AB28" s="1">
        <v>3</v>
      </c>
      <c r="AC28" s="1">
        <v>3</v>
      </c>
      <c r="AD28" s="1">
        <v>3</v>
      </c>
      <c r="AE28" s="1">
        <v>2</v>
      </c>
      <c r="AF28" s="1">
        <v>3</v>
      </c>
      <c r="AG28" s="1">
        <v>3</v>
      </c>
      <c r="AH28" s="1">
        <v>0</v>
      </c>
      <c r="AI28" s="1">
        <v>1</v>
      </c>
      <c r="AJ28" s="1">
        <v>1</v>
      </c>
      <c r="AK28" s="1">
        <v>3</v>
      </c>
      <c r="AL28" s="1">
        <v>6</v>
      </c>
      <c r="AM28" s="1">
        <v>7</v>
      </c>
      <c r="AN28" s="1">
        <v>4</v>
      </c>
      <c r="AO28">
        <f t="shared" si="0"/>
        <v>140</v>
      </c>
    </row>
    <row r="29" spans="1:41" x14ac:dyDescent="0.25">
      <c r="A29" s="30">
        <v>19</v>
      </c>
      <c r="B29" s="1">
        <v>3</v>
      </c>
      <c r="C29" s="1">
        <v>3</v>
      </c>
      <c r="D29" s="1">
        <v>6</v>
      </c>
      <c r="E29" s="1">
        <v>7</v>
      </c>
      <c r="F29" s="1">
        <v>6</v>
      </c>
      <c r="G29" s="1">
        <v>2</v>
      </c>
      <c r="H29" s="1">
        <v>3</v>
      </c>
      <c r="I29" s="1">
        <v>3</v>
      </c>
      <c r="J29" s="1">
        <v>6</v>
      </c>
      <c r="K29" s="1">
        <v>2</v>
      </c>
      <c r="L29" s="1">
        <v>2</v>
      </c>
      <c r="M29" s="1">
        <v>2</v>
      </c>
      <c r="N29" s="1">
        <v>5</v>
      </c>
      <c r="O29" s="1">
        <v>4</v>
      </c>
      <c r="P29" s="1">
        <v>1</v>
      </c>
      <c r="Q29" s="1">
        <v>5</v>
      </c>
      <c r="R29" s="1">
        <v>6</v>
      </c>
      <c r="S29" s="1">
        <v>2</v>
      </c>
      <c r="T29" s="1">
        <v>0</v>
      </c>
      <c r="U29" s="1">
        <v>5</v>
      </c>
      <c r="V29" s="1">
        <v>5</v>
      </c>
      <c r="W29" s="1">
        <v>3</v>
      </c>
      <c r="X29" s="1">
        <v>1</v>
      </c>
      <c r="Y29" s="1">
        <v>6</v>
      </c>
      <c r="Z29" s="1">
        <v>7</v>
      </c>
      <c r="AA29" s="1">
        <v>1</v>
      </c>
      <c r="AB29" s="1">
        <v>2</v>
      </c>
      <c r="AC29" s="1">
        <v>2</v>
      </c>
      <c r="AD29" s="1">
        <v>3</v>
      </c>
      <c r="AE29" s="1">
        <v>2</v>
      </c>
      <c r="AF29" s="1">
        <v>3</v>
      </c>
      <c r="AG29" s="1">
        <v>3</v>
      </c>
      <c r="AH29" s="1">
        <v>1</v>
      </c>
      <c r="AI29" s="1">
        <v>2</v>
      </c>
      <c r="AJ29" s="1">
        <v>2</v>
      </c>
      <c r="AK29" s="1">
        <v>3</v>
      </c>
      <c r="AL29" s="1">
        <v>6</v>
      </c>
      <c r="AM29" s="1">
        <v>7</v>
      </c>
      <c r="AN29" s="1">
        <v>3</v>
      </c>
      <c r="AO29">
        <f t="shared" si="0"/>
        <v>135</v>
      </c>
    </row>
    <row r="30" spans="1:41" x14ac:dyDescent="0.25">
      <c r="A30" s="30">
        <v>2</v>
      </c>
      <c r="B30" s="1">
        <v>1</v>
      </c>
      <c r="C30" s="1">
        <v>0</v>
      </c>
      <c r="D30" s="1">
        <v>5</v>
      </c>
      <c r="E30" s="1">
        <v>6</v>
      </c>
      <c r="F30" s="1">
        <v>5</v>
      </c>
      <c r="G30" s="1">
        <v>3</v>
      </c>
      <c r="H30" s="1">
        <v>2</v>
      </c>
      <c r="I30" s="1">
        <v>4</v>
      </c>
      <c r="J30" s="1">
        <v>5</v>
      </c>
      <c r="K30" s="1">
        <v>1</v>
      </c>
      <c r="L30" s="1">
        <v>3</v>
      </c>
      <c r="M30" s="1">
        <v>2</v>
      </c>
      <c r="N30" s="1">
        <v>4</v>
      </c>
      <c r="O30" s="1">
        <v>3</v>
      </c>
      <c r="P30" s="1">
        <v>3</v>
      </c>
      <c r="Q30" s="1">
        <v>4</v>
      </c>
      <c r="R30" s="1">
        <v>5</v>
      </c>
      <c r="S30" s="1">
        <v>2</v>
      </c>
      <c r="T30" s="1">
        <v>3</v>
      </c>
      <c r="U30" s="1">
        <v>4</v>
      </c>
      <c r="V30" s="1">
        <v>4</v>
      </c>
      <c r="W30" s="1">
        <v>2</v>
      </c>
      <c r="X30" s="1">
        <v>3</v>
      </c>
      <c r="Y30" s="1">
        <v>5</v>
      </c>
      <c r="Z30" s="1">
        <v>6</v>
      </c>
      <c r="AA30" s="1">
        <v>2</v>
      </c>
      <c r="AB30" s="1">
        <v>3</v>
      </c>
      <c r="AC30" s="1">
        <v>2</v>
      </c>
      <c r="AD30" s="1">
        <v>3</v>
      </c>
      <c r="AE30" s="1">
        <v>2</v>
      </c>
      <c r="AF30" s="1">
        <v>3</v>
      </c>
      <c r="AG30" s="1">
        <v>3</v>
      </c>
      <c r="AH30" s="1">
        <v>4</v>
      </c>
      <c r="AI30" s="1">
        <v>5</v>
      </c>
      <c r="AJ30" s="1">
        <v>5</v>
      </c>
      <c r="AK30" s="1">
        <v>3</v>
      </c>
      <c r="AL30" s="1">
        <v>5</v>
      </c>
      <c r="AM30" s="1">
        <v>6</v>
      </c>
      <c r="AN30" s="1">
        <v>3</v>
      </c>
      <c r="AO30">
        <f t="shared" si="0"/>
        <v>134</v>
      </c>
    </row>
    <row r="31" spans="1:41" x14ac:dyDescent="0.25">
      <c r="A31" s="30">
        <v>10</v>
      </c>
      <c r="B31" s="1">
        <v>2</v>
      </c>
      <c r="C31" s="1">
        <v>1</v>
      </c>
      <c r="D31" s="1">
        <v>6</v>
      </c>
      <c r="E31" s="1">
        <v>7</v>
      </c>
      <c r="F31" s="1">
        <v>6</v>
      </c>
      <c r="G31" s="1">
        <v>2</v>
      </c>
      <c r="H31" s="1">
        <v>1</v>
      </c>
      <c r="I31" s="1">
        <v>3</v>
      </c>
      <c r="J31" s="1">
        <v>6</v>
      </c>
      <c r="K31" s="1">
        <v>0</v>
      </c>
      <c r="L31" s="1">
        <v>2</v>
      </c>
      <c r="M31" s="1">
        <v>1</v>
      </c>
      <c r="N31" s="1">
        <v>5</v>
      </c>
      <c r="O31" s="1">
        <v>4</v>
      </c>
      <c r="P31" s="1">
        <v>3</v>
      </c>
      <c r="Q31" s="1">
        <v>5</v>
      </c>
      <c r="R31" s="1">
        <v>6</v>
      </c>
      <c r="S31" s="1">
        <v>2</v>
      </c>
      <c r="T31" s="1">
        <v>2</v>
      </c>
      <c r="U31" s="1">
        <v>5</v>
      </c>
      <c r="V31" s="1">
        <v>5</v>
      </c>
      <c r="W31" s="1">
        <v>3</v>
      </c>
      <c r="X31" s="1">
        <v>2</v>
      </c>
      <c r="Y31" s="1">
        <v>6</v>
      </c>
      <c r="Z31" s="1">
        <v>7</v>
      </c>
      <c r="AA31" s="1">
        <v>1</v>
      </c>
      <c r="AB31" s="1">
        <v>2</v>
      </c>
      <c r="AC31" s="1">
        <v>1</v>
      </c>
      <c r="AD31" s="1">
        <v>2</v>
      </c>
      <c r="AE31" s="1">
        <v>1</v>
      </c>
      <c r="AF31" s="1">
        <v>2</v>
      </c>
      <c r="AG31" s="1">
        <v>2</v>
      </c>
      <c r="AH31" s="1">
        <v>3</v>
      </c>
      <c r="AI31" s="1">
        <v>4</v>
      </c>
      <c r="AJ31" s="1">
        <v>4</v>
      </c>
      <c r="AK31" s="1">
        <v>2</v>
      </c>
      <c r="AL31" s="1">
        <v>6</v>
      </c>
      <c r="AM31" s="1">
        <v>7</v>
      </c>
      <c r="AN31" s="1">
        <v>2</v>
      </c>
      <c r="AO31">
        <f t="shared" si="0"/>
        <v>131</v>
      </c>
    </row>
    <row r="32" spans="1:41" x14ac:dyDescent="0.25">
      <c r="A32" s="30">
        <v>23</v>
      </c>
      <c r="B32" s="1">
        <v>3</v>
      </c>
      <c r="C32" s="1">
        <v>3</v>
      </c>
      <c r="D32" s="1">
        <v>6</v>
      </c>
      <c r="E32" s="1">
        <v>7</v>
      </c>
      <c r="F32" s="1">
        <v>6</v>
      </c>
      <c r="G32" s="1">
        <v>1</v>
      </c>
      <c r="H32" s="1">
        <v>2</v>
      </c>
      <c r="I32" s="1">
        <v>2</v>
      </c>
      <c r="J32" s="1">
        <v>6</v>
      </c>
      <c r="K32" s="1">
        <v>2</v>
      </c>
      <c r="L32" s="1">
        <v>2</v>
      </c>
      <c r="M32" s="1">
        <v>3</v>
      </c>
      <c r="N32" s="1">
        <v>5</v>
      </c>
      <c r="O32" s="1">
        <v>4</v>
      </c>
      <c r="P32" s="1">
        <v>1</v>
      </c>
      <c r="Q32" s="1">
        <v>5</v>
      </c>
      <c r="R32" s="1">
        <v>6</v>
      </c>
      <c r="S32" s="1">
        <v>2</v>
      </c>
      <c r="T32" s="1">
        <v>1</v>
      </c>
      <c r="U32" s="1">
        <v>5</v>
      </c>
      <c r="V32" s="1">
        <v>5</v>
      </c>
      <c r="W32" s="1">
        <v>3</v>
      </c>
      <c r="X32" s="1">
        <v>0</v>
      </c>
      <c r="Y32" s="1">
        <v>6</v>
      </c>
      <c r="Z32" s="1">
        <v>7</v>
      </c>
      <c r="AA32" s="1">
        <v>2</v>
      </c>
      <c r="AB32" s="1">
        <v>3</v>
      </c>
      <c r="AC32" s="1">
        <v>2</v>
      </c>
      <c r="AD32" s="1">
        <v>2</v>
      </c>
      <c r="AE32" s="1">
        <v>1</v>
      </c>
      <c r="AF32" s="1">
        <v>3</v>
      </c>
      <c r="AG32" s="1">
        <v>2</v>
      </c>
      <c r="AH32" s="1">
        <v>1</v>
      </c>
      <c r="AI32" s="1">
        <v>2</v>
      </c>
      <c r="AJ32" s="1">
        <v>2</v>
      </c>
      <c r="AK32" s="1">
        <v>2</v>
      </c>
      <c r="AL32" s="1">
        <v>6</v>
      </c>
      <c r="AM32" s="1">
        <v>7</v>
      </c>
      <c r="AN32" s="1">
        <v>3</v>
      </c>
      <c r="AO32">
        <f t="shared" si="0"/>
        <v>131</v>
      </c>
    </row>
    <row r="33" spans="1:41" x14ac:dyDescent="0.25">
      <c r="A33" s="30">
        <v>26</v>
      </c>
      <c r="B33" s="1">
        <v>3</v>
      </c>
      <c r="C33" s="1">
        <v>2</v>
      </c>
      <c r="D33" s="1">
        <v>6</v>
      </c>
      <c r="E33" s="1">
        <v>7</v>
      </c>
      <c r="F33" s="1">
        <v>6</v>
      </c>
      <c r="G33" s="1">
        <v>3</v>
      </c>
      <c r="H33" s="1">
        <v>2</v>
      </c>
      <c r="I33" s="1">
        <v>3</v>
      </c>
      <c r="J33" s="1">
        <v>6</v>
      </c>
      <c r="K33" s="1">
        <v>1</v>
      </c>
      <c r="L33" s="1">
        <v>3</v>
      </c>
      <c r="M33" s="1">
        <v>1</v>
      </c>
      <c r="N33" s="1">
        <v>5</v>
      </c>
      <c r="O33" s="1">
        <v>4</v>
      </c>
      <c r="P33" s="1">
        <v>2</v>
      </c>
      <c r="Q33" s="1">
        <v>5</v>
      </c>
      <c r="R33" s="1">
        <v>6</v>
      </c>
      <c r="S33" s="1">
        <v>2</v>
      </c>
      <c r="T33" s="1">
        <v>1</v>
      </c>
      <c r="U33" s="1">
        <v>5</v>
      </c>
      <c r="V33" s="1">
        <v>5</v>
      </c>
      <c r="W33" s="1">
        <v>3</v>
      </c>
      <c r="X33" s="1">
        <v>2</v>
      </c>
      <c r="Y33" s="1">
        <v>6</v>
      </c>
      <c r="Z33" s="1">
        <v>7</v>
      </c>
      <c r="AA33" s="1">
        <v>0</v>
      </c>
      <c r="AB33" s="1">
        <v>1</v>
      </c>
      <c r="AC33" s="1">
        <v>1</v>
      </c>
      <c r="AD33" s="1">
        <v>3</v>
      </c>
      <c r="AE33" s="1">
        <v>1</v>
      </c>
      <c r="AF33" s="1">
        <v>2</v>
      </c>
      <c r="AG33" s="1">
        <v>2</v>
      </c>
      <c r="AH33" s="1">
        <v>2</v>
      </c>
      <c r="AI33" s="1">
        <v>3</v>
      </c>
      <c r="AJ33" s="1">
        <v>3</v>
      </c>
      <c r="AK33" s="1">
        <v>2</v>
      </c>
      <c r="AL33" s="1">
        <v>6</v>
      </c>
      <c r="AM33" s="1">
        <v>7</v>
      </c>
      <c r="AN33" s="1">
        <v>2</v>
      </c>
      <c r="AO33">
        <f t="shared" si="0"/>
        <v>131</v>
      </c>
    </row>
    <row r="34" spans="1:41" x14ac:dyDescent="0.25">
      <c r="A34" s="30">
        <v>30</v>
      </c>
      <c r="B34" s="1">
        <v>3</v>
      </c>
      <c r="C34" s="1">
        <v>2</v>
      </c>
      <c r="D34" s="1">
        <v>6</v>
      </c>
      <c r="E34" s="1">
        <v>7</v>
      </c>
      <c r="F34" s="1">
        <v>6</v>
      </c>
      <c r="G34" s="1">
        <v>2</v>
      </c>
      <c r="H34" s="1">
        <v>2</v>
      </c>
      <c r="I34" s="1">
        <v>3</v>
      </c>
      <c r="J34" s="1">
        <v>6</v>
      </c>
      <c r="K34" s="1">
        <v>1</v>
      </c>
      <c r="L34" s="1">
        <v>3</v>
      </c>
      <c r="M34" s="1">
        <v>2</v>
      </c>
      <c r="N34" s="1">
        <v>5</v>
      </c>
      <c r="O34" s="1">
        <v>4</v>
      </c>
      <c r="P34" s="1">
        <v>2</v>
      </c>
      <c r="Q34" s="1">
        <v>5</v>
      </c>
      <c r="R34" s="1">
        <v>6</v>
      </c>
      <c r="S34" s="1">
        <v>2</v>
      </c>
      <c r="T34" s="1">
        <v>2</v>
      </c>
      <c r="U34" s="1">
        <v>5</v>
      </c>
      <c r="V34" s="1">
        <v>5</v>
      </c>
      <c r="W34" s="1">
        <v>3</v>
      </c>
      <c r="X34" s="1">
        <v>1</v>
      </c>
      <c r="Y34" s="1">
        <v>6</v>
      </c>
      <c r="Z34" s="1">
        <v>7</v>
      </c>
      <c r="AA34" s="1">
        <v>1</v>
      </c>
      <c r="AB34" s="1">
        <v>2</v>
      </c>
      <c r="AC34" s="1">
        <v>1</v>
      </c>
      <c r="AD34" s="1">
        <v>3</v>
      </c>
      <c r="AE34" s="1">
        <v>0</v>
      </c>
      <c r="AF34" s="1">
        <v>2</v>
      </c>
      <c r="AG34" s="1">
        <v>1</v>
      </c>
      <c r="AH34" s="1">
        <v>2</v>
      </c>
      <c r="AI34" s="1">
        <v>3</v>
      </c>
      <c r="AJ34" s="1">
        <v>3</v>
      </c>
      <c r="AK34" s="1">
        <v>1</v>
      </c>
      <c r="AL34" s="1">
        <v>6</v>
      </c>
      <c r="AM34" s="1">
        <v>7</v>
      </c>
      <c r="AN34" s="1">
        <v>2</v>
      </c>
      <c r="AO34">
        <f t="shared" si="0"/>
        <v>130</v>
      </c>
    </row>
    <row r="35" spans="1:41" x14ac:dyDescent="0.25">
      <c r="A35" s="30">
        <v>31</v>
      </c>
      <c r="B35" s="1">
        <v>2</v>
      </c>
      <c r="C35" s="1">
        <v>3</v>
      </c>
      <c r="D35" s="1">
        <v>5</v>
      </c>
      <c r="E35" s="1">
        <v>6</v>
      </c>
      <c r="F35" s="1">
        <v>5</v>
      </c>
      <c r="G35" s="1">
        <v>2</v>
      </c>
      <c r="H35" s="1">
        <v>3</v>
      </c>
      <c r="I35" s="1">
        <v>1</v>
      </c>
      <c r="J35" s="1">
        <v>5</v>
      </c>
      <c r="K35" s="1">
        <v>2</v>
      </c>
      <c r="L35" s="1">
        <v>3</v>
      </c>
      <c r="M35" s="1">
        <v>2</v>
      </c>
      <c r="N35" s="1">
        <v>4</v>
      </c>
      <c r="O35" s="1">
        <v>3</v>
      </c>
      <c r="P35" s="1">
        <v>2</v>
      </c>
      <c r="Q35" s="1">
        <v>4</v>
      </c>
      <c r="R35" s="1">
        <v>5</v>
      </c>
      <c r="S35" s="1">
        <v>1</v>
      </c>
      <c r="T35" s="1">
        <v>3</v>
      </c>
      <c r="U35" s="1">
        <v>4</v>
      </c>
      <c r="V35" s="1">
        <v>4</v>
      </c>
      <c r="W35" s="1">
        <v>2</v>
      </c>
      <c r="X35" s="1">
        <v>3</v>
      </c>
      <c r="Y35" s="1">
        <v>5</v>
      </c>
      <c r="Z35" s="1">
        <v>6</v>
      </c>
      <c r="AA35" s="1">
        <v>2</v>
      </c>
      <c r="AB35" s="1">
        <v>3</v>
      </c>
      <c r="AC35" s="1">
        <v>1</v>
      </c>
      <c r="AD35" s="1">
        <v>2</v>
      </c>
      <c r="AE35" s="1">
        <v>2</v>
      </c>
      <c r="AF35" s="1">
        <v>0</v>
      </c>
      <c r="AG35" s="1">
        <v>3</v>
      </c>
      <c r="AH35" s="1">
        <v>3</v>
      </c>
      <c r="AI35" s="1">
        <v>4</v>
      </c>
      <c r="AJ35" s="1">
        <v>4</v>
      </c>
      <c r="AK35" s="1">
        <v>3</v>
      </c>
      <c r="AL35" s="1">
        <v>5</v>
      </c>
      <c r="AM35" s="1">
        <v>6</v>
      </c>
      <c r="AN35" s="1">
        <v>2</v>
      </c>
      <c r="AO35">
        <f t="shared" si="0"/>
        <v>125</v>
      </c>
    </row>
    <row r="36" spans="1:41" x14ac:dyDescent="0.25">
      <c r="A36" s="30">
        <v>12</v>
      </c>
      <c r="B36" s="1">
        <v>2</v>
      </c>
      <c r="C36" s="1">
        <v>2</v>
      </c>
      <c r="D36" s="1">
        <v>5</v>
      </c>
      <c r="E36" s="1">
        <v>6</v>
      </c>
      <c r="F36" s="1">
        <v>5</v>
      </c>
      <c r="G36" s="1">
        <v>3</v>
      </c>
      <c r="H36" s="1">
        <v>2</v>
      </c>
      <c r="I36" s="1">
        <v>3</v>
      </c>
      <c r="J36" s="1">
        <v>5</v>
      </c>
      <c r="K36" s="1">
        <v>1</v>
      </c>
      <c r="L36" s="1">
        <v>3</v>
      </c>
      <c r="M36" s="1">
        <v>0</v>
      </c>
      <c r="N36" s="1">
        <v>4</v>
      </c>
      <c r="O36" s="1">
        <v>3</v>
      </c>
      <c r="P36" s="1">
        <v>2</v>
      </c>
      <c r="Q36" s="1">
        <v>4</v>
      </c>
      <c r="R36" s="1">
        <v>5</v>
      </c>
      <c r="S36" s="1">
        <v>1</v>
      </c>
      <c r="T36" s="1">
        <v>2</v>
      </c>
      <c r="U36" s="1">
        <v>4</v>
      </c>
      <c r="V36" s="1">
        <v>4</v>
      </c>
      <c r="W36" s="1">
        <v>2</v>
      </c>
      <c r="X36" s="1">
        <v>3</v>
      </c>
      <c r="Y36" s="1">
        <v>5</v>
      </c>
      <c r="Z36" s="1">
        <v>6</v>
      </c>
      <c r="AA36" s="1">
        <v>1</v>
      </c>
      <c r="AB36" s="1">
        <v>2</v>
      </c>
      <c r="AC36" s="1">
        <v>1</v>
      </c>
      <c r="AD36" s="1">
        <v>3</v>
      </c>
      <c r="AE36" s="1">
        <v>2</v>
      </c>
      <c r="AF36" s="1">
        <v>2</v>
      </c>
      <c r="AG36" s="1">
        <v>3</v>
      </c>
      <c r="AH36" s="1">
        <v>3</v>
      </c>
      <c r="AI36" s="1">
        <v>4</v>
      </c>
      <c r="AJ36" s="1">
        <v>4</v>
      </c>
      <c r="AK36" s="1">
        <v>3</v>
      </c>
      <c r="AL36" s="1">
        <v>5</v>
      </c>
      <c r="AM36" s="1">
        <v>6</v>
      </c>
      <c r="AN36" s="1">
        <v>2</v>
      </c>
      <c r="AO36">
        <f t="shared" si="0"/>
        <v>123</v>
      </c>
    </row>
    <row r="37" spans="1:41" x14ac:dyDescent="0.25">
      <c r="A37" s="30">
        <v>1</v>
      </c>
      <c r="B37" s="1">
        <v>0</v>
      </c>
      <c r="C37" s="1">
        <v>1</v>
      </c>
      <c r="D37" s="1">
        <v>4</v>
      </c>
      <c r="E37" s="1">
        <v>5</v>
      </c>
      <c r="F37" s="1">
        <v>4</v>
      </c>
      <c r="G37" s="1">
        <v>4</v>
      </c>
      <c r="H37" s="1">
        <v>3</v>
      </c>
      <c r="I37" s="1">
        <v>3</v>
      </c>
      <c r="J37" s="1">
        <v>4</v>
      </c>
      <c r="K37" s="1">
        <v>2</v>
      </c>
      <c r="L37" s="1">
        <v>3</v>
      </c>
      <c r="M37" s="1">
        <v>2</v>
      </c>
      <c r="N37" s="1">
        <v>3</v>
      </c>
      <c r="O37" s="1">
        <v>2</v>
      </c>
      <c r="P37" s="1">
        <v>2</v>
      </c>
      <c r="Q37" s="1">
        <v>3</v>
      </c>
      <c r="R37" s="1">
        <v>4</v>
      </c>
      <c r="S37" s="1">
        <v>1</v>
      </c>
      <c r="T37" s="1">
        <v>3</v>
      </c>
      <c r="U37" s="1">
        <v>3</v>
      </c>
      <c r="V37" s="1">
        <v>3</v>
      </c>
      <c r="W37" s="1">
        <v>1</v>
      </c>
      <c r="X37" s="1">
        <v>3</v>
      </c>
      <c r="Y37" s="1">
        <v>4</v>
      </c>
      <c r="Z37" s="1">
        <v>5</v>
      </c>
      <c r="AA37" s="1">
        <v>3</v>
      </c>
      <c r="AB37" s="1">
        <v>4</v>
      </c>
      <c r="AC37" s="1">
        <v>2</v>
      </c>
      <c r="AD37" s="1">
        <v>4</v>
      </c>
      <c r="AE37" s="1">
        <v>3</v>
      </c>
      <c r="AF37" s="1">
        <v>2</v>
      </c>
      <c r="AG37" s="1">
        <v>4</v>
      </c>
      <c r="AH37" s="1">
        <v>3</v>
      </c>
      <c r="AI37" s="1">
        <v>4</v>
      </c>
      <c r="AJ37" s="1">
        <v>4</v>
      </c>
      <c r="AK37" s="1">
        <v>4</v>
      </c>
      <c r="AL37" s="1">
        <v>4</v>
      </c>
      <c r="AM37" s="1">
        <v>5</v>
      </c>
      <c r="AN37" s="1">
        <v>3</v>
      </c>
      <c r="AO37">
        <f t="shared" si="0"/>
        <v>121</v>
      </c>
    </row>
    <row r="38" spans="1:41" x14ac:dyDescent="0.25">
      <c r="A38" s="30">
        <v>14</v>
      </c>
      <c r="B38" s="1">
        <v>2</v>
      </c>
      <c r="C38" s="1">
        <v>3</v>
      </c>
      <c r="D38" s="1">
        <v>2</v>
      </c>
      <c r="E38" s="1">
        <v>3</v>
      </c>
      <c r="F38" s="1">
        <v>2</v>
      </c>
      <c r="G38" s="1">
        <v>5</v>
      </c>
      <c r="H38" s="1">
        <v>5</v>
      </c>
      <c r="I38" s="1">
        <v>4</v>
      </c>
      <c r="J38" s="1">
        <v>2</v>
      </c>
      <c r="K38" s="1">
        <v>4</v>
      </c>
      <c r="L38" s="1">
        <v>4</v>
      </c>
      <c r="M38" s="1">
        <v>3</v>
      </c>
      <c r="N38" s="1">
        <v>1</v>
      </c>
      <c r="O38" s="1">
        <v>0</v>
      </c>
      <c r="P38" s="1">
        <v>3</v>
      </c>
      <c r="Q38" s="1">
        <v>1</v>
      </c>
      <c r="R38" s="1">
        <v>2</v>
      </c>
      <c r="S38" s="1">
        <v>2</v>
      </c>
      <c r="T38" s="1">
        <v>4</v>
      </c>
      <c r="U38" s="1">
        <v>1</v>
      </c>
      <c r="V38" s="1">
        <v>1</v>
      </c>
      <c r="W38" s="1">
        <v>1</v>
      </c>
      <c r="X38" s="1">
        <v>4</v>
      </c>
      <c r="Y38" s="1">
        <v>2</v>
      </c>
      <c r="Z38" s="1">
        <v>3</v>
      </c>
      <c r="AA38" s="1">
        <v>4</v>
      </c>
      <c r="AB38" s="1">
        <v>5</v>
      </c>
      <c r="AC38" s="1">
        <v>3</v>
      </c>
      <c r="AD38" s="1">
        <v>5</v>
      </c>
      <c r="AE38" s="1">
        <v>4</v>
      </c>
      <c r="AF38" s="1">
        <v>3</v>
      </c>
      <c r="AG38" s="1">
        <v>5</v>
      </c>
      <c r="AH38" s="1">
        <v>4</v>
      </c>
      <c r="AI38" s="1">
        <v>5</v>
      </c>
      <c r="AJ38" s="1">
        <v>5</v>
      </c>
      <c r="AK38" s="1">
        <v>5</v>
      </c>
      <c r="AL38" s="1">
        <v>2</v>
      </c>
      <c r="AM38" s="1">
        <v>3</v>
      </c>
      <c r="AN38" s="1">
        <v>4</v>
      </c>
      <c r="AO38">
        <f t="shared" si="0"/>
        <v>121</v>
      </c>
    </row>
    <row r="39" spans="1:41" x14ac:dyDescent="0.25">
      <c r="A39" s="30">
        <v>15</v>
      </c>
      <c r="B39" s="1">
        <v>2</v>
      </c>
      <c r="C39" s="1">
        <v>3</v>
      </c>
      <c r="D39" s="1">
        <v>5</v>
      </c>
      <c r="E39" s="1">
        <v>6</v>
      </c>
      <c r="F39" s="1">
        <v>5</v>
      </c>
      <c r="G39" s="1">
        <v>2</v>
      </c>
      <c r="H39" s="1">
        <v>2</v>
      </c>
      <c r="I39" s="1">
        <v>3</v>
      </c>
      <c r="J39" s="1">
        <v>5</v>
      </c>
      <c r="K39" s="1">
        <v>3</v>
      </c>
      <c r="L39" s="1">
        <v>1</v>
      </c>
      <c r="M39" s="1">
        <v>2</v>
      </c>
      <c r="N39" s="1">
        <v>4</v>
      </c>
      <c r="O39" s="1">
        <v>3</v>
      </c>
      <c r="P39" s="1">
        <v>0</v>
      </c>
      <c r="Q39" s="1">
        <v>4</v>
      </c>
      <c r="R39" s="1">
        <v>5</v>
      </c>
      <c r="S39" s="1">
        <v>1</v>
      </c>
      <c r="T39" s="1">
        <v>1</v>
      </c>
      <c r="U39" s="1">
        <v>4</v>
      </c>
      <c r="V39" s="1">
        <v>4</v>
      </c>
      <c r="W39" s="1">
        <v>2</v>
      </c>
      <c r="X39" s="1">
        <v>1</v>
      </c>
      <c r="Y39" s="1">
        <v>5</v>
      </c>
      <c r="Z39" s="1">
        <v>6</v>
      </c>
      <c r="AA39" s="1">
        <v>2</v>
      </c>
      <c r="AB39" s="1">
        <v>3</v>
      </c>
      <c r="AC39" s="1">
        <v>2</v>
      </c>
      <c r="AD39" s="1">
        <v>3</v>
      </c>
      <c r="AE39" s="1">
        <v>2</v>
      </c>
      <c r="AF39" s="1">
        <v>2</v>
      </c>
      <c r="AG39" s="1">
        <v>3</v>
      </c>
      <c r="AH39" s="1">
        <v>1</v>
      </c>
      <c r="AI39" s="1">
        <v>2</v>
      </c>
      <c r="AJ39" s="1">
        <v>2</v>
      </c>
      <c r="AK39" s="1">
        <v>3</v>
      </c>
      <c r="AL39" s="1">
        <v>5</v>
      </c>
      <c r="AM39" s="1">
        <v>6</v>
      </c>
      <c r="AN39" s="1">
        <v>3</v>
      </c>
      <c r="AO39">
        <f t="shared" si="0"/>
        <v>118</v>
      </c>
    </row>
    <row r="40" spans="1:41" x14ac:dyDescent="0.25">
      <c r="A40" s="30">
        <v>28</v>
      </c>
      <c r="B40" s="1">
        <v>2</v>
      </c>
      <c r="C40" s="1">
        <v>2</v>
      </c>
      <c r="D40" s="1">
        <v>5</v>
      </c>
      <c r="E40" s="1">
        <v>6</v>
      </c>
      <c r="F40" s="1">
        <v>5</v>
      </c>
      <c r="G40" s="1">
        <v>3</v>
      </c>
      <c r="H40" s="1">
        <v>2</v>
      </c>
      <c r="I40" s="1">
        <v>2</v>
      </c>
      <c r="J40" s="1">
        <v>5</v>
      </c>
      <c r="K40" s="1">
        <v>1</v>
      </c>
      <c r="L40" s="1">
        <v>3</v>
      </c>
      <c r="M40" s="1">
        <v>1</v>
      </c>
      <c r="N40" s="1">
        <v>4</v>
      </c>
      <c r="O40" s="1">
        <v>3</v>
      </c>
      <c r="P40" s="1">
        <v>2</v>
      </c>
      <c r="Q40" s="1">
        <v>4</v>
      </c>
      <c r="R40" s="1">
        <v>5</v>
      </c>
      <c r="S40" s="1">
        <v>1</v>
      </c>
      <c r="T40" s="1">
        <v>2</v>
      </c>
      <c r="U40" s="1">
        <v>4</v>
      </c>
      <c r="V40" s="1">
        <v>4</v>
      </c>
      <c r="W40" s="1">
        <v>2</v>
      </c>
      <c r="X40" s="1">
        <v>2</v>
      </c>
      <c r="Y40" s="1">
        <v>5</v>
      </c>
      <c r="Z40" s="1">
        <v>6</v>
      </c>
      <c r="AA40" s="1">
        <v>1</v>
      </c>
      <c r="AB40" s="1">
        <v>2</v>
      </c>
      <c r="AC40" s="1">
        <v>0</v>
      </c>
      <c r="AD40" s="1">
        <v>3</v>
      </c>
      <c r="AE40" s="1">
        <v>1</v>
      </c>
      <c r="AF40" s="1">
        <v>1</v>
      </c>
      <c r="AG40" s="1">
        <v>2</v>
      </c>
      <c r="AH40" s="1">
        <v>3</v>
      </c>
      <c r="AI40" s="1">
        <v>4</v>
      </c>
      <c r="AJ40" s="1">
        <v>4</v>
      </c>
      <c r="AK40" s="1">
        <v>2</v>
      </c>
      <c r="AL40" s="1">
        <v>5</v>
      </c>
      <c r="AM40" s="1">
        <v>6</v>
      </c>
      <c r="AN40" s="1">
        <v>1</v>
      </c>
      <c r="AO40">
        <f t="shared" si="0"/>
        <v>116</v>
      </c>
    </row>
    <row r="41" spans="1:41" x14ac:dyDescent="0.25">
      <c r="A41" s="30">
        <v>22</v>
      </c>
      <c r="B41" s="1">
        <v>1</v>
      </c>
      <c r="C41" s="1">
        <v>2</v>
      </c>
      <c r="D41" s="1">
        <v>3</v>
      </c>
      <c r="E41" s="1">
        <v>4</v>
      </c>
      <c r="F41" s="1">
        <v>3</v>
      </c>
      <c r="G41" s="1">
        <v>4</v>
      </c>
      <c r="H41" s="1">
        <v>4</v>
      </c>
      <c r="I41" s="1">
        <v>3</v>
      </c>
      <c r="J41" s="1">
        <v>3</v>
      </c>
      <c r="K41" s="1">
        <v>3</v>
      </c>
      <c r="L41" s="1">
        <v>3</v>
      </c>
      <c r="M41" s="1">
        <v>2</v>
      </c>
      <c r="N41" s="1">
        <v>2</v>
      </c>
      <c r="O41" s="1">
        <v>1</v>
      </c>
      <c r="P41" s="1">
        <v>2</v>
      </c>
      <c r="Q41" s="1">
        <v>2</v>
      </c>
      <c r="R41" s="1">
        <v>3</v>
      </c>
      <c r="S41" s="1">
        <v>1</v>
      </c>
      <c r="T41" s="1">
        <v>3</v>
      </c>
      <c r="U41" s="1">
        <v>2</v>
      </c>
      <c r="V41" s="1">
        <v>2</v>
      </c>
      <c r="W41" s="1">
        <v>0</v>
      </c>
      <c r="X41" s="1">
        <v>3</v>
      </c>
      <c r="Y41" s="1">
        <v>3</v>
      </c>
      <c r="Z41" s="1">
        <v>4</v>
      </c>
      <c r="AA41" s="1">
        <v>3</v>
      </c>
      <c r="AB41" s="1">
        <v>4</v>
      </c>
      <c r="AC41" s="1">
        <v>2</v>
      </c>
      <c r="AD41" s="1">
        <v>4</v>
      </c>
      <c r="AE41" s="1">
        <v>3</v>
      </c>
      <c r="AF41" s="1">
        <v>2</v>
      </c>
      <c r="AG41" s="1">
        <v>4</v>
      </c>
      <c r="AH41" s="1">
        <v>3</v>
      </c>
      <c r="AI41" s="1">
        <v>4</v>
      </c>
      <c r="AJ41" s="1">
        <v>4</v>
      </c>
      <c r="AK41" s="1">
        <v>4</v>
      </c>
      <c r="AL41" s="1">
        <v>3</v>
      </c>
      <c r="AM41" s="1">
        <v>4</v>
      </c>
      <c r="AN41" s="1">
        <v>3</v>
      </c>
      <c r="AO41">
        <f t="shared" si="0"/>
        <v>110</v>
      </c>
    </row>
    <row r="42" spans="1:41" x14ac:dyDescent="0.25">
      <c r="A42" s="30">
        <v>18</v>
      </c>
      <c r="B42" s="1">
        <v>1</v>
      </c>
      <c r="C42" s="1">
        <v>2</v>
      </c>
      <c r="D42" s="1">
        <v>4</v>
      </c>
      <c r="E42" s="1">
        <v>5</v>
      </c>
      <c r="F42" s="1">
        <v>4</v>
      </c>
      <c r="G42" s="1">
        <v>3</v>
      </c>
      <c r="H42" s="1">
        <v>3</v>
      </c>
      <c r="I42" s="1">
        <v>2</v>
      </c>
      <c r="J42" s="1">
        <v>4</v>
      </c>
      <c r="K42" s="1">
        <v>2</v>
      </c>
      <c r="L42" s="1">
        <v>2</v>
      </c>
      <c r="M42" s="1">
        <v>1</v>
      </c>
      <c r="N42" s="1">
        <v>3</v>
      </c>
      <c r="O42" s="1">
        <v>2</v>
      </c>
      <c r="P42" s="1">
        <v>1</v>
      </c>
      <c r="Q42" s="1">
        <v>3</v>
      </c>
      <c r="R42" s="1">
        <v>4</v>
      </c>
      <c r="S42" s="1">
        <v>0</v>
      </c>
      <c r="T42" s="1">
        <v>2</v>
      </c>
      <c r="U42" s="1">
        <v>3</v>
      </c>
      <c r="V42" s="1">
        <v>3</v>
      </c>
      <c r="W42" s="1">
        <v>1</v>
      </c>
      <c r="X42" s="1">
        <v>2</v>
      </c>
      <c r="Y42" s="1">
        <v>4</v>
      </c>
      <c r="Z42" s="1">
        <v>5</v>
      </c>
      <c r="AA42" s="1">
        <v>2</v>
      </c>
      <c r="AB42" s="1">
        <v>3</v>
      </c>
      <c r="AC42" s="1">
        <v>1</v>
      </c>
      <c r="AD42" s="1">
        <v>3</v>
      </c>
      <c r="AE42" s="1">
        <v>2</v>
      </c>
      <c r="AF42" s="1">
        <v>1</v>
      </c>
      <c r="AG42" s="1">
        <v>3</v>
      </c>
      <c r="AH42" s="1">
        <v>2</v>
      </c>
      <c r="AI42" s="1">
        <v>3</v>
      </c>
      <c r="AJ42" s="1">
        <v>3</v>
      </c>
      <c r="AK42" s="1">
        <v>3</v>
      </c>
      <c r="AL42" s="1">
        <v>4</v>
      </c>
      <c r="AM42" s="1">
        <v>5</v>
      </c>
      <c r="AN42" s="1">
        <v>2</v>
      </c>
      <c r="AO42">
        <f t="shared" si="0"/>
        <v>103</v>
      </c>
    </row>
    <row r="44" spans="1:41" x14ac:dyDescent="0.25">
      <c r="A44" t="s">
        <v>108</v>
      </c>
    </row>
  </sheetData>
  <autoFilter ref="A3:AO42" xr:uid="{4123D378-893F-4462-AEF5-097868110916}">
    <sortState xmlns:xlrd2="http://schemas.microsoft.com/office/spreadsheetml/2017/richdata2" ref="A4:AO42">
      <sortCondition descending="1" ref="AO3:AO42"/>
    </sortState>
  </autoFilter>
  <conditionalFormatting sqref="B4:AN42">
    <cfRule type="cellIs" dxfId="1" priority="1" operator="equal">
      <formula>1</formula>
    </cfRule>
    <cfRule type="cellIs" dxfId="0" priority="2" operator="equal">
      <formula>8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19091-8BFD-4273-B61A-8610AAF187C7}">
  <dimension ref="A1:B40"/>
  <sheetViews>
    <sheetView workbookViewId="0">
      <selection activeCell="A2" sqref="A2:A40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>
        <v>24</v>
      </c>
      <c r="B2">
        <v>1</v>
      </c>
    </row>
    <row r="3" spans="1:2" x14ac:dyDescent="0.25">
      <c r="A3">
        <v>27</v>
      </c>
      <c r="B3">
        <v>1</v>
      </c>
    </row>
    <row r="4" spans="1:2" x14ac:dyDescent="0.25">
      <c r="A4">
        <v>32</v>
      </c>
      <c r="B4">
        <v>1</v>
      </c>
    </row>
    <row r="5" spans="1:2" x14ac:dyDescent="0.25">
      <c r="A5">
        <v>34</v>
      </c>
      <c r="B5">
        <v>1</v>
      </c>
    </row>
    <row r="6" spans="1:2" x14ac:dyDescent="0.25">
      <c r="A6">
        <v>35</v>
      </c>
      <c r="B6">
        <v>1</v>
      </c>
    </row>
    <row r="7" spans="1:2" x14ac:dyDescent="0.25">
      <c r="A7">
        <v>36</v>
      </c>
      <c r="B7">
        <v>1</v>
      </c>
    </row>
    <row r="8" spans="1:2" x14ac:dyDescent="0.25">
      <c r="A8">
        <v>38</v>
      </c>
      <c r="B8">
        <v>1</v>
      </c>
    </row>
    <row r="9" spans="1:2" x14ac:dyDescent="0.25">
      <c r="A9">
        <v>39</v>
      </c>
      <c r="B9">
        <v>1</v>
      </c>
    </row>
    <row r="10" spans="1:2" x14ac:dyDescent="0.25">
      <c r="A10">
        <v>2</v>
      </c>
      <c r="B10">
        <v>2</v>
      </c>
    </row>
    <row r="11" spans="1:2" x14ac:dyDescent="0.25">
      <c r="A11">
        <v>11</v>
      </c>
      <c r="B11">
        <v>2</v>
      </c>
    </row>
    <row r="12" spans="1:2" x14ac:dyDescent="0.25">
      <c r="A12">
        <v>16</v>
      </c>
      <c r="B12">
        <v>2</v>
      </c>
    </row>
    <row r="13" spans="1:2" x14ac:dyDescent="0.25">
      <c r="A13">
        <v>17</v>
      </c>
      <c r="B13">
        <v>2</v>
      </c>
    </row>
    <row r="14" spans="1:2" x14ac:dyDescent="0.25">
      <c r="A14">
        <v>20</v>
      </c>
      <c r="B14">
        <v>2</v>
      </c>
    </row>
    <row r="15" spans="1:2" x14ac:dyDescent="0.25">
      <c r="A15">
        <v>25</v>
      </c>
      <c r="B15">
        <v>2</v>
      </c>
    </row>
    <row r="16" spans="1:2" x14ac:dyDescent="0.25">
      <c r="A16">
        <v>1</v>
      </c>
      <c r="B16">
        <v>3</v>
      </c>
    </row>
    <row r="17" spans="1:2" x14ac:dyDescent="0.25">
      <c r="A17">
        <v>4</v>
      </c>
      <c r="B17">
        <v>3</v>
      </c>
    </row>
    <row r="18" spans="1:2" x14ac:dyDescent="0.25">
      <c r="A18">
        <v>8</v>
      </c>
      <c r="B18">
        <v>3</v>
      </c>
    </row>
    <row r="19" spans="1:2" x14ac:dyDescent="0.25">
      <c r="A19">
        <v>22</v>
      </c>
      <c r="B19">
        <v>3</v>
      </c>
    </row>
    <row r="20" spans="1:2" x14ac:dyDescent="0.25">
      <c r="A20">
        <v>29</v>
      </c>
      <c r="B20">
        <v>3</v>
      </c>
    </row>
    <row r="21" spans="1:2" x14ac:dyDescent="0.25">
      <c r="A21">
        <v>31</v>
      </c>
      <c r="B21">
        <v>3</v>
      </c>
    </row>
    <row r="22" spans="1:2" x14ac:dyDescent="0.25">
      <c r="A22">
        <v>5</v>
      </c>
      <c r="B22">
        <v>4</v>
      </c>
    </row>
    <row r="23" spans="1:2" x14ac:dyDescent="0.25">
      <c r="A23">
        <v>6</v>
      </c>
      <c r="B23">
        <v>4</v>
      </c>
    </row>
    <row r="24" spans="1:2" x14ac:dyDescent="0.25">
      <c r="A24">
        <v>7</v>
      </c>
      <c r="B24">
        <v>4</v>
      </c>
    </row>
    <row r="25" spans="1:2" x14ac:dyDescent="0.25">
      <c r="A25">
        <v>12</v>
      </c>
      <c r="B25">
        <v>4</v>
      </c>
    </row>
    <row r="26" spans="1:2" x14ac:dyDescent="0.25">
      <c r="A26">
        <v>19</v>
      </c>
      <c r="B26">
        <v>4</v>
      </c>
    </row>
    <row r="27" spans="1:2" x14ac:dyDescent="0.25">
      <c r="A27">
        <v>21</v>
      </c>
      <c r="B27">
        <v>4</v>
      </c>
    </row>
    <row r="28" spans="1:2" x14ac:dyDescent="0.25">
      <c r="A28">
        <v>14</v>
      </c>
      <c r="B28">
        <v>5</v>
      </c>
    </row>
    <row r="29" spans="1:2" x14ac:dyDescent="0.25">
      <c r="A29">
        <v>15</v>
      </c>
      <c r="B29">
        <v>5</v>
      </c>
    </row>
    <row r="30" spans="1:2" x14ac:dyDescent="0.25">
      <c r="A30">
        <v>23</v>
      </c>
      <c r="B30">
        <v>5</v>
      </c>
    </row>
    <row r="31" spans="1:2" x14ac:dyDescent="0.25">
      <c r="A31">
        <v>33</v>
      </c>
      <c r="B31">
        <v>5</v>
      </c>
    </row>
    <row r="32" spans="1:2" x14ac:dyDescent="0.25">
      <c r="A32">
        <v>3</v>
      </c>
      <c r="B32">
        <v>6</v>
      </c>
    </row>
    <row r="33" spans="1:2" x14ac:dyDescent="0.25">
      <c r="A33">
        <v>9</v>
      </c>
      <c r="B33">
        <v>6</v>
      </c>
    </row>
    <row r="34" spans="1:2" x14ac:dyDescent="0.25">
      <c r="A34">
        <v>10</v>
      </c>
      <c r="B34">
        <v>6</v>
      </c>
    </row>
    <row r="35" spans="1:2" x14ac:dyDescent="0.25">
      <c r="A35">
        <v>18</v>
      </c>
      <c r="B35">
        <v>6</v>
      </c>
    </row>
    <row r="36" spans="1:2" x14ac:dyDescent="0.25">
      <c r="A36">
        <v>26</v>
      </c>
      <c r="B36">
        <v>6</v>
      </c>
    </row>
    <row r="37" spans="1:2" x14ac:dyDescent="0.25">
      <c r="A37">
        <v>30</v>
      </c>
      <c r="B37">
        <v>6</v>
      </c>
    </row>
    <row r="38" spans="1:2" x14ac:dyDescent="0.25">
      <c r="A38">
        <v>37</v>
      </c>
      <c r="B38">
        <v>6</v>
      </c>
    </row>
    <row r="39" spans="1:2" x14ac:dyDescent="0.25">
      <c r="A39">
        <v>13</v>
      </c>
      <c r="B39">
        <v>7</v>
      </c>
    </row>
    <row r="40" spans="1:2" x14ac:dyDescent="0.25">
      <c r="A40">
        <v>28</v>
      </c>
      <c r="B40">
        <v>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T I R a V n P 7 U o e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Y x z P e I I p k A l C Y e x X 4 O P e Z / s D Y d H X v u + 0 0 D Z e r o F M E c j 7 g 3 g A U E s D B B Q A A g A I A E y E W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h F p W C T d 6 V o c C A A A h F w A A E w A c A E Z v c m 1 1 b G F z L 1 N l Y 3 R p b 2 4 x L m 0 g o h g A K K A U A A A A A A A A A A A A A A A A A A A A A A A A A A A A 7 Z h B b x o x F I T v S P w H a 3 M B a Y V Y m 6 R N K y 4 F 2 n B I 1 B b o p V t F x r y y b r w 2 s r 0 J K M p / r y m h I S m v j V A V s R J c A I 9 Y 3 n y z H g s c C C + N J o P V c / K 2 W q l W X M Y t T M g E p h a A t I k C X 6 2 Q 8 B i Y w o r l S s d d N 7 p G F D l o X 3 s v F T Q 6 R v v w x t W i z p t 0 5 M C 6 9 O x j 2 g V 3 5 c 0 s H V y M 0 i H X 1 + F y 5 5 B Z 4 y 2 / P O c + g 5 x 7 K R y p f Q Y H 3 I q s f v m O e 5 F R l o 4 + k O F Z b 9 A f p D f G X k k 9 J a K w N n y F W q S O 5 z M F Z C m k E 6 N m m d Q u X Y 3 b 8 H M f 1 W M W R 1 H c m 4 f v + c J V A a 7 R n 2 p j I U 7 o M a 3 H K z d H U S f j e h q c D h c z i I K t I R 8 H K 0 P L t f t u b N 4 x q s j 1 U n S 1 l f X 4 9 j Z a r S Z R T H x Q i I e 5 v 4 v J e p 2 G 9 b 7 2 J 6 3 G 8 n M b A n s s 3 N W r F a m 3 D r K Z w V E 0 B n 8 D o I k I 1 i 1 X 0 i + i 0 k T y 5 + z 3 8 d C X i G d r D H S d m y 7 y M d j n 5 y C U c a D B u V I m s W 3 6 s m Y h V O E 8 2 K X r 8 u B f j 7 z X / b R D G C B + 3 V B S h B u q N H F s D r 0 X u 2 C X g w H k F A I m 4 Y 0 t Z S V t n 3 8 v 4 t j p g H D F e G r 5 L C t l G F u G L 2 s S Y V 8 H R Y E r D f z f E + 8 F 8 l 2 6 a C K d 5 z o A D l S s n J f n v n 8 y + H 0 A X 7 u g Z C 7 D i d 2 O 4 o B k B c e 1 2 W l M e l q Y S b h y e 5 l G T D 4 V x s P A L x S 0 H 1 4 2 L o y G b y 8 a F f p D 4 0 F o Y c I x J p x g w i t M e I 0 J p 5 i Q N F E F 9 Z 6 g 5 h P U f Y L a T 1 D / C Q o g Q Q k k K I I E Z U B R B h T P H 2 V A U Q Y U Z U B R B h R l Q F E G F G V A U Q Y M Z c B Q B g z f B C g D h j J g K A O G M m A o A 4 Y y Y E 8 Y P L t l + e Q H D + e z W J S u Z p 9 O / o + e b T U P P X v o 2 U P P H n r 2 f / b s x g 5 t P v p 3 5 G 8 F / B N Q S w E C L Q A U A A I A C A B M h F p W c / t S h 6 U A A A D 2 A A A A E g A A A A A A A A A A A A A A A A A A A A A A Q 2 9 u Z m l n L 1 B h Y 2 t h Z 2 U u e G 1 s U E s B A i 0 A F A A C A A g A T I R a V g / K 6 a u k A A A A 6 Q A A A B M A A A A A A A A A A A A A A A A A 8 Q A A A F t D b 2 5 0 Z W 5 0 X 1 R 5 c G V z X S 5 4 b W x Q S w E C L Q A U A A I A C A B M h F p W C T d 6 V o c C A A A h F w A A E w A A A A A A A A A A A A A A A A D i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d Q A A A A A A A C J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Z W d y Z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W d y Z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V U M T A 6 N T g 6 N D M u O D g x N T Y 3 N 1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n c m V l L 0 N o Y W 5 n Z W Q g V H l w Z S 5 7 Q 2 9 s d W 1 u M S w w f S Z x d W 9 0 O y w m c X V v d D t T Z W N 0 a W 9 u M S 9 k Z W d y Z W U v Q 2 h h b m d l Z C B U e X B l L n t D b 2 x 1 b W 4 y L D F 9 J n F 1 b 3 Q 7 L C Z x d W 9 0 O 1 N l Y 3 R p b 2 4 x L 2 R l Z 3 J l Z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V n c m V l L 0 N o Y W 5 n Z W Q g V H l w Z S 5 7 Q 2 9 s d W 1 u M S w w f S Z x d W 9 0 O y w m c X V v d D t T Z W N 0 a W 9 u M S 9 k Z W d y Z W U v Q 2 h h b m d l Z C B U e X B l L n t D b 2 x 1 b W 4 y L D F 9 J n F 1 b 3 Q 7 L C Z x d W 9 0 O 1 N l Y 3 R p b 2 4 x L 2 R l Z 3 J l Z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Z 3 J l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d y Z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R 3 Z W V u J T I w Y 2 V u d H J h b G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l d H d l Z W 5 f Y 2 V u d H J h b G l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V Q x M D o 1 O T o w M y 4 0 O T E 0 O D Q w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0 d 2 V l b i B j Z W 5 0 c m F s a X R 5 L 0 N o Y W 5 n Z W Q g V H l w Z S 5 7 Q 2 9 s d W 1 u M S w w f S Z x d W 9 0 O y w m c X V v d D t T Z W N 0 a W 9 u M S 9 i Z X R 3 Z W V u I G N l b n R y Y W x p d H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l d H d l Z W 4 g Y 2 V u d H J h b G l 0 e S 9 D a G F u Z 2 V k I F R 5 c G U u e 0 N v b H V t b j E s M H 0 m c X V v d D s s J n F 1 b 3 Q 7 U 2 V j d G l v b j E v Y m V 0 d 2 V l b i B j Z W 5 0 c m F s a X R 5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0 d 2 V l b i U y M G N l b n R y Y W x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0 d 2 V l b i U y M G N l b n R y Y W x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z Z W 5 l c 3 M l M j B j Z W 5 0 c m F s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x v c 2 V u Z X N z X 2 N l b n R y Y W x p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V U M T A 6 N T k 6 M T c u M j I 4 M T Y 5 M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b 3 N l b m V z c y B j Z W 5 0 c m F s a X R 5 L 0 N o Y W 5 n Z W Q g V H l w Z S 5 7 Q 2 9 s d W 1 u M S w w f S Z x d W 9 0 O y w m c X V v d D t T Z W N 0 a W 9 u M S 9 j b G 9 z Z W 5 l c 3 M g Y 2 V u d H J h b G l 0 e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x v c 2 V u Z X N z I G N l b n R y Y W x p d H k v Q 2 h h b m d l Z C B U e X B l L n t D b 2 x 1 b W 4 x L D B 9 J n F 1 b 3 Q 7 L C Z x d W 9 0 O 1 N l Y 3 R p b 2 4 x L 2 N s b 3 N l b m V z c y B j Z W 5 0 c m F s a X R 5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v c 2 V u Z X N z J T I w Y 2 V u d H J h b G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z Z W 5 l c 3 M l M j B j Z W 5 0 c m F s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1 c 3 R l c m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s d X N 0 Z X J p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V U M T A 6 N T k 6 M z A u N T E z N D M 3 O V o i I C 8 + P E V u d H J 5 I F R 5 c G U 9 I k Z p b G x D b 2 x 1 b W 5 U e X B l c y I g V m F s d W U 9 I n N C Z 0 1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1 c 3 R l c m l u Z y 9 D a G F u Z 2 V k I F R 5 c G U u e 0 N v b H V t b j E s M H 0 m c X V v d D s s J n F 1 b 3 Q 7 U 2 V j d G l v b j E v Y 2 x 1 c 3 R l c m l u Z y 9 D a G F u Z 2 V k I F R 5 c G U u e 0 N v b H V t b j I s M X 0 m c X V v d D s s J n F 1 b 3 Q 7 U 2 V j d G l v b j E v Y 2 x 1 c 3 R l c m l u Z y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x 1 c 3 R l c m l u Z y 9 D a G F u Z 2 V k I F R 5 c G U u e 0 N v b H V t b j E s M H 0 m c X V v d D s s J n F 1 b 3 Q 7 U 2 V j d G l v b j E v Y 2 x 1 c 3 R l c m l u Z y 9 D a G F u Z 2 V k I F R 5 c G U u e 0 N v b H V t b j I s M X 0 m c X V v d D s s J n F 1 b 3 Q 7 U 2 V j d G l v b j E v Y 2 x 1 c 3 R l c m l u Z y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d X N 0 Z X J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1 c 3 R l c m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j Y 2 V u d H J p Y 2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j Y 2 V u d H J p Y 2 l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V Q x M D o 1 O T o 1 N S 4 y M D E 1 N j Q w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N j Z W 5 0 c m l j a X R 5 L 0 N o Y W 5 n Z W Q g V H l w Z S 5 7 Q 2 9 s d W 1 u M S w w f S Z x d W 9 0 O y w m c X V v d D t T Z W N 0 a W 9 u M S 9 l Y 2 N l b n R y a W N p d H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j Y 2 V u d H J p Y 2 l 0 e S 9 D a G F u Z 2 V k I F R 5 c G U u e 0 N v b H V t b j E s M H 0 m c X V v d D s s J n F 1 b 3 Q 7 U 2 V j d G l v b j E v Z W N j Z W 5 0 c m l j a X R 5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N j Z W 5 0 c m l j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j Y 2 V u d H J p Y 2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p Z 2 V u d m V j d G 9 y J T I w Y 2 V u d H J h b G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p Z 2 V u d m V j d G 9 y X 2 N l b n R y Y W x p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V U M T E 6 M D A 6 M D g u N z M 3 O D M 5 M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p Z 2 V u d m V j d G 9 y I G N l b n R y Y W x p d H k v Q 2 h h b m d l Z C B U e X B l L n t D b 2 x 1 b W 4 x L D B 9 J n F 1 b 3 Q 7 L C Z x d W 9 0 O 1 N l Y 3 R p b 2 4 x L 2 V p Z 2 V u d m V j d G 9 y I G N l b n R y Y W x p d H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p Z 2 V u d m V j d G 9 y I G N l b n R y Y W x p d H k v Q 2 h h b m d l Z C B U e X B l L n t D b 2 x 1 b W 4 x L D B 9 J n F 1 b 3 Q 7 L C Z x d W 9 0 O 1 N l Y 3 R p b 2 4 x L 2 V p Z 2 V u d m V j d G 9 y I G N l b n R y Y W x p d H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a W d l b n Z l Y 3 R v c i U y M G N l b n R y Y W x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n Z W 5 2 Z W N 0 b 3 I l M j B j Z W 5 0 c m F s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Z 3 J h c G g l M j B j Z W 5 0 c m F s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V i Z 3 J h c G h f Y 2 V u d H J h b G l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V Q x M T o w M D o y M y 4 0 M D A x M T I 3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i Z 3 J h c G g g Y 2 V u d H J h b G l 0 e S 9 D a G F u Z 2 V k I F R 5 c G U u e 0 N v b H V t b j E s M H 0 m c X V v d D s s J n F 1 b 3 Q 7 U 2 V j d G l v b j E v c 3 V i Z 3 J h c G g g Y 2 V u d H J h b G l 0 e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3 V i Z 3 J h c G g g Y 2 V u d H J h b G l 0 e S 9 D a G F u Z 2 V k I F R 5 c G U u e 0 N v b H V t b j E s M H 0 m c X V v d D s s J n F 1 b 3 Q 7 U 2 V j d G l v b j E v c 3 V i Z 3 J h c G g g Y 2 V u d H J h b G l 0 e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Y m d y Y X B o J T I w Y 2 V u d H J h b G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n c m F w a C U y M G N l b n R y Y W x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l h b m d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l h b m d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V U M T E 6 M D E 6 M T A u N z g 1 N D Q 1 N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a W F u Z 2 x l c y 9 D a G F u Z 2 V k I F R 5 c G U u e 0 N v b H V t b j E s M H 0 m c X V v d D s s J n F 1 b 3 Q 7 U 2 V j d G l v b j E v d H J p Y W 5 n b G V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c m l h b m d s Z X M v Q 2 h h b m d l Z C B U e X B l L n t D b 2 x 1 b W 4 x L D B 9 J n F 1 b 3 Q 7 L C Z x d W 9 0 O 1 N l Y 3 R p b 2 4 x L 3 R y a W F u Z 2 x l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a W F u Z 2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l h b m d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Y W 5 j Z S U y M G 1 h d H J p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c 3 R h b m N l X 2 1 h d H J p e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V Q x M j o x M D o w N S 4 w N z U 1 M z A 1 W i I g L z 4 8 R W 5 0 c n k g V H l w Z T 0 i R m l s b E N v b H V t b l R 5 c G V z I i B W Y W x 1 Z T 0 i c 0 F 3 T U R B d 0 1 E Q X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z d G F u Y 2 U g b W F 0 c m l 4 L 0 N o Y W 5 n Z W Q g V H l w Z S 5 7 Q 2 9 s d W 1 u M S w w f S Z x d W 9 0 O y w m c X V v d D t T Z W N 0 a W 9 u M S 9 k a X N 0 Y W 5 j Z S B t Y X R y a X g v Q 2 h h b m d l Z C B U e X B l L n t D b 2 x 1 b W 4 y L D F 9 J n F 1 b 3 Q 7 L C Z x d W 9 0 O 1 N l Y 3 R p b 2 4 x L 2 R p c 3 R h b m N l I G 1 h d H J p e C 9 D a G F u Z 2 V k I F R 5 c G U u e 0 N v b H V t b j M s M n 0 m c X V v d D s s J n F 1 b 3 Q 7 U 2 V j d G l v b j E v Z G l z d G F u Y 2 U g b W F 0 c m l 4 L 0 N o Y W 5 n Z W Q g V H l w Z S 5 7 Q 2 9 s d W 1 u N C w z f S Z x d W 9 0 O y w m c X V v d D t T Z W N 0 a W 9 u M S 9 k a X N 0 Y W 5 j Z S B t Y X R y a X g v Q 2 h h b m d l Z C B U e X B l L n t D b 2 x 1 b W 4 1 L D R 9 J n F 1 b 3 Q 7 L C Z x d W 9 0 O 1 N l Y 3 R p b 2 4 x L 2 R p c 3 R h b m N l I G 1 h d H J p e C 9 D a G F u Z 2 V k I F R 5 c G U u e 0 N v b H V t b j Y s N X 0 m c X V v d D s s J n F 1 b 3 Q 7 U 2 V j d G l v b j E v Z G l z d G F u Y 2 U g b W F 0 c m l 4 L 0 N o Y W 5 n Z W Q g V H l w Z S 5 7 Q 2 9 s d W 1 u N y w 2 f S Z x d W 9 0 O y w m c X V v d D t T Z W N 0 a W 9 u M S 9 k a X N 0 Y W 5 j Z S B t Y X R y a X g v Q 2 h h b m d l Z C B U e X B l L n t D b 2 x 1 b W 4 4 L D d 9 J n F 1 b 3 Q 7 L C Z x d W 9 0 O 1 N l Y 3 R p b 2 4 x L 2 R p c 3 R h b m N l I G 1 h d H J p e C 9 D a G F u Z 2 V k I F R 5 c G U u e 0 N v b H V t b j k s O H 0 m c X V v d D s s J n F 1 b 3 Q 7 U 2 V j d G l v b j E v Z G l z d G F u Y 2 U g b W F 0 c m l 4 L 0 N o Y W 5 n Z W Q g V H l w Z S 5 7 Q 2 9 s d W 1 u M T A s O X 0 m c X V v d D s s J n F 1 b 3 Q 7 U 2 V j d G l v b j E v Z G l z d G F u Y 2 U g b W F 0 c m l 4 L 0 N o Y W 5 n Z W Q g V H l w Z S 5 7 Q 2 9 s d W 1 u M T E s M T B 9 J n F 1 b 3 Q 7 L C Z x d W 9 0 O 1 N l Y 3 R p b 2 4 x L 2 R p c 3 R h b m N l I G 1 h d H J p e C 9 D a G F u Z 2 V k I F R 5 c G U u e 0 N v b H V t b j E y L D E x f S Z x d W 9 0 O y w m c X V v d D t T Z W N 0 a W 9 u M S 9 k a X N 0 Y W 5 j Z S B t Y X R y a X g v Q 2 h h b m d l Z C B U e X B l L n t D b 2 x 1 b W 4 x M y w x M n 0 m c X V v d D s s J n F 1 b 3 Q 7 U 2 V j d G l v b j E v Z G l z d G F u Y 2 U g b W F 0 c m l 4 L 0 N o Y W 5 n Z W Q g V H l w Z S 5 7 Q 2 9 s d W 1 u M T Q s M T N 9 J n F 1 b 3 Q 7 L C Z x d W 9 0 O 1 N l Y 3 R p b 2 4 x L 2 R p c 3 R h b m N l I G 1 h d H J p e C 9 D a G F u Z 2 V k I F R 5 c G U u e 0 N v b H V t b j E 1 L D E 0 f S Z x d W 9 0 O y w m c X V v d D t T Z W N 0 a W 9 u M S 9 k a X N 0 Y W 5 j Z S B t Y X R y a X g v Q 2 h h b m d l Z C B U e X B l L n t D b 2 x 1 b W 4 x N i w x N X 0 m c X V v d D s s J n F 1 b 3 Q 7 U 2 V j d G l v b j E v Z G l z d G F u Y 2 U g b W F 0 c m l 4 L 0 N o Y W 5 n Z W Q g V H l w Z S 5 7 Q 2 9 s d W 1 u M T c s M T Z 9 J n F 1 b 3 Q 7 L C Z x d W 9 0 O 1 N l Y 3 R p b 2 4 x L 2 R p c 3 R h b m N l I G 1 h d H J p e C 9 D a G F u Z 2 V k I F R 5 c G U u e 0 N v b H V t b j E 4 L D E 3 f S Z x d W 9 0 O y w m c X V v d D t T Z W N 0 a W 9 u M S 9 k a X N 0 Y W 5 j Z S B t Y X R y a X g v Q 2 h h b m d l Z C B U e X B l L n t D b 2 x 1 b W 4 x O S w x O H 0 m c X V v d D s s J n F 1 b 3 Q 7 U 2 V j d G l v b j E v Z G l z d G F u Y 2 U g b W F 0 c m l 4 L 0 N o Y W 5 n Z W Q g V H l w Z S 5 7 Q 2 9 s d W 1 u M j A s M T l 9 J n F 1 b 3 Q 7 L C Z x d W 9 0 O 1 N l Y 3 R p b 2 4 x L 2 R p c 3 R h b m N l I G 1 h d H J p e C 9 D a G F u Z 2 V k I F R 5 c G U u e 0 N v b H V t b j I x L D I w f S Z x d W 9 0 O y w m c X V v d D t T Z W N 0 a W 9 u M S 9 k a X N 0 Y W 5 j Z S B t Y X R y a X g v Q 2 h h b m d l Z C B U e X B l L n t D b 2 x 1 b W 4 y M i w y M X 0 m c X V v d D s s J n F 1 b 3 Q 7 U 2 V j d G l v b j E v Z G l z d G F u Y 2 U g b W F 0 c m l 4 L 0 N o Y W 5 n Z W Q g V H l w Z S 5 7 Q 2 9 s d W 1 u M j M s M j J 9 J n F 1 b 3 Q 7 L C Z x d W 9 0 O 1 N l Y 3 R p b 2 4 x L 2 R p c 3 R h b m N l I G 1 h d H J p e C 9 D a G F u Z 2 V k I F R 5 c G U u e 0 N v b H V t b j I 0 L D I z f S Z x d W 9 0 O y w m c X V v d D t T Z W N 0 a W 9 u M S 9 k a X N 0 Y W 5 j Z S B t Y X R y a X g v Q 2 h h b m d l Z C B U e X B l L n t D b 2 x 1 b W 4 y N S w y N H 0 m c X V v d D s s J n F 1 b 3 Q 7 U 2 V j d G l v b j E v Z G l z d G F u Y 2 U g b W F 0 c m l 4 L 0 N o Y W 5 n Z W Q g V H l w Z S 5 7 Q 2 9 s d W 1 u M j Y s M j V 9 J n F 1 b 3 Q 7 L C Z x d W 9 0 O 1 N l Y 3 R p b 2 4 x L 2 R p c 3 R h b m N l I G 1 h d H J p e C 9 D a G F u Z 2 V k I F R 5 c G U u e 0 N v b H V t b j I 3 L D I 2 f S Z x d W 9 0 O y w m c X V v d D t T Z W N 0 a W 9 u M S 9 k a X N 0 Y W 5 j Z S B t Y X R y a X g v Q 2 h h b m d l Z C B U e X B l L n t D b 2 x 1 b W 4 y O C w y N 3 0 m c X V v d D s s J n F 1 b 3 Q 7 U 2 V j d G l v b j E v Z G l z d G F u Y 2 U g b W F 0 c m l 4 L 0 N o Y W 5 n Z W Q g V H l w Z S 5 7 Q 2 9 s d W 1 u M j k s M j h 9 J n F 1 b 3 Q 7 L C Z x d W 9 0 O 1 N l Y 3 R p b 2 4 x L 2 R p c 3 R h b m N l I G 1 h d H J p e C 9 D a G F u Z 2 V k I F R 5 c G U u e 0 N v b H V t b j M w L D I 5 f S Z x d W 9 0 O y w m c X V v d D t T Z W N 0 a W 9 u M S 9 k a X N 0 Y W 5 j Z S B t Y X R y a X g v Q 2 h h b m d l Z C B U e X B l L n t D b 2 x 1 b W 4 z M S w z M H 0 m c X V v d D s s J n F 1 b 3 Q 7 U 2 V j d G l v b j E v Z G l z d G F u Y 2 U g b W F 0 c m l 4 L 0 N o Y W 5 n Z W Q g V H l w Z S 5 7 Q 2 9 s d W 1 u M z I s M z F 9 J n F 1 b 3 Q 7 L C Z x d W 9 0 O 1 N l Y 3 R p b 2 4 x L 2 R p c 3 R h b m N l I G 1 h d H J p e C 9 D a G F u Z 2 V k I F R 5 c G U u e 0 N v b H V t b j M z L D M y f S Z x d W 9 0 O y w m c X V v d D t T Z W N 0 a W 9 u M S 9 k a X N 0 Y W 5 j Z S B t Y X R y a X g v Q 2 h h b m d l Z C B U e X B l L n t D b 2 x 1 b W 4 z N C w z M 3 0 m c X V v d D s s J n F 1 b 3 Q 7 U 2 V j d G l v b j E v Z G l z d G F u Y 2 U g b W F 0 c m l 4 L 0 N o Y W 5 n Z W Q g V H l w Z S 5 7 Q 2 9 s d W 1 u M z U s M z R 9 J n F 1 b 3 Q 7 L C Z x d W 9 0 O 1 N l Y 3 R p b 2 4 x L 2 R p c 3 R h b m N l I G 1 h d H J p e C 9 D a G F u Z 2 V k I F R 5 c G U u e 0 N v b H V t b j M 2 L D M 1 f S Z x d W 9 0 O y w m c X V v d D t T Z W N 0 a W 9 u M S 9 k a X N 0 Y W 5 j Z S B t Y X R y a X g v Q 2 h h b m d l Z C B U e X B l L n t D b 2 x 1 b W 4 z N y w z N n 0 m c X V v d D s s J n F 1 b 3 Q 7 U 2 V j d G l v b j E v Z G l z d G F u Y 2 U g b W F 0 c m l 4 L 0 N o Y W 5 n Z W Q g V H l w Z S 5 7 Q 2 9 s d W 1 u M z g s M z d 9 J n F 1 b 3 Q 7 L C Z x d W 9 0 O 1 N l Y 3 R p b 2 4 x L 2 R p c 3 R h b m N l I G 1 h d H J p e C 9 D a G F u Z 2 V k I F R 5 c G U u e 0 N v b H V t b j M 5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Z G l z d G F u Y 2 U g b W F 0 c m l 4 L 0 N o Y W 5 n Z W Q g V H l w Z S 5 7 Q 2 9 s d W 1 u M S w w f S Z x d W 9 0 O y w m c X V v d D t T Z W N 0 a W 9 u M S 9 k a X N 0 Y W 5 j Z S B t Y X R y a X g v Q 2 h h b m d l Z C B U e X B l L n t D b 2 x 1 b W 4 y L D F 9 J n F 1 b 3 Q 7 L C Z x d W 9 0 O 1 N l Y 3 R p b 2 4 x L 2 R p c 3 R h b m N l I G 1 h d H J p e C 9 D a G F u Z 2 V k I F R 5 c G U u e 0 N v b H V t b j M s M n 0 m c X V v d D s s J n F 1 b 3 Q 7 U 2 V j d G l v b j E v Z G l z d G F u Y 2 U g b W F 0 c m l 4 L 0 N o Y W 5 n Z W Q g V H l w Z S 5 7 Q 2 9 s d W 1 u N C w z f S Z x d W 9 0 O y w m c X V v d D t T Z W N 0 a W 9 u M S 9 k a X N 0 Y W 5 j Z S B t Y X R y a X g v Q 2 h h b m d l Z C B U e X B l L n t D b 2 x 1 b W 4 1 L D R 9 J n F 1 b 3 Q 7 L C Z x d W 9 0 O 1 N l Y 3 R p b 2 4 x L 2 R p c 3 R h b m N l I G 1 h d H J p e C 9 D a G F u Z 2 V k I F R 5 c G U u e 0 N v b H V t b j Y s N X 0 m c X V v d D s s J n F 1 b 3 Q 7 U 2 V j d G l v b j E v Z G l z d G F u Y 2 U g b W F 0 c m l 4 L 0 N o Y W 5 n Z W Q g V H l w Z S 5 7 Q 2 9 s d W 1 u N y w 2 f S Z x d W 9 0 O y w m c X V v d D t T Z W N 0 a W 9 u M S 9 k a X N 0 Y W 5 j Z S B t Y X R y a X g v Q 2 h h b m d l Z C B U e X B l L n t D b 2 x 1 b W 4 4 L D d 9 J n F 1 b 3 Q 7 L C Z x d W 9 0 O 1 N l Y 3 R p b 2 4 x L 2 R p c 3 R h b m N l I G 1 h d H J p e C 9 D a G F u Z 2 V k I F R 5 c G U u e 0 N v b H V t b j k s O H 0 m c X V v d D s s J n F 1 b 3 Q 7 U 2 V j d G l v b j E v Z G l z d G F u Y 2 U g b W F 0 c m l 4 L 0 N o Y W 5 n Z W Q g V H l w Z S 5 7 Q 2 9 s d W 1 u M T A s O X 0 m c X V v d D s s J n F 1 b 3 Q 7 U 2 V j d G l v b j E v Z G l z d G F u Y 2 U g b W F 0 c m l 4 L 0 N o Y W 5 n Z W Q g V H l w Z S 5 7 Q 2 9 s d W 1 u M T E s M T B 9 J n F 1 b 3 Q 7 L C Z x d W 9 0 O 1 N l Y 3 R p b 2 4 x L 2 R p c 3 R h b m N l I G 1 h d H J p e C 9 D a G F u Z 2 V k I F R 5 c G U u e 0 N v b H V t b j E y L D E x f S Z x d W 9 0 O y w m c X V v d D t T Z W N 0 a W 9 u M S 9 k a X N 0 Y W 5 j Z S B t Y X R y a X g v Q 2 h h b m d l Z C B U e X B l L n t D b 2 x 1 b W 4 x M y w x M n 0 m c X V v d D s s J n F 1 b 3 Q 7 U 2 V j d G l v b j E v Z G l z d G F u Y 2 U g b W F 0 c m l 4 L 0 N o Y W 5 n Z W Q g V H l w Z S 5 7 Q 2 9 s d W 1 u M T Q s M T N 9 J n F 1 b 3 Q 7 L C Z x d W 9 0 O 1 N l Y 3 R p b 2 4 x L 2 R p c 3 R h b m N l I G 1 h d H J p e C 9 D a G F u Z 2 V k I F R 5 c G U u e 0 N v b H V t b j E 1 L D E 0 f S Z x d W 9 0 O y w m c X V v d D t T Z W N 0 a W 9 u M S 9 k a X N 0 Y W 5 j Z S B t Y X R y a X g v Q 2 h h b m d l Z C B U e X B l L n t D b 2 x 1 b W 4 x N i w x N X 0 m c X V v d D s s J n F 1 b 3 Q 7 U 2 V j d G l v b j E v Z G l z d G F u Y 2 U g b W F 0 c m l 4 L 0 N o Y W 5 n Z W Q g V H l w Z S 5 7 Q 2 9 s d W 1 u M T c s M T Z 9 J n F 1 b 3 Q 7 L C Z x d W 9 0 O 1 N l Y 3 R p b 2 4 x L 2 R p c 3 R h b m N l I G 1 h d H J p e C 9 D a G F u Z 2 V k I F R 5 c G U u e 0 N v b H V t b j E 4 L D E 3 f S Z x d W 9 0 O y w m c X V v d D t T Z W N 0 a W 9 u M S 9 k a X N 0 Y W 5 j Z S B t Y X R y a X g v Q 2 h h b m d l Z C B U e X B l L n t D b 2 x 1 b W 4 x O S w x O H 0 m c X V v d D s s J n F 1 b 3 Q 7 U 2 V j d G l v b j E v Z G l z d G F u Y 2 U g b W F 0 c m l 4 L 0 N o Y W 5 n Z W Q g V H l w Z S 5 7 Q 2 9 s d W 1 u M j A s M T l 9 J n F 1 b 3 Q 7 L C Z x d W 9 0 O 1 N l Y 3 R p b 2 4 x L 2 R p c 3 R h b m N l I G 1 h d H J p e C 9 D a G F u Z 2 V k I F R 5 c G U u e 0 N v b H V t b j I x L D I w f S Z x d W 9 0 O y w m c X V v d D t T Z W N 0 a W 9 u M S 9 k a X N 0 Y W 5 j Z S B t Y X R y a X g v Q 2 h h b m d l Z C B U e X B l L n t D b 2 x 1 b W 4 y M i w y M X 0 m c X V v d D s s J n F 1 b 3 Q 7 U 2 V j d G l v b j E v Z G l z d G F u Y 2 U g b W F 0 c m l 4 L 0 N o Y W 5 n Z W Q g V H l w Z S 5 7 Q 2 9 s d W 1 u M j M s M j J 9 J n F 1 b 3 Q 7 L C Z x d W 9 0 O 1 N l Y 3 R p b 2 4 x L 2 R p c 3 R h b m N l I G 1 h d H J p e C 9 D a G F u Z 2 V k I F R 5 c G U u e 0 N v b H V t b j I 0 L D I z f S Z x d W 9 0 O y w m c X V v d D t T Z W N 0 a W 9 u M S 9 k a X N 0 Y W 5 j Z S B t Y X R y a X g v Q 2 h h b m d l Z C B U e X B l L n t D b 2 x 1 b W 4 y N S w y N H 0 m c X V v d D s s J n F 1 b 3 Q 7 U 2 V j d G l v b j E v Z G l z d G F u Y 2 U g b W F 0 c m l 4 L 0 N o Y W 5 n Z W Q g V H l w Z S 5 7 Q 2 9 s d W 1 u M j Y s M j V 9 J n F 1 b 3 Q 7 L C Z x d W 9 0 O 1 N l Y 3 R p b 2 4 x L 2 R p c 3 R h b m N l I G 1 h d H J p e C 9 D a G F u Z 2 V k I F R 5 c G U u e 0 N v b H V t b j I 3 L D I 2 f S Z x d W 9 0 O y w m c X V v d D t T Z W N 0 a W 9 u M S 9 k a X N 0 Y W 5 j Z S B t Y X R y a X g v Q 2 h h b m d l Z C B U e X B l L n t D b 2 x 1 b W 4 y O C w y N 3 0 m c X V v d D s s J n F 1 b 3 Q 7 U 2 V j d G l v b j E v Z G l z d G F u Y 2 U g b W F 0 c m l 4 L 0 N o Y W 5 n Z W Q g V H l w Z S 5 7 Q 2 9 s d W 1 u M j k s M j h 9 J n F 1 b 3 Q 7 L C Z x d W 9 0 O 1 N l Y 3 R p b 2 4 x L 2 R p c 3 R h b m N l I G 1 h d H J p e C 9 D a G F u Z 2 V k I F R 5 c G U u e 0 N v b H V t b j M w L D I 5 f S Z x d W 9 0 O y w m c X V v d D t T Z W N 0 a W 9 u M S 9 k a X N 0 Y W 5 j Z S B t Y X R y a X g v Q 2 h h b m d l Z C B U e X B l L n t D b 2 x 1 b W 4 z M S w z M H 0 m c X V v d D s s J n F 1 b 3 Q 7 U 2 V j d G l v b j E v Z G l z d G F u Y 2 U g b W F 0 c m l 4 L 0 N o Y W 5 n Z W Q g V H l w Z S 5 7 Q 2 9 s d W 1 u M z I s M z F 9 J n F 1 b 3 Q 7 L C Z x d W 9 0 O 1 N l Y 3 R p b 2 4 x L 2 R p c 3 R h b m N l I G 1 h d H J p e C 9 D a G F u Z 2 V k I F R 5 c G U u e 0 N v b H V t b j M z L D M y f S Z x d W 9 0 O y w m c X V v d D t T Z W N 0 a W 9 u M S 9 k a X N 0 Y W 5 j Z S B t Y X R y a X g v Q 2 h h b m d l Z C B U e X B l L n t D b 2 x 1 b W 4 z N C w z M 3 0 m c X V v d D s s J n F 1 b 3 Q 7 U 2 V j d G l v b j E v Z G l z d G F u Y 2 U g b W F 0 c m l 4 L 0 N o Y W 5 n Z W Q g V H l w Z S 5 7 Q 2 9 s d W 1 u M z U s M z R 9 J n F 1 b 3 Q 7 L C Z x d W 9 0 O 1 N l Y 3 R p b 2 4 x L 2 R p c 3 R h b m N l I G 1 h d H J p e C 9 D a G F u Z 2 V k I F R 5 c G U u e 0 N v b H V t b j M 2 L D M 1 f S Z x d W 9 0 O y w m c X V v d D t T Z W N 0 a W 9 u M S 9 k a X N 0 Y W 5 j Z S B t Y X R y a X g v Q 2 h h b m d l Z C B U e X B l L n t D b 2 x 1 b W 4 z N y w z N n 0 m c X V v d D s s J n F 1 b 3 Q 7 U 2 V j d G l v b j E v Z G l z d G F u Y 2 U g b W F 0 c m l 4 L 0 N o Y W 5 n Z W Q g V H l w Z S 5 7 Q 2 9 s d W 1 u M z g s M z d 9 J n F 1 b 3 Q 7 L C Z x d W 9 0 O 1 N l Y 3 R p b 2 4 x L 2 R p c 3 R h b m N l I G 1 h d H J p e C 9 D a G F u Z 2 V k I F R 5 c G U u e 0 N v b H V t b j M 5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z d G F u Y 2 U l M j B t Y X R y a X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G F u Y 2 U l M j B t Y X R y a X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h Y 2 V u Y 3 k l M j B t Y X R y a X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Z G p h Y 2 V u Y 3 l f b W F 0 c m l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2 V D E x O j A w O j Q 2 L j k 2 N T M 0 M z h a I i A v P j x F b n R y e S B U e X B l P S J G a W x s Q 2 9 s d W 1 u V H l w Z X M i I F Z h b H V l P S J z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R q Y W N l b m N 5 I G 1 h d H J p e C 9 D a G F u Z 2 V k I F R 5 c G U u e 0 N v b H V t b j E s M H 0 m c X V v d D s s J n F 1 b 3 Q 7 U 2 V j d G l v b j E v Y W R q Y W N l b m N 5 I G 1 h d H J p e C 9 D a G F u Z 2 V k I F R 5 c G U u e 0 N v b H V t b j I s M X 0 m c X V v d D s s J n F 1 b 3 Q 7 U 2 V j d G l v b j E v Y W R q Y W N l b m N 5 I G 1 h d H J p e C 9 D a G F u Z 2 V k I F R 5 c G U u e 0 N v b H V t b j M s M n 0 m c X V v d D s s J n F 1 b 3 Q 7 U 2 V j d G l v b j E v Y W R q Y W N l b m N 5 I G 1 h d H J p e C 9 D a G F u Z 2 V k I F R 5 c G U u e 0 N v b H V t b j Q s M 3 0 m c X V v d D s s J n F 1 b 3 Q 7 U 2 V j d G l v b j E v Y W R q Y W N l b m N 5 I G 1 h d H J p e C 9 D a G F u Z 2 V k I F R 5 c G U u e 0 N v b H V t b j U s N H 0 m c X V v d D s s J n F 1 b 3 Q 7 U 2 V j d G l v b j E v Y W R q Y W N l b m N 5 I G 1 h d H J p e C 9 D a G F u Z 2 V k I F R 5 c G U u e 0 N v b H V t b j Y s N X 0 m c X V v d D s s J n F 1 b 3 Q 7 U 2 V j d G l v b j E v Y W R q Y W N l b m N 5 I G 1 h d H J p e C 9 D a G F u Z 2 V k I F R 5 c G U u e 0 N v b H V t b j c s N n 0 m c X V v d D s s J n F 1 b 3 Q 7 U 2 V j d G l v b j E v Y W R q Y W N l b m N 5 I G 1 h d H J p e C 9 D a G F u Z 2 V k I F R 5 c G U u e 0 N v b H V t b j g s N 3 0 m c X V v d D s s J n F 1 b 3 Q 7 U 2 V j d G l v b j E v Y W R q Y W N l b m N 5 I G 1 h d H J p e C 9 D a G F u Z 2 V k I F R 5 c G U u e 0 N v b H V t b j k s O H 0 m c X V v d D s s J n F 1 b 3 Q 7 U 2 V j d G l v b j E v Y W R q Y W N l b m N 5 I G 1 h d H J p e C 9 D a G F u Z 2 V k I F R 5 c G U u e 0 N v b H V t b j E w L D l 9 J n F 1 b 3 Q 7 L C Z x d W 9 0 O 1 N l Y 3 R p b 2 4 x L 2 F k a m F j Z W 5 j e S B t Y X R y a X g v Q 2 h h b m d l Z C B U e X B l L n t D b 2 x 1 b W 4 x M S w x M H 0 m c X V v d D s s J n F 1 b 3 Q 7 U 2 V j d G l v b j E v Y W R q Y W N l b m N 5 I G 1 h d H J p e C 9 D a G F u Z 2 V k I F R 5 c G U u e 0 N v b H V t b j E y L D E x f S Z x d W 9 0 O y w m c X V v d D t T Z W N 0 a W 9 u M S 9 h Z G p h Y 2 V u Y 3 k g b W F 0 c m l 4 L 0 N o Y W 5 n Z W Q g V H l w Z S 5 7 Q 2 9 s d W 1 u M T M s M T J 9 J n F 1 b 3 Q 7 L C Z x d W 9 0 O 1 N l Y 3 R p b 2 4 x L 2 F k a m F j Z W 5 j e S B t Y X R y a X g v Q 2 h h b m d l Z C B U e X B l L n t D b 2 x 1 b W 4 x N C w x M 3 0 m c X V v d D s s J n F 1 b 3 Q 7 U 2 V j d G l v b j E v Y W R q Y W N l b m N 5 I G 1 h d H J p e C 9 D a G F u Z 2 V k I F R 5 c G U u e 0 N v b H V t b j E 1 L D E 0 f S Z x d W 9 0 O y w m c X V v d D t T Z W N 0 a W 9 u M S 9 h Z G p h Y 2 V u Y 3 k g b W F 0 c m l 4 L 0 N o Y W 5 n Z W Q g V H l w Z S 5 7 Q 2 9 s d W 1 u M T Y s M T V 9 J n F 1 b 3 Q 7 L C Z x d W 9 0 O 1 N l Y 3 R p b 2 4 x L 2 F k a m F j Z W 5 j e S B t Y X R y a X g v Q 2 h h b m d l Z C B U e X B l L n t D b 2 x 1 b W 4 x N y w x N n 0 m c X V v d D s s J n F 1 b 3 Q 7 U 2 V j d G l v b j E v Y W R q Y W N l b m N 5 I G 1 h d H J p e C 9 D a G F u Z 2 V k I F R 5 c G U u e 0 N v b H V t b j E 4 L D E 3 f S Z x d W 9 0 O y w m c X V v d D t T Z W N 0 a W 9 u M S 9 h Z G p h Y 2 V u Y 3 k g b W F 0 c m l 4 L 0 N o Y W 5 n Z W Q g V H l w Z S 5 7 Q 2 9 s d W 1 u M T k s M T h 9 J n F 1 b 3 Q 7 L C Z x d W 9 0 O 1 N l Y 3 R p b 2 4 x L 2 F k a m F j Z W 5 j e S B t Y X R y a X g v Q 2 h h b m d l Z C B U e X B l L n t D b 2 x 1 b W 4 y M C w x O X 0 m c X V v d D s s J n F 1 b 3 Q 7 U 2 V j d G l v b j E v Y W R q Y W N l b m N 5 I G 1 h d H J p e C 9 D a G F u Z 2 V k I F R 5 c G U u e 0 N v b H V t b j I x L D I w f S Z x d W 9 0 O y w m c X V v d D t T Z W N 0 a W 9 u M S 9 h Z G p h Y 2 V u Y 3 k g b W F 0 c m l 4 L 0 N o Y W 5 n Z W Q g V H l w Z S 5 7 Q 2 9 s d W 1 u M j I s M j F 9 J n F 1 b 3 Q 7 L C Z x d W 9 0 O 1 N l Y 3 R p b 2 4 x L 2 F k a m F j Z W 5 j e S B t Y X R y a X g v Q 2 h h b m d l Z C B U e X B l L n t D b 2 x 1 b W 4 y M y w y M n 0 m c X V v d D s s J n F 1 b 3 Q 7 U 2 V j d G l v b j E v Y W R q Y W N l b m N 5 I G 1 h d H J p e C 9 D a G F u Z 2 V k I F R 5 c G U u e 0 N v b H V t b j I 0 L D I z f S Z x d W 9 0 O y w m c X V v d D t T Z W N 0 a W 9 u M S 9 h Z G p h Y 2 V u Y 3 k g b W F 0 c m l 4 L 0 N o Y W 5 n Z W Q g V H l w Z S 5 7 Q 2 9 s d W 1 u M j U s M j R 9 J n F 1 b 3 Q 7 L C Z x d W 9 0 O 1 N l Y 3 R p b 2 4 x L 2 F k a m F j Z W 5 j e S B t Y X R y a X g v Q 2 h h b m d l Z C B U e X B l L n t D b 2 x 1 b W 4 y N i w y N X 0 m c X V v d D s s J n F 1 b 3 Q 7 U 2 V j d G l v b j E v Y W R q Y W N l b m N 5 I G 1 h d H J p e C 9 D a G F u Z 2 V k I F R 5 c G U u e 0 N v b H V t b j I 3 L D I 2 f S Z x d W 9 0 O y w m c X V v d D t T Z W N 0 a W 9 u M S 9 h Z G p h Y 2 V u Y 3 k g b W F 0 c m l 4 L 0 N o Y W 5 n Z W Q g V H l w Z S 5 7 Q 2 9 s d W 1 u M j g s M j d 9 J n F 1 b 3 Q 7 L C Z x d W 9 0 O 1 N l Y 3 R p b 2 4 x L 2 F k a m F j Z W 5 j e S B t Y X R y a X g v Q 2 h h b m d l Z C B U e X B l L n t D b 2 x 1 b W 4 y O S w y O H 0 m c X V v d D s s J n F 1 b 3 Q 7 U 2 V j d G l v b j E v Y W R q Y W N l b m N 5 I G 1 h d H J p e C 9 D a G F u Z 2 V k I F R 5 c G U u e 0 N v b H V t b j M w L D I 5 f S Z x d W 9 0 O y w m c X V v d D t T Z W N 0 a W 9 u M S 9 h Z G p h Y 2 V u Y 3 k g b W F 0 c m l 4 L 0 N o Y W 5 n Z W Q g V H l w Z S 5 7 Q 2 9 s d W 1 u M z E s M z B 9 J n F 1 b 3 Q 7 L C Z x d W 9 0 O 1 N l Y 3 R p b 2 4 x L 2 F k a m F j Z W 5 j e S B t Y X R y a X g v Q 2 h h b m d l Z C B U e X B l L n t D b 2 x 1 b W 4 z M i w z M X 0 m c X V v d D s s J n F 1 b 3 Q 7 U 2 V j d G l v b j E v Y W R q Y W N l b m N 5 I G 1 h d H J p e C 9 D a G F u Z 2 V k I F R 5 c G U u e 0 N v b H V t b j M z L D M y f S Z x d W 9 0 O y w m c X V v d D t T Z W N 0 a W 9 u M S 9 h Z G p h Y 2 V u Y 3 k g b W F 0 c m l 4 L 0 N o Y W 5 n Z W Q g V H l w Z S 5 7 Q 2 9 s d W 1 u M z Q s M z N 9 J n F 1 b 3 Q 7 L C Z x d W 9 0 O 1 N l Y 3 R p b 2 4 x L 2 F k a m F j Z W 5 j e S B t Y X R y a X g v Q 2 h h b m d l Z C B U e X B l L n t D b 2 x 1 b W 4 z N S w z N H 0 m c X V v d D s s J n F 1 b 3 Q 7 U 2 V j d G l v b j E v Y W R q Y W N l b m N 5 I G 1 h d H J p e C 9 D a G F u Z 2 V k I F R 5 c G U u e 0 N v b H V t b j M 2 L D M 1 f S Z x d W 9 0 O y w m c X V v d D t T Z W N 0 a W 9 u M S 9 h Z G p h Y 2 V u Y 3 k g b W F 0 c m l 4 L 0 N o Y W 5 n Z W Q g V H l w Z S 5 7 Q 2 9 s d W 1 u M z c s M z Z 9 J n F 1 b 3 Q 7 L C Z x d W 9 0 O 1 N l Y 3 R p b 2 4 x L 2 F k a m F j Z W 5 j e S B t Y X R y a X g v Q 2 h h b m d l Z C B U e X B l L n t D b 2 x 1 b W 4 z O C w z N 3 0 m c X V v d D s s J n F 1 b 3 Q 7 U 2 V j d G l v b j E v Y W R q Y W N l b m N 5 I G 1 h d H J p e C 9 D a G F u Z 2 V k I F R 5 c G U u e 0 N v b H V t b j M 5 L D M 4 f S Z x d W 9 0 O y w m c X V v d D t T Z W N 0 a W 9 u M S 9 h Z G p h Y 2 V u Y 3 k g b W F 0 c m l 4 L 0 N o Y W 5 n Z W Q g V H l w Z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h Z G p h Y 2 V u Y 3 k g b W F 0 c m l 4 L 0 N o Y W 5 n Z W Q g V H l w Z S 5 7 Q 2 9 s d W 1 u M S w w f S Z x d W 9 0 O y w m c X V v d D t T Z W N 0 a W 9 u M S 9 h Z G p h Y 2 V u Y 3 k g b W F 0 c m l 4 L 0 N o Y W 5 n Z W Q g V H l w Z S 5 7 Q 2 9 s d W 1 u M i w x f S Z x d W 9 0 O y w m c X V v d D t T Z W N 0 a W 9 u M S 9 h Z G p h Y 2 V u Y 3 k g b W F 0 c m l 4 L 0 N o Y W 5 n Z W Q g V H l w Z S 5 7 Q 2 9 s d W 1 u M y w y f S Z x d W 9 0 O y w m c X V v d D t T Z W N 0 a W 9 u M S 9 h Z G p h Y 2 V u Y 3 k g b W F 0 c m l 4 L 0 N o Y W 5 n Z W Q g V H l w Z S 5 7 Q 2 9 s d W 1 u N C w z f S Z x d W 9 0 O y w m c X V v d D t T Z W N 0 a W 9 u M S 9 h Z G p h Y 2 V u Y 3 k g b W F 0 c m l 4 L 0 N o Y W 5 n Z W Q g V H l w Z S 5 7 Q 2 9 s d W 1 u N S w 0 f S Z x d W 9 0 O y w m c X V v d D t T Z W N 0 a W 9 u M S 9 h Z G p h Y 2 V u Y 3 k g b W F 0 c m l 4 L 0 N o Y W 5 n Z W Q g V H l w Z S 5 7 Q 2 9 s d W 1 u N i w 1 f S Z x d W 9 0 O y w m c X V v d D t T Z W N 0 a W 9 u M S 9 h Z G p h Y 2 V u Y 3 k g b W F 0 c m l 4 L 0 N o Y W 5 n Z W Q g V H l w Z S 5 7 Q 2 9 s d W 1 u N y w 2 f S Z x d W 9 0 O y w m c X V v d D t T Z W N 0 a W 9 u M S 9 h Z G p h Y 2 V u Y 3 k g b W F 0 c m l 4 L 0 N o Y W 5 n Z W Q g V H l w Z S 5 7 Q 2 9 s d W 1 u O C w 3 f S Z x d W 9 0 O y w m c X V v d D t T Z W N 0 a W 9 u M S 9 h Z G p h Y 2 V u Y 3 k g b W F 0 c m l 4 L 0 N o Y W 5 n Z W Q g V H l w Z S 5 7 Q 2 9 s d W 1 u O S w 4 f S Z x d W 9 0 O y w m c X V v d D t T Z W N 0 a W 9 u M S 9 h Z G p h Y 2 V u Y 3 k g b W F 0 c m l 4 L 0 N o Y W 5 n Z W Q g V H l w Z S 5 7 Q 2 9 s d W 1 u M T A s O X 0 m c X V v d D s s J n F 1 b 3 Q 7 U 2 V j d G l v b j E v Y W R q Y W N l b m N 5 I G 1 h d H J p e C 9 D a G F u Z 2 V k I F R 5 c G U u e 0 N v b H V t b j E x L D E w f S Z x d W 9 0 O y w m c X V v d D t T Z W N 0 a W 9 u M S 9 h Z G p h Y 2 V u Y 3 k g b W F 0 c m l 4 L 0 N o Y W 5 n Z W Q g V H l w Z S 5 7 Q 2 9 s d W 1 u M T I s M T F 9 J n F 1 b 3 Q 7 L C Z x d W 9 0 O 1 N l Y 3 R p b 2 4 x L 2 F k a m F j Z W 5 j e S B t Y X R y a X g v Q 2 h h b m d l Z C B U e X B l L n t D b 2 x 1 b W 4 x M y w x M n 0 m c X V v d D s s J n F 1 b 3 Q 7 U 2 V j d G l v b j E v Y W R q Y W N l b m N 5 I G 1 h d H J p e C 9 D a G F u Z 2 V k I F R 5 c G U u e 0 N v b H V t b j E 0 L D E z f S Z x d W 9 0 O y w m c X V v d D t T Z W N 0 a W 9 u M S 9 h Z G p h Y 2 V u Y 3 k g b W F 0 c m l 4 L 0 N o Y W 5 n Z W Q g V H l w Z S 5 7 Q 2 9 s d W 1 u M T U s M T R 9 J n F 1 b 3 Q 7 L C Z x d W 9 0 O 1 N l Y 3 R p b 2 4 x L 2 F k a m F j Z W 5 j e S B t Y X R y a X g v Q 2 h h b m d l Z C B U e X B l L n t D b 2 x 1 b W 4 x N i w x N X 0 m c X V v d D s s J n F 1 b 3 Q 7 U 2 V j d G l v b j E v Y W R q Y W N l b m N 5 I G 1 h d H J p e C 9 D a G F u Z 2 V k I F R 5 c G U u e 0 N v b H V t b j E 3 L D E 2 f S Z x d W 9 0 O y w m c X V v d D t T Z W N 0 a W 9 u M S 9 h Z G p h Y 2 V u Y 3 k g b W F 0 c m l 4 L 0 N o Y W 5 n Z W Q g V H l w Z S 5 7 Q 2 9 s d W 1 u M T g s M T d 9 J n F 1 b 3 Q 7 L C Z x d W 9 0 O 1 N l Y 3 R p b 2 4 x L 2 F k a m F j Z W 5 j e S B t Y X R y a X g v Q 2 h h b m d l Z C B U e X B l L n t D b 2 x 1 b W 4 x O S w x O H 0 m c X V v d D s s J n F 1 b 3 Q 7 U 2 V j d G l v b j E v Y W R q Y W N l b m N 5 I G 1 h d H J p e C 9 D a G F u Z 2 V k I F R 5 c G U u e 0 N v b H V t b j I w L D E 5 f S Z x d W 9 0 O y w m c X V v d D t T Z W N 0 a W 9 u M S 9 h Z G p h Y 2 V u Y 3 k g b W F 0 c m l 4 L 0 N o Y W 5 n Z W Q g V H l w Z S 5 7 Q 2 9 s d W 1 u M j E s M j B 9 J n F 1 b 3 Q 7 L C Z x d W 9 0 O 1 N l Y 3 R p b 2 4 x L 2 F k a m F j Z W 5 j e S B t Y X R y a X g v Q 2 h h b m d l Z C B U e X B l L n t D b 2 x 1 b W 4 y M i w y M X 0 m c X V v d D s s J n F 1 b 3 Q 7 U 2 V j d G l v b j E v Y W R q Y W N l b m N 5 I G 1 h d H J p e C 9 D a G F u Z 2 V k I F R 5 c G U u e 0 N v b H V t b j I z L D I y f S Z x d W 9 0 O y w m c X V v d D t T Z W N 0 a W 9 u M S 9 h Z G p h Y 2 V u Y 3 k g b W F 0 c m l 4 L 0 N o Y W 5 n Z W Q g V H l w Z S 5 7 Q 2 9 s d W 1 u M j Q s M j N 9 J n F 1 b 3 Q 7 L C Z x d W 9 0 O 1 N l Y 3 R p b 2 4 x L 2 F k a m F j Z W 5 j e S B t Y X R y a X g v Q 2 h h b m d l Z C B U e X B l L n t D b 2 x 1 b W 4 y N S w y N H 0 m c X V v d D s s J n F 1 b 3 Q 7 U 2 V j d G l v b j E v Y W R q Y W N l b m N 5 I G 1 h d H J p e C 9 D a G F u Z 2 V k I F R 5 c G U u e 0 N v b H V t b j I 2 L D I 1 f S Z x d W 9 0 O y w m c X V v d D t T Z W N 0 a W 9 u M S 9 h Z G p h Y 2 V u Y 3 k g b W F 0 c m l 4 L 0 N o Y W 5 n Z W Q g V H l w Z S 5 7 Q 2 9 s d W 1 u M j c s M j Z 9 J n F 1 b 3 Q 7 L C Z x d W 9 0 O 1 N l Y 3 R p b 2 4 x L 2 F k a m F j Z W 5 j e S B t Y X R y a X g v Q 2 h h b m d l Z C B U e X B l L n t D b 2 x 1 b W 4 y O C w y N 3 0 m c X V v d D s s J n F 1 b 3 Q 7 U 2 V j d G l v b j E v Y W R q Y W N l b m N 5 I G 1 h d H J p e C 9 D a G F u Z 2 V k I F R 5 c G U u e 0 N v b H V t b j I 5 L D I 4 f S Z x d W 9 0 O y w m c X V v d D t T Z W N 0 a W 9 u M S 9 h Z G p h Y 2 V u Y 3 k g b W F 0 c m l 4 L 0 N o Y W 5 n Z W Q g V H l w Z S 5 7 Q 2 9 s d W 1 u M z A s M j l 9 J n F 1 b 3 Q 7 L C Z x d W 9 0 O 1 N l Y 3 R p b 2 4 x L 2 F k a m F j Z W 5 j e S B t Y X R y a X g v Q 2 h h b m d l Z C B U e X B l L n t D b 2 x 1 b W 4 z M S w z M H 0 m c X V v d D s s J n F 1 b 3 Q 7 U 2 V j d G l v b j E v Y W R q Y W N l b m N 5 I G 1 h d H J p e C 9 D a G F u Z 2 V k I F R 5 c G U u e 0 N v b H V t b j M y L D M x f S Z x d W 9 0 O y w m c X V v d D t T Z W N 0 a W 9 u M S 9 h Z G p h Y 2 V u Y 3 k g b W F 0 c m l 4 L 0 N o Y W 5 n Z W Q g V H l w Z S 5 7 Q 2 9 s d W 1 u M z M s M z J 9 J n F 1 b 3 Q 7 L C Z x d W 9 0 O 1 N l Y 3 R p b 2 4 x L 2 F k a m F j Z W 5 j e S B t Y X R y a X g v Q 2 h h b m d l Z C B U e X B l L n t D b 2 x 1 b W 4 z N C w z M 3 0 m c X V v d D s s J n F 1 b 3 Q 7 U 2 V j d G l v b j E v Y W R q Y W N l b m N 5 I G 1 h d H J p e C 9 D a G F u Z 2 V k I F R 5 c G U u e 0 N v b H V t b j M 1 L D M 0 f S Z x d W 9 0 O y w m c X V v d D t T Z W N 0 a W 9 u M S 9 h Z G p h Y 2 V u Y 3 k g b W F 0 c m l 4 L 0 N o Y W 5 n Z W Q g V H l w Z S 5 7 Q 2 9 s d W 1 u M z Y s M z V 9 J n F 1 b 3 Q 7 L C Z x d W 9 0 O 1 N l Y 3 R p b 2 4 x L 2 F k a m F j Z W 5 j e S B t Y X R y a X g v Q 2 h h b m d l Z C B U e X B l L n t D b 2 x 1 b W 4 z N y w z N n 0 m c X V v d D s s J n F 1 b 3 Q 7 U 2 V j d G l v b j E v Y W R q Y W N l b m N 5 I G 1 h d H J p e C 9 D a G F u Z 2 V k I F R 5 c G U u e 0 N v b H V t b j M 4 L D M 3 f S Z x d W 9 0 O y w m c X V v d D t T Z W N 0 a W 9 u M S 9 h Z G p h Y 2 V u Y 3 k g b W F 0 c m l 4 L 0 N o Y W 5 n Z W Q g V H l w Z S 5 7 Q 2 9 s d W 1 u M z k s M z h 9 J n F 1 b 3 Q 7 L C Z x d W 9 0 O 1 N l Y 3 R p b 2 4 x L 2 F k a m F j Z W 5 j e S B t Y X R y a X g v Q 2 h h b m d l Z C B U e X B l L n t D b 2 x 1 b W 4 0 M C w z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k a m F j Z W 5 j e S U y M G 1 h d H J p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h Y 2 V u Y 3 k l M j B t Y X R y a X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w e Q s k A J j U e 0 v s r P + 1 W P x Q A A A A A C A A A A A A A Q Z g A A A A E A A C A A A A C F / m j Z R p 5 w 1 Q M m A 1 j c 4 + 2 c n 7 W m q w Z c 0 T u v D l G H 0 8 H / x w A A A A A O g A A A A A I A A C A A A A A I e g f k + j E i + x Y Q M m e 7 f D 5 X e r / S f 1 c F v C P 6 c 2 O C 7 6 Z U j l A A A A B d r T n G d 8 3 j B 4 O 6 U Y A E c p Q o L 5 2 6 r H j T K Y 8 g s E B / z Z y a + P J 4 O E 7 p B s 1 1 H X h Y r i X f R I f 2 i e J 0 u r x H s Y U G 4 I 1 j h N k G J h R 3 Y o l S i A u j B n s 9 b s C 5 f k A A A A C s Q D D 5 t 7 2 M s Q A L W A F 7 P d 1 7 7 Q / o + C I M p E 0 U K b r j U K y X Z D 8 x L J T c L w X 4 4 o c 5 S K Z 5 E r r l Y Q u r y V t T N Y I o P 0 N U Y f U r < / D a t a M a s h u p > 
</file>

<file path=customXml/itemProps1.xml><?xml version="1.0" encoding="utf-8"?>
<ds:datastoreItem xmlns:ds="http://schemas.openxmlformats.org/officeDocument/2006/customXml" ds:itemID="{DDB7AF8C-EF16-49CC-A69E-82F7908E41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distance matrix</vt:lpstr>
      <vt:lpstr>triangles</vt:lpstr>
      <vt:lpstr>adjacency matrix</vt:lpstr>
      <vt:lpstr>eccentricity</vt:lpstr>
      <vt:lpstr>adjacency_matrix</vt:lpstr>
      <vt:lpstr>community</vt:lpstr>
      <vt:lpstr>clustering</vt:lpstr>
      <vt:lpstr>distance_matrix</vt:lpstr>
      <vt:lpstr>degree</vt:lpstr>
      <vt:lpstr>betweenness centrality</vt:lpstr>
      <vt:lpstr>closeness centrality</vt:lpstr>
      <vt:lpstr>eigenvector centrality</vt:lpstr>
      <vt:lpstr>subgraph centrality</vt:lpstr>
      <vt:lpstr>katz centrality</vt:lpstr>
      <vt:lpstr>all centralities</vt:lpstr>
      <vt:lpstr>stats and sw</vt:lpstr>
      <vt:lpstr>final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Tanvee Mehrotra</dc:creator>
  <cp:lastModifiedBy>HP</cp:lastModifiedBy>
  <cp:lastPrinted>2023-05-07T14:29:43Z</cp:lastPrinted>
  <dcterms:created xsi:type="dcterms:W3CDTF">2015-06-05T18:17:20Z</dcterms:created>
  <dcterms:modified xsi:type="dcterms:W3CDTF">2023-05-08T03:54:15Z</dcterms:modified>
</cp:coreProperties>
</file>