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change time slo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5" i="1" l="1"/>
  <c r="F6" i="1"/>
  <c r="C15" i="1"/>
  <c r="C7" i="1"/>
  <c r="C6" i="1"/>
  <c r="E15" i="1"/>
  <c r="C4" i="1"/>
  <c r="C3" i="1"/>
  <c r="E4" i="1"/>
  <c r="E3" i="1"/>
  <c r="E2" i="1"/>
  <c r="F5" i="1"/>
  <c r="F4" i="1"/>
  <c r="F3" i="1"/>
  <c r="F2" i="1"/>
  <c r="D10" i="1"/>
  <c r="D9" i="1"/>
  <c r="D8" i="1"/>
  <c r="D7" i="1"/>
  <c r="D6" i="1"/>
  <c r="D5" i="1"/>
  <c r="D4" i="1"/>
  <c r="D3" i="1"/>
  <c r="D15" i="1" s="1"/>
  <c r="D2" i="1"/>
  <c r="B9" i="1"/>
  <c r="B8" i="1"/>
  <c r="B15" i="1" s="1"/>
  <c r="B3" i="1"/>
  <c r="B2" i="1"/>
  <c r="A15" i="1"/>
</calcChain>
</file>

<file path=xl/sharedStrings.xml><?xml version="1.0" encoding="utf-8"?>
<sst xmlns="http://schemas.openxmlformats.org/spreadsheetml/2006/main" count="10" uniqueCount="9">
  <si>
    <t>rate = 0.2</t>
  </si>
  <si>
    <t>rate=0.6</t>
  </si>
  <si>
    <t>rate = 1</t>
  </si>
  <si>
    <t>rate =1.4</t>
  </si>
  <si>
    <t>min</t>
  </si>
  <si>
    <t>seconds</t>
  </si>
  <si>
    <t>rate=1.2</t>
  </si>
  <si>
    <t>rate =0.8</t>
  </si>
  <si>
    <t>time slot =24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</si>
</sst>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J1" sqref="J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7</v>
      </c>
      <c r="D1" t="s">
        <v>2</v>
      </c>
      <c r="E1" t="s">
        <v>6</v>
      </c>
      <c r="F1" t="s">
        <v>3</v>
      </c>
    </row>
    <row r="2" spans="1:6" x14ac:dyDescent="0.25">
      <c r="A2">
        <v>187</v>
      </c>
      <c r="B2">
        <f>300+51</f>
        <v>351</v>
      </c>
      <c r="C2">
        <v>251</v>
      </c>
      <c r="D2">
        <f>2*60+54</f>
        <v>174</v>
      </c>
      <c r="E2">
        <f>60+15</f>
        <v>75</v>
      </c>
      <c r="F2">
        <f>8*60+54</f>
        <v>534</v>
      </c>
    </row>
    <row r="3" spans="1:6" x14ac:dyDescent="0.25">
      <c r="A3">
        <v>85</v>
      </c>
      <c r="B3">
        <f>360+30</f>
        <v>390</v>
      </c>
      <c r="C3">
        <f>7*60+53</f>
        <v>473</v>
      </c>
      <c r="D3">
        <f>4*60+34</f>
        <v>274</v>
      </c>
      <c r="E3">
        <f>60*60+23</f>
        <v>3623</v>
      </c>
      <c r="F3">
        <f>2*60+11</f>
        <v>131</v>
      </c>
    </row>
    <row r="4" spans="1:6" x14ac:dyDescent="0.25">
      <c r="A4">
        <v>20</v>
      </c>
      <c r="B4">
        <v>48</v>
      </c>
      <c r="C4">
        <f>60+1</f>
        <v>61</v>
      </c>
      <c r="D4">
        <f>1*60+8</f>
        <v>68</v>
      </c>
      <c r="E4">
        <f>39*60+40</f>
        <v>2380</v>
      </c>
      <c r="F4">
        <f>4*60+29</f>
        <v>269</v>
      </c>
    </row>
    <row r="5" spans="1:6" x14ac:dyDescent="0.25">
      <c r="A5">
        <v>4</v>
      </c>
      <c r="B5">
        <v>54</v>
      </c>
      <c r="C5">
        <v>154</v>
      </c>
      <c r="D5">
        <f>19*60+43</f>
        <v>1183</v>
      </c>
      <c r="F5">
        <f>5*60+32</f>
        <v>332</v>
      </c>
    </row>
    <row r="6" spans="1:6" x14ac:dyDescent="0.25">
      <c r="A6">
        <v>58</v>
      </c>
      <c r="B6">
        <v>43</v>
      </c>
      <c r="C6">
        <f>2*60+31</f>
        <v>151</v>
      </c>
      <c r="D6">
        <f>60+59</f>
        <v>119</v>
      </c>
      <c r="F6">
        <f>2+32/60</f>
        <v>2.5333333333333332</v>
      </c>
    </row>
    <row r="7" spans="1:6" x14ac:dyDescent="0.25">
      <c r="A7">
        <v>8</v>
      </c>
      <c r="B7">
        <v>54</v>
      </c>
      <c r="C7">
        <f>3*60+19</f>
        <v>199</v>
      </c>
      <c r="D7">
        <f>29*60+6</f>
        <v>1746</v>
      </c>
    </row>
    <row r="8" spans="1:6" x14ac:dyDescent="0.25">
      <c r="A8">
        <v>34</v>
      </c>
      <c r="B8">
        <f>420+4</f>
        <v>424</v>
      </c>
      <c r="D8">
        <f>15*60+3</f>
        <v>903</v>
      </c>
    </row>
    <row r="9" spans="1:6" x14ac:dyDescent="0.25">
      <c r="A9">
        <v>17</v>
      </c>
      <c r="B9">
        <f>300+45</f>
        <v>345</v>
      </c>
      <c r="D9">
        <f>29*60+45</f>
        <v>1785</v>
      </c>
    </row>
    <row r="10" spans="1:6" x14ac:dyDescent="0.25">
      <c r="A10">
        <v>20</v>
      </c>
      <c r="B10">
        <v>47</v>
      </c>
      <c r="D10">
        <f>2*60+53</f>
        <v>173</v>
      </c>
    </row>
    <row r="11" spans="1:6" x14ac:dyDescent="0.25">
      <c r="A11">
        <v>234</v>
      </c>
      <c r="B11">
        <v>40</v>
      </c>
    </row>
    <row r="12" spans="1:6" x14ac:dyDescent="0.25">
      <c r="A12">
        <v>18</v>
      </c>
    </row>
    <row r="15" spans="1:6" x14ac:dyDescent="0.25">
      <c r="A15">
        <f xml:space="preserve"> AVERAGE(A2:A12)</f>
        <v>62.272727272727273</v>
      </c>
      <c r="B15">
        <f>AVERAGE(B2:B11)</f>
        <v>179.6</v>
      </c>
      <c r="C15">
        <f>AVERAGE(C2:C7)</f>
        <v>214.83333333333334</v>
      </c>
      <c r="D15">
        <f>AVERAGE(D2:D10)</f>
        <v>713.88888888888891</v>
      </c>
      <c r="E15">
        <f>AVERAGE(E2:E4)</f>
        <v>2026</v>
      </c>
      <c r="F15">
        <f>AVERAGE(F2:F5)*60</f>
        <v>18990</v>
      </c>
    </row>
    <row r="16" spans="1:6" x14ac:dyDescent="0.25">
      <c r="D16" t="s">
        <v>5</v>
      </c>
      <c r="E16" t="s">
        <v>5</v>
      </c>
      <c r="F1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D9" sqref="D9"/>
    </sheetView>
  </sheetViews>
  <sheetFormatPr defaultRowHeight="15" x14ac:dyDescent="0.25"/>
  <cols>
    <col min="1" max="1" width="18" customWidth="1"/>
  </cols>
  <sheetData>
    <row r="1" spans="1:1" x14ac:dyDescent="0.25">
      <c r="A1" t="s">
        <v>8</v>
      </c>
    </row>
    <row r="2" spans="1:1" x14ac:dyDescent="0.25">
      <c r="A2">
        <v>35</v>
      </c>
    </row>
    <row r="3" spans="1:1" x14ac:dyDescent="0.25">
      <c r="A3">
        <v>34</v>
      </c>
    </row>
    <row r="4" spans="1:1" x14ac:dyDescent="0.25">
      <c r="A4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change time slot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2014-12-10T01:12:14Z</dcterms:modified>
</cp:coreProperties>
</file>