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drawings/drawing2.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4.xml" ContentType="application/vnd.openxmlformats-officedocument.drawing+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5.xml" ContentType="application/vnd.openxmlformats-officedocument.drawing+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charts/chart17.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12.xml" ContentType="application/vnd.openxmlformats-officedocument.spreadsheetml.pivotTable+xml"/>
  <Override PartName="/xl/drawings/drawing6.xml" ContentType="application/vnd.openxmlformats-officedocument.drawing+xml"/>
  <Override PartName="/xl/charts/chart18.xml" ContentType="application/vnd.openxmlformats-officedocument.drawingml.chart+xml"/>
  <Override PartName="/xl/charts/style17.xml" ContentType="application/vnd.ms-office.chartstyle+xml"/>
  <Override PartName="/xl/charts/colors17.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mc:AlternateContent xmlns:mc="http://schemas.openxmlformats.org/markup-compatibility/2006">
    <mc:Choice Requires="x15">
      <x15ac:absPath xmlns:x15ac="http://schemas.microsoft.com/office/spreadsheetml/2010/11/ac" url="D:\Data Analysis Files\Data Analysis Course\Projects\Project 1\"/>
    </mc:Choice>
  </mc:AlternateContent>
  <xr:revisionPtr revIDLastSave="0" documentId="13_ncr:1_{ADEBEBF2-E728-49EF-AB45-12E9254317CA}" xr6:coauthVersionLast="47" xr6:coauthVersionMax="47" xr10:uidLastSave="{00000000-0000-0000-0000-000000000000}"/>
  <bookViews>
    <workbookView xWindow="-110" yWindow="-110" windowWidth="19420" windowHeight="10560" xr2:uid="{00000000-000D-0000-FFFF-FFFF00000000}"/>
  </bookViews>
  <sheets>
    <sheet name="Dashboard" sheetId="1" r:id="rId1"/>
    <sheet name="Statistical Analysis" sheetId="6" r:id="rId2"/>
    <sheet name="KPI" sheetId="7" r:id="rId3"/>
    <sheet name="Marker_Specific_Analysis" sheetId="8" r:id="rId4"/>
    <sheet name="Geographic_Analysis" sheetId="9" r:id="rId5"/>
    <sheet name="Infrastructural Analysis" sheetId="10" r:id="rId6"/>
    <sheet name="Dhaka Dengue Dataset" sheetId="2" r:id="rId7"/>
  </sheets>
  <definedNames>
    <definedName name="ExternalData_1" localSheetId="6" hidden="1">'Dhaka Dengue Dataset'!$A$1:$I$1001</definedName>
    <definedName name="Slicer_Age">#N/A</definedName>
    <definedName name="Slicer_AreaType">#N/A</definedName>
    <definedName name="Slicer_Gender">#N/A</definedName>
    <definedName name="Slicer_HouseType">#N/A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001" i="2" l="1"/>
  <c r="J1000" i="2"/>
  <c r="J999" i="2"/>
  <c r="J998" i="2"/>
  <c r="J997" i="2"/>
  <c r="J996" i="2"/>
  <c r="J995" i="2"/>
  <c r="J994" i="2"/>
  <c r="J993" i="2"/>
  <c r="J992" i="2"/>
  <c r="J991" i="2"/>
  <c r="J990" i="2"/>
  <c r="J989" i="2"/>
  <c r="J988" i="2"/>
  <c r="J987" i="2"/>
  <c r="J986" i="2"/>
  <c r="J985" i="2"/>
  <c r="J984" i="2"/>
  <c r="J983" i="2"/>
  <c r="J982" i="2"/>
  <c r="J981" i="2"/>
  <c r="J980" i="2"/>
  <c r="J979" i="2"/>
  <c r="J978" i="2"/>
  <c r="J977" i="2"/>
  <c r="J976" i="2"/>
  <c r="J975" i="2"/>
  <c r="J974" i="2"/>
  <c r="J973" i="2"/>
  <c r="J972" i="2"/>
  <c r="J971" i="2"/>
  <c r="J970" i="2"/>
  <c r="J969" i="2"/>
  <c r="J968" i="2"/>
  <c r="J967" i="2"/>
  <c r="J966" i="2"/>
  <c r="J965" i="2"/>
  <c r="J964" i="2"/>
  <c r="J963" i="2"/>
  <c r="J962" i="2"/>
  <c r="J961" i="2"/>
  <c r="J960" i="2"/>
  <c r="J959" i="2"/>
  <c r="J958" i="2"/>
  <c r="J957" i="2"/>
  <c r="J956" i="2"/>
  <c r="J955" i="2"/>
  <c r="J954" i="2"/>
  <c r="J953" i="2"/>
  <c r="J952" i="2"/>
  <c r="J951" i="2"/>
  <c r="J950" i="2"/>
  <c r="J949" i="2"/>
  <c r="J948" i="2"/>
  <c r="J947" i="2"/>
  <c r="J946" i="2"/>
  <c r="J945" i="2"/>
  <c r="J944" i="2"/>
  <c r="J943" i="2"/>
  <c r="J942" i="2"/>
  <c r="J941" i="2"/>
  <c r="J940" i="2"/>
  <c r="J939" i="2"/>
  <c r="J938" i="2"/>
  <c r="J937" i="2"/>
  <c r="J936" i="2"/>
  <c r="J935" i="2"/>
  <c r="J934" i="2"/>
  <c r="J933" i="2"/>
  <c r="J932" i="2"/>
  <c r="J931" i="2"/>
  <c r="J930" i="2"/>
  <c r="J929" i="2"/>
  <c r="J928" i="2"/>
  <c r="J927" i="2"/>
  <c r="J926" i="2"/>
  <c r="J925" i="2"/>
  <c r="J924" i="2"/>
  <c r="J923" i="2"/>
  <c r="J922" i="2"/>
  <c r="J921" i="2"/>
  <c r="J920" i="2"/>
  <c r="J919" i="2"/>
  <c r="J918" i="2"/>
  <c r="J917" i="2"/>
  <c r="J916" i="2"/>
  <c r="J915" i="2"/>
  <c r="J914" i="2"/>
  <c r="J913" i="2"/>
  <c r="J912" i="2"/>
  <c r="J911" i="2"/>
  <c r="J910" i="2"/>
  <c r="J909" i="2"/>
  <c r="J908" i="2"/>
  <c r="J907" i="2"/>
  <c r="J906" i="2"/>
  <c r="J905" i="2"/>
  <c r="J904" i="2"/>
  <c r="J903" i="2"/>
  <c r="J902" i="2"/>
  <c r="J901" i="2"/>
  <c r="J900" i="2"/>
  <c r="J899" i="2"/>
  <c r="J898" i="2"/>
  <c r="J897" i="2"/>
  <c r="J896" i="2"/>
  <c r="J895" i="2"/>
  <c r="J894" i="2"/>
  <c r="J893" i="2"/>
  <c r="J892" i="2"/>
  <c r="J891" i="2"/>
  <c r="J890" i="2"/>
  <c r="J889" i="2"/>
  <c r="J888" i="2"/>
  <c r="J887" i="2"/>
  <c r="J886" i="2"/>
  <c r="J885" i="2"/>
  <c r="J884" i="2"/>
  <c r="J883" i="2"/>
  <c r="J882" i="2"/>
  <c r="J881" i="2"/>
  <c r="J880" i="2"/>
  <c r="J879" i="2"/>
  <c r="J878" i="2"/>
  <c r="J877" i="2"/>
  <c r="J876" i="2"/>
  <c r="J875" i="2"/>
  <c r="J874" i="2"/>
  <c r="J873" i="2"/>
  <c r="J872" i="2"/>
  <c r="J871" i="2"/>
  <c r="J870" i="2"/>
  <c r="J869" i="2"/>
  <c r="J868" i="2"/>
  <c r="J867" i="2"/>
  <c r="J866" i="2"/>
  <c r="J865" i="2"/>
  <c r="J864" i="2"/>
  <c r="J863" i="2"/>
  <c r="J862" i="2"/>
  <c r="J861" i="2"/>
  <c r="J860" i="2"/>
  <c r="J859" i="2"/>
  <c r="J858" i="2"/>
  <c r="J857" i="2"/>
  <c r="J856" i="2"/>
  <c r="J855" i="2"/>
  <c r="J854" i="2"/>
  <c r="J853" i="2"/>
  <c r="J852" i="2"/>
  <c r="J851" i="2"/>
  <c r="J850" i="2"/>
  <c r="J849" i="2"/>
  <c r="J848" i="2"/>
  <c r="J847" i="2"/>
  <c r="J846" i="2"/>
  <c r="J845" i="2"/>
  <c r="J844" i="2"/>
  <c r="J843" i="2"/>
  <c r="J842" i="2"/>
  <c r="J841" i="2"/>
  <c r="J840" i="2"/>
  <c r="J839" i="2"/>
  <c r="J838" i="2"/>
  <c r="J837" i="2"/>
  <c r="J836" i="2"/>
  <c r="J835" i="2"/>
  <c r="J834" i="2"/>
  <c r="J833" i="2"/>
  <c r="J832" i="2"/>
  <c r="J831" i="2"/>
  <c r="J830" i="2"/>
  <c r="J829" i="2"/>
  <c r="J828" i="2"/>
  <c r="J827" i="2"/>
  <c r="J826" i="2"/>
  <c r="J825" i="2"/>
  <c r="J824" i="2"/>
  <c r="J823" i="2"/>
  <c r="J822" i="2"/>
  <c r="J821" i="2"/>
  <c r="J820" i="2"/>
  <c r="J819" i="2"/>
  <c r="J818" i="2"/>
  <c r="J817" i="2"/>
  <c r="J816" i="2"/>
  <c r="J815" i="2"/>
  <c r="J814" i="2"/>
  <c r="J813" i="2"/>
  <c r="J812" i="2"/>
  <c r="J811" i="2"/>
  <c r="J810" i="2"/>
  <c r="J809" i="2"/>
  <c r="J808" i="2"/>
  <c r="J807" i="2"/>
  <c r="J806" i="2"/>
  <c r="J805" i="2"/>
  <c r="J804" i="2"/>
  <c r="J803" i="2"/>
  <c r="J802" i="2"/>
  <c r="J801" i="2"/>
  <c r="J800" i="2"/>
  <c r="J799" i="2"/>
  <c r="J798" i="2"/>
  <c r="J797" i="2"/>
  <c r="J796" i="2"/>
  <c r="J795" i="2"/>
  <c r="J794" i="2"/>
  <c r="J793" i="2"/>
  <c r="J792" i="2"/>
  <c r="J791" i="2"/>
  <c r="J790" i="2"/>
  <c r="J789" i="2"/>
  <c r="J788" i="2"/>
  <c r="J787" i="2"/>
  <c r="J786" i="2"/>
  <c r="J785" i="2"/>
  <c r="J784" i="2"/>
  <c r="J783" i="2"/>
  <c r="J782" i="2"/>
  <c r="J781" i="2"/>
  <c r="J780" i="2"/>
  <c r="J779" i="2"/>
  <c r="J778" i="2"/>
  <c r="J777" i="2"/>
  <c r="J776" i="2"/>
  <c r="J775" i="2"/>
  <c r="J774" i="2"/>
  <c r="J773" i="2"/>
  <c r="J772" i="2"/>
  <c r="J771" i="2"/>
  <c r="J770" i="2"/>
  <c r="J769" i="2"/>
  <c r="J768" i="2"/>
  <c r="J767" i="2"/>
  <c r="J766" i="2"/>
  <c r="J765" i="2"/>
  <c r="J764" i="2"/>
  <c r="J763" i="2"/>
  <c r="J762" i="2"/>
  <c r="J761" i="2"/>
  <c r="J760" i="2"/>
  <c r="J759" i="2"/>
  <c r="J758" i="2"/>
  <c r="J757" i="2"/>
  <c r="J756" i="2"/>
  <c r="J755" i="2"/>
  <c r="J754" i="2"/>
  <c r="J753" i="2"/>
  <c r="J752" i="2"/>
  <c r="J751" i="2"/>
  <c r="J750" i="2"/>
  <c r="J749" i="2"/>
  <c r="J748" i="2"/>
  <c r="J747" i="2"/>
  <c r="J746" i="2"/>
  <c r="J745" i="2"/>
  <c r="J744" i="2"/>
  <c r="J743" i="2"/>
  <c r="J742" i="2"/>
  <c r="J741" i="2"/>
  <c r="J740" i="2"/>
  <c r="J739" i="2"/>
  <c r="J738" i="2"/>
  <c r="J737" i="2"/>
  <c r="J736" i="2"/>
  <c r="J735" i="2"/>
  <c r="J734" i="2"/>
  <c r="J733" i="2"/>
  <c r="J732" i="2"/>
  <c r="J731" i="2"/>
  <c r="J730" i="2"/>
  <c r="J729" i="2"/>
  <c r="J728" i="2"/>
  <c r="J727" i="2"/>
  <c r="J726" i="2"/>
  <c r="J725" i="2"/>
  <c r="J724" i="2"/>
  <c r="J723" i="2"/>
  <c r="J722" i="2"/>
  <c r="J721" i="2"/>
  <c r="J720" i="2"/>
  <c r="J719" i="2"/>
  <c r="J718" i="2"/>
  <c r="J717" i="2"/>
  <c r="J716" i="2"/>
  <c r="J715" i="2"/>
  <c r="J714" i="2"/>
  <c r="J713" i="2"/>
  <c r="J712" i="2"/>
  <c r="J711" i="2"/>
  <c r="J710" i="2"/>
  <c r="J709" i="2"/>
  <c r="J708" i="2"/>
  <c r="J707" i="2"/>
  <c r="J706" i="2"/>
  <c r="J705" i="2"/>
  <c r="J704" i="2"/>
  <c r="J703" i="2"/>
  <c r="J702" i="2"/>
  <c r="J701" i="2"/>
  <c r="J700" i="2"/>
  <c r="J699" i="2"/>
  <c r="J698" i="2"/>
  <c r="J697" i="2"/>
  <c r="J696" i="2"/>
  <c r="J695" i="2"/>
  <c r="J694" i="2"/>
  <c r="J693" i="2"/>
  <c r="J692" i="2"/>
  <c r="J691" i="2"/>
  <c r="J690" i="2"/>
  <c r="J689" i="2"/>
  <c r="J688" i="2"/>
  <c r="J687" i="2"/>
  <c r="J686" i="2"/>
  <c r="J685" i="2"/>
  <c r="J684" i="2"/>
  <c r="J683" i="2"/>
  <c r="J682" i="2"/>
  <c r="J681" i="2"/>
  <c r="J680" i="2"/>
  <c r="J679" i="2"/>
  <c r="J678" i="2"/>
  <c r="J677" i="2"/>
  <c r="J676" i="2"/>
  <c r="J675" i="2"/>
  <c r="J674" i="2"/>
  <c r="J673" i="2"/>
  <c r="J672" i="2"/>
  <c r="J671" i="2"/>
  <c r="J670" i="2"/>
  <c r="J669" i="2"/>
  <c r="J668" i="2"/>
  <c r="J667" i="2"/>
  <c r="J666" i="2"/>
  <c r="J665" i="2"/>
  <c r="J664" i="2"/>
  <c r="J663" i="2"/>
  <c r="J662" i="2"/>
  <c r="J661" i="2"/>
  <c r="J660" i="2"/>
  <c r="J659" i="2"/>
  <c r="J658" i="2"/>
  <c r="J657" i="2"/>
  <c r="J656" i="2"/>
  <c r="J655" i="2"/>
  <c r="J654" i="2"/>
  <c r="J653" i="2"/>
  <c r="J652" i="2"/>
  <c r="J651" i="2"/>
  <c r="J650" i="2"/>
  <c r="J649" i="2"/>
  <c r="J648" i="2"/>
  <c r="J647" i="2"/>
  <c r="J646" i="2"/>
  <c r="J645" i="2"/>
  <c r="J644" i="2"/>
  <c r="J643" i="2"/>
  <c r="J642" i="2"/>
  <c r="J641" i="2"/>
  <c r="J640" i="2"/>
  <c r="J639" i="2"/>
  <c r="J638" i="2"/>
  <c r="J637" i="2"/>
  <c r="J636" i="2"/>
  <c r="J635" i="2"/>
  <c r="J634" i="2"/>
  <c r="J633" i="2"/>
  <c r="J632" i="2"/>
  <c r="J631" i="2"/>
  <c r="J630" i="2"/>
  <c r="J629" i="2"/>
  <c r="J628" i="2"/>
  <c r="J627" i="2"/>
  <c r="J626" i="2"/>
  <c r="J625" i="2"/>
  <c r="J624" i="2"/>
  <c r="J623" i="2"/>
  <c r="J622" i="2"/>
  <c r="J621" i="2"/>
  <c r="J620" i="2"/>
  <c r="J619" i="2"/>
  <c r="J618" i="2"/>
  <c r="J617" i="2"/>
  <c r="J616" i="2"/>
  <c r="J615" i="2"/>
  <c r="J614" i="2"/>
  <c r="J613" i="2"/>
  <c r="J612" i="2"/>
  <c r="J611" i="2"/>
  <c r="J610" i="2"/>
  <c r="J609" i="2"/>
  <c r="J608" i="2"/>
  <c r="J607" i="2"/>
  <c r="J606" i="2"/>
  <c r="J605" i="2"/>
  <c r="J604" i="2"/>
  <c r="J603" i="2"/>
  <c r="J602" i="2"/>
  <c r="J601" i="2"/>
  <c r="J600" i="2"/>
  <c r="J599" i="2"/>
  <c r="J598" i="2"/>
  <c r="J597" i="2"/>
  <c r="J596" i="2"/>
  <c r="J595" i="2"/>
  <c r="J594" i="2"/>
  <c r="J593" i="2"/>
  <c r="J592" i="2"/>
  <c r="J591" i="2"/>
  <c r="J590" i="2"/>
  <c r="J589" i="2"/>
  <c r="J588" i="2"/>
  <c r="J587" i="2"/>
  <c r="J586" i="2"/>
  <c r="J585" i="2"/>
  <c r="J584" i="2"/>
  <c r="J583" i="2"/>
  <c r="J582" i="2"/>
  <c r="J581" i="2"/>
  <c r="J580" i="2"/>
  <c r="J579" i="2"/>
  <c r="J578" i="2"/>
  <c r="J577" i="2"/>
  <c r="J576" i="2"/>
  <c r="J575" i="2"/>
  <c r="J574" i="2"/>
  <c r="J573" i="2"/>
  <c r="J572" i="2"/>
  <c r="J571" i="2"/>
  <c r="J570" i="2"/>
  <c r="J569" i="2"/>
  <c r="J568" i="2"/>
  <c r="J567" i="2"/>
  <c r="J566" i="2"/>
  <c r="J565" i="2"/>
  <c r="J564" i="2"/>
  <c r="J563" i="2"/>
  <c r="J562" i="2"/>
  <c r="J561" i="2"/>
  <c r="J560" i="2"/>
  <c r="J559" i="2"/>
  <c r="J558" i="2"/>
  <c r="J557" i="2"/>
  <c r="J556" i="2"/>
  <c r="J555" i="2"/>
  <c r="J554" i="2"/>
  <c r="J553" i="2"/>
  <c r="J552" i="2"/>
  <c r="J551" i="2"/>
  <c r="J550" i="2"/>
  <c r="J549" i="2"/>
  <c r="J548" i="2"/>
  <c r="J547" i="2"/>
  <c r="J546" i="2"/>
  <c r="J545" i="2"/>
  <c r="J544" i="2"/>
  <c r="J543" i="2"/>
  <c r="J542" i="2"/>
  <c r="J541" i="2"/>
  <c r="J540" i="2"/>
  <c r="J539" i="2"/>
  <c r="J538" i="2"/>
  <c r="J537" i="2"/>
  <c r="J536" i="2"/>
  <c r="J535" i="2"/>
  <c r="J534" i="2"/>
  <c r="J533" i="2"/>
  <c r="J532" i="2"/>
  <c r="J531" i="2"/>
  <c r="J530" i="2"/>
  <c r="J529" i="2"/>
  <c r="J528" i="2"/>
  <c r="J527" i="2"/>
  <c r="J526" i="2"/>
  <c r="J525" i="2"/>
  <c r="J524" i="2"/>
  <c r="J523" i="2"/>
  <c r="J522" i="2"/>
  <c r="J521" i="2"/>
  <c r="J520" i="2"/>
  <c r="J519" i="2"/>
  <c r="J518" i="2"/>
  <c r="J517" i="2"/>
  <c r="J516" i="2"/>
  <c r="J515" i="2"/>
  <c r="J514" i="2"/>
  <c r="J513" i="2"/>
  <c r="J512" i="2"/>
  <c r="J511" i="2"/>
  <c r="J510" i="2"/>
  <c r="J509" i="2"/>
  <c r="J508" i="2"/>
  <c r="J507" i="2"/>
  <c r="J506" i="2"/>
  <c r="J505" i="2"/>
  <c r="J504" i="2"/>
  <c r="J503" i="2"/>
  <c r="J502" i="2"/>
  <c r="J501" i="2"/>
  <c r="J500" i="2"/>
  <c r="J499" i="2"/>
  <c r="J498" i="2"/>
  <c r="J497" i="2"/>
  <c r="J496" i="2"/>
  <c r="J495" i="2"/>
  <c r="J494" i="2"/>
  <c r="J493" i="2"/>
  <c r="J492" i="2"/>
  <c r="J491" i="2"/>
  <c r="J490" i="2"/>
  <c r="J489" i="2"/>
  <c r="J488" i="2"/>
  <c r="J487" i="2"/>
  <c r="J486" i="2"/>
  <c r="J485" i="2"/>
  <c r="J484" i="2"/>
  <c r="J483" i="2"/>
  <c r="J482" i="2"/>
  <c r="J481" i="2"/>
  <c r="J480" i="2"/>
  <c r="J479" i="2"/>
  <c r="J478" i="2"/>
  <c r="J477" i="2"/>
  <c r="J476" i="2"/>
  <c r="J475" i="2"/>
  <c r="J474" i="2"/>
  <c r="J473" i="2"/>
  <c r="J472" i="2"/>
  <c r="J471" i="2"/>
  <c r="J470" i="2"/>
  <c r="J469" i="2"/>
  <c r="J468" i="2"/>
  <c r="J467" i="2"/>
  <c r="J466" i="2"/>
  <c r="J465" i="2"/>
  <c r="J464" i="2"/>
  <c r="J463" i="2"/>
  <c r="J462" i="2"/>
  <c r="J461" i="2"/>
  <c r="J460" i="2"/>
  <c r="J459" i="2"/>
  <c r="J458" i="2"/>
  <c r="J457" i="2"/>
  <c r="J456" i="2"/>
  <c r="J455" i="2"/>
  <c r="J454" i="2"/>
  <c r="J453" i="2"/>
  <c r="J452" i="2"/>
  <c r="J451" i="2"/>
  <c r="J450" i="2"/>
  <c r="J449" i="2"/>
  <c r="J448" i="2"/>
  <c r="J447" i="2"/>
  <c r="J446" i="2"/>
  <c r="J445" i="2"/>
  <c r="J444" i="2"/>
  <c r="J443" i="2"/>
  <c r="J442" i="2"/>
  <c r="J441" i="2"/>
  <c r="J440" i="2"/>
  <c r="J439" i="2"/>
  <c r="J438" i="2"/>
  <c r="J437" i="2"/>
  <c r="J436" i="2"/>
  <c r="J435" i="2"/>
  <c r="J434" i="2"/>
  <c r="J433" i="2"/>
  <c r="J432" i="2"/>
  <c r="J431" i="2"/>
  <c r="J430" i="2"/>
  <c r="J429" i="2"/>
  <c r="J428" i="2"/>
  <c r="J427" i="2"/>
  <c r="J426" i="2"/>
  <c r="J425" i="2"/>
  <c r="J424" i="2"/>
  <c r="J423" i="2"/>
  <c r="J422" i="2"/>
  <c r="J421" i="2"/>
  <c r="J420" i="2"/>
  <c r="J419" i="2"/>
  <c r="J418" i="2"/>
  <c r="J417" i="2"/>
  <c r="J416" i="2"/>
  <c r="J415" i="2"/>
  <c r="J414" i="2"/>
  <c r="J413" i="2"/>
  <c r="J412" i="2"/>
  <c r="J411" i="2"/>
  <c r="J410" i="2"/>
  <c r="J409" i="2"/>
  <c r="J408" i="2"/>
  <c r="J407" i="2"/>
  <c r="J406" i="2"/>
  <c r="J405" i="2"/>
  <c r="J404" i="2"/>
  <c r="J403" i="2"/>
  <c r="J402" i="2"/>
  <c r="J401" i="2"/>
  <c r="J400" i="2"/>
  <c r="J399" i="2"/>
  <c r="J398" i="2"/>
  <c r="J397" i="2"/>
  <c r="J396" i="2"/>
  <c r="J395" i="2"/>
  <c r="J394" i="2"/>
  <c r="J393" i="2"/>
  <c r="J392" i="2"/>
  <c r="J391" i="2"/>
  <c r="J390" i="2"/>
  <c r="J389" i="2"/>
  <c r="J388" i="2"/>
  <c r="J387" i="2"/>
  <c r="J386" i="2"/>
  <c r="J385" i="2"/>
  <c r="J384" i="2"/>
  <c r="J383" i="2"/>
  <c r="J382" i="2"/>
  <c r="J381" i="2"/>
  <c r="J380" i="2"/>
  <c r="J379" i="2"/>
  <c r="J378" i="2"/>
  <c r="J377" i="2"/>
  <c r="J376" i="2"/>
  <c r="J375" i="2"/>
  <c r="J374" i="2"/>
  <c r="J373" i="2"/>
  <c r="J372" i="2"/>
  <c r="J371" i="2"/>
  <c r="J370" i="2"/>
  <c r="J369" i="2"/>
  <c r="J368" i="2"/>
  <c r="J367" i="2"/>
  <c r="J366" i="2"/>
  <c r="J365" i="2"/>
  <c r="J364" i="2"/>
  <c r="J363" i="2"/>
  <c r="J362" i="2"/>
  <c r="J361" i="2"/>
  <c r="J360" i="2"/>
  <c r="J359" i="2"/>
  <c r="J358" i="2"/>
  <c r="J357" i="2"/>
  <c r="J356" i="2"/>
  <c r="J355" i="2"/>
  <c r="J354" i="2"/>
  <c r="J353" i="2"/>
  <c r="J352" i="2"/>
  <c r="J351" i="2"/>
  <c r="J350" i="2"/>
  <c r="J349" i="2"/>
  <c r="J348" i="2"/>
  <c r="J347" i="2"/>
  <c r="J346" i="2"/>
  <c r="J345" i="2"/>
  <c r="J344" i="2"/>
  <c r="J343" i="2"/>
  <c r="J342" i="2"/>
  <c r="J341" i="2"/>
  <c r="J340" i="2"/>
  <c r="J339" i="2"/>
  <c r="J338" i="2"/>
  <c r="J337" i="2"/>
  <c r="J336" i="2"/>
  <c r="J335" i="2"/>
  <c r="J334" i="2"/>
  <c r="J333" i="2"/>
  <c r="J332" i="2"/>
  <c r="J331" i="2"/>
  <c r="J330" i="2"/>
  <c r="J329" i="2"/>
  <c r="J328" i="2"/>
  <c r="J327" i="2"/>
  <c r="J326" i="2"/>
  <c r="J325" i="2"/>
  <c r="J324" i="2"/>
  <c r="J323" i="2"/>
  <c r="J322" i="2"/>
  <c r="J321" i="2"/>
  <c r="J320" i="2"/>
  <c r="J319" i="2"/>
  <c r="J318" i="2"/>
  <c r="J317" i="2"/>
  <c r="J316" i="2"/>
  <c r="J315" i="2"/>
  <c r="J314" i="2"/>
  <c r="J313" i="2"/>
  <c r="J312" i="2"/>
  <c r="J311" i="2"/>
  <c r="J310" i="2"/>
  <c r="J309" i="2"/>
  <c r="J308" i="2"/>
  <c r="J307" i="2"/>
  <c r="J306" i="2"/>
  <c r="J305" i="2"/>
  <c r="J304" i="2"/>
  <c r="J303" i="2"/>
  <c r="J302" i="2"/>
  <c r="J301" i="2"/>
  <c r="J300" i="2"/>
  <c r="J299" i="2"/>
  <c r="J298" i="2"/>
  <c r="J297" i="2"/>
  <c r="J296" i="2"/>
  <c r="J295" i="2"/>
  <c r="J294" i="2"/>
  <c r="J293" i="2"/>
  <c r="J292" i="2"/>
  <c r="J291" i="2"/>
  <c r="J290" i="2"/>
  <c r="J289" i="2"/>
  <c r="J288" i="2"/>
  <c r="J287" i="2"/>
  <c r="J286" i="2"/>
  <c r="J285" i="2"/>
  <c r="J284" i="2"/>
  <c r="J283" i="2"/>
  <c r="J282" i="2"/>
  <c r="J281" i="2"/>
  <c r="J280" i="2"/>
  <c r="J279" i="2"/>
  <c r="J278" i="2"/>
  <c r="J277" i="2"/>
  <c r="J276" i="2"/>
  <c r="J275" i="2"/>
  <c r="J274" i="2"/>
  <c r="J273" i="2"/>
  <c r="J272" i="2"/>
  <c r="J271" i="2"/>
  <c r="J270" i="2"/>
  <c r="J269" i="2"/>
  <c r="J268" i="2"/>
  <c r="J267" i="2"/>
  <c r="J266" i="2"/>
  <c r="J265" i="2"/>
  <c r="J264" i="2"/>
  <c r="J263" i="2"/>
  <c r="J262" i="2"/>
  <c r="J261" i="2"/>
  <c r="J260" i="2"/>
  <c r="J259" i="2"/>
  <c r="J258" i="2"/>
  <c r="J257" i="2"/>
  <c r="J256" i="2"/>
  <c r="J255" i="2"/>
  <c r="J254" i="2"/>
  <c r="J253" i="2"/>
  <c r="J252" i="2"/>
  <c r="J251" i="2"/>
  <c r="J250" i="2"/>
  <c r="J249" i="2"/>
  <c r="J248" i="2"/>
  <c r="J247" i="2"/>
  <c r="J246" i="2"/>
  <c r="J245" i="2"/>
  <c r="J244" i="2"/>
  <c r="J243" i="2"/>
  <c r="J242" i="2"/>
  <c r="J241" i="2"/>
  <c r="J240" i="2"/>
  <c r="J239" i="2"/>
  <c r="J238" i="2"/>
  <c r="J237" i="2"/>
  <c r="J236" i="2"/>
  <c r="J235" i="2"/>
  <c r="J234" i="2"/>
  <c r="J233" i="2"/>
  <c r="J232" i="2"/>
  <c r="J231" i="2"/>
  <c r="J230" i="2"/>
  <c r="J229" i="2"/>
  <c r="J228" i="2"/>
  <c r="J227" i="2"/>
  <c r="J226" i="2"/>
  <c r="J225" i="2"/>
  <c r="J224" i="2"/>
  <c r="J223" i="2"/>
  <c r="J222" i="2"/>
  <c r="J221" i="2"/>
  <c r="J220" i="2"/>
  <c r="J219" i="2"/>
  <c r="J218" i="2"/>
  <c r="J217" i="2"/>
  <c r="J216" i="2"/>
  <c r="J215" i="2"/>
  <c r="J214" i="2"/>
  <c r="J213" i="2"/>
  <c r="J212" i="2"/>
  <c r="J211" i="2"/>
  <c r="J210" i="2"/>
  <c r="J209" i="2"/>
  <c r="J208" i="2"/>
  <c r="J207" i="2"/>
  <c r="J206" i="2"/>
  <c r="J205" i="2"/>
  <c r="J204" i="2"/>
  <c r="J203" i="2"/>
  <c r="J202" i="2"/>
  <c r="J201" i="2"/>
  <c r="J200" i="2"/>
  <c r="J199" i="2"/>
  <c r="J198" i="2"/>
  <c r="J197" i="2"/>
  <c r="J196" i="2"/>
  <c r="J195" i="2"/>
  <c r="J194" i="2"/>
  <c r="J193" i="2"/>
  <c r="J192" i="2"/>
  <c r="J191" i="2"/>
  <c r="J190" i="2"/>
  <c r="J189" i="2"/>
  <c r="J188" i="2"/>
  <c r="J187" i="2"/>
  <c r="J186" i="2"/>
  <c r="J185" i="2"/>
  <c r="J184" i="2"/>
  <c r="J183" i="2"/>
  <c r="J182" i="2"/>
  <c r="J181" i="2"/>
  <c r="J180" i="2"/>
  <c r="J179" i="2"/>
  <c r="J178" i="2"/>
  <c r="J177" i="2"/>
  <c r="J176" i="2"/>
  <c r="J175" i="2"/>
  <c r="J174" i="2"/>
  <c r="J173" i="2"/>
  <c r="J172" i="2"/>
  <c r="J171" i="2"/>
  <c r="J170" i="2"/>
  <c r="J169" i="2"/>
  <c r="J168" i="2"/>
  <c r="J167" i="2"/>
  <c r="J166" i="2"/>
  <c r="J165" i="2"/>
  <c r="J164" i="2"/>
  <c r="J163" i="2"/>
  <c r="J162" i="2"/>
  <c r="J161" i="2"/>
  <c r="J160" i="2"/>
  <c r="J159" i="2"/>
  <c r="J158" i="2"/>
  <c r="J157" i="2"/>
  <c r="J156" i="2"/>
  <c r="J155" i="2"/>
  <c r="J154" i="2"/>
  <c r="J153" i="2"/>
  <c r="J152" i="2"/>
  <c r="J151" i="2"/>
  <c r="J150" i="2"/>
  <c r="J149" i="2"/>
  <c r="J148" i="2"/>
  <c r="J147" i="2"/>
  <c r="J146" i="2"/>
  <c r="J145" i="2"/>
  <c r="J144" i="2"/>
  <c r="J143" i="2"/>
  <c r="J142" i="2"/>
  <c r="J141" i="2"/>
  <c r="J140" i="2"/>
  <c r="J139" i="2"/>
  <c r="J138" i="2"/>
  <c r="J137" i="2"/>
  <c r="J136" i="2"/>
  <c r="J135" i="2"/>
  <c r="J134" i="2"/>
  <c r="J133" i="2"/>
  <c r="J132" i="2"/>
  <c r="J131" i="2"/>
  <c r="J130" i="2"/>
  <c r="J129" i="2"/>
  <c r="J128" i="2"/>
  <c r="J127" i="2"/>
  <c r="J126" i="2"/>
  <c r="J125" i="2"/>
  <c r="J124" i="2"/>
  <c r="J123" i="2"/>
  <c r="J122" i="2"/>
  <c r="J121" i="2"/>
  <c r="J120" i="2"/>
  <c r="J119" i="2"/>
  <c r="J118" i="2"/>
  <c r="J117" i="2"/>
  <c r="J116" i="2"/>
  <c r="J115" i="2"/>
  <c r="J114" i="2"/>
  <c r="J113" i="2"/>
  <c r="J112" i="2"/>
  <c r="J111" i="2"/>
  <c r="J110" i="2"/>
  <c r="J109" i="2"/>
  <c r="J108" i="2"/>
  <c r="J107" i="2"/>
  <c r="J106" i="2"/>
  <c r="J105" i="2"/>
  <c r="J104" i="2"/>
  <c r="J103" i="2"/>
  <c r="J102" i="2"/>
  <c r="J101" i="2"/>
  <c r="J100" i="2"/>
  <c r="J99" i="2"/>
  <c r="J98" i="2"/>
  <c r="J97" i="2"/>
  <c r="J96" i="2"/>
  <c r="J95" i="2"/>
  <c r="J94" i="2"/>
  <c r="J93" i="2"/>
  <c r="J92" i="2"/>
  <c r="J91" i="2"/>
  <c r="J90" i="2"/>
  <c r="J89" i="2"/>
  <c r="J88" i="2"/>
  <c r="J87" i="2"/>
  <c r="J86" i="2"/>
  <c r="J85" i="2"/>
  <c r="J84" i="2"/>
  <c r="J83" i="2"/>
  <c r="J82" i="2"/>
  <c r="J81" i="2"/>
  <c r="J80" i="2"/>
  <c r="J79" i="2"/>
  <c r="J78" i="2"/>
  <c r="J77" i="2"/>
  <c r="J76" i="2"/>
  <c r="J75" i="2"/>
  <c r="J74" i="2"/>
  <c r="J73" i="2"/>
  <c r="J72" i="2"/>
  <c r="J71" i="2"/>
  <c r="J70" i="2"/>
  <c r="J69" i="2"/>
  <c r="J68" i="2"/>
  <c r="J67" i="2"/>
  <c r="J66" i="2"/>
  <c r="J65" i="2"/>
  <c r="J64" i="2"/>
  <c r="J63" i="2"/>
  <c r="J62" i="2"/>
  <c r="J61" i="2"/>
  <c r="J60" i="2"/>
  <c r="J59" i="2"/>
  <c r="J58" i="2"/>
  <c r="J57" i="2"/>
  <c r="J56" i="2"/>
  <c r="J55" i="2"/>
  <c r="J54" i="2"/>
  <c r="J53" i="2"/>
  <c r="J52" i="2"/>
  <c r="J51" i="2"/>
  <c r="J50" i="2"/>
  <c r="J49" i="2"/>
  <c r="J48" i="2"/>
  <c r="J47" i="2"/>
  <c r="J46" i="2"/>
  <c r="J45" i="2"/>
  <c r="J44" i="2"/>
  <c r="J43" i="2"/>
  <c r="J42" i="2"/>
  <c r="J41" i="2"/>
  <c r="J40" i="2"/>
  <c r="J39" i="2"/>
  <c r="J38" i="2"/>
  <c r="J37" i="2"/>
  <c r="J36" i="2"/>
  <c r="J35" i="2"/>
  <c r="J34" i="2"/>
  <c r="J33" i="2"/>
  <c r="J32" i="2"/>
  <c r="J31" i="2"/>
  <c r="J30" i="2"/>
  <c r="J29" i="2"/>
  <c r="J28" i="2"/>
  <c r="J27" i="2"/>
  <c r="J26" i="2"/>
  <c r="J25" i="2"/>
  <c r="J24" i="2"/>
  <c r="J23" i="2"/>
  <c r="J22" i="2"/>
  <c r="J21" i="2"/>
  <c r="J20" i="2"/>
  <c r="J19" i="2"/>
  <c r="J18" i="2"/>
  <c r="J17" i="2"/>
  <c r="J16" i="2"/>
  <c r="J15" i="2"/>
  <c r="J14" i="2"/>
  <c r="J13" i="2"/>
  <c r="J12" i="2"/>
  <c r="J11" i="2"/>
  <c r="J10" i="2"/>
  <c r="J9" i="2"/>
  <c r="J8" i="2"/>
  <c r="J7" i="2"/>
  <c r="J6" i="2"/>
  <c r="J5" i="2"/>
  <c r="J4" i="2"/>
  <c r="J3" i="2"/>
  <c r="J2" i="2"/>
  <c r="E16" i="7"/>
  <c r="E15" i="7"/>
  <c r="E11" i="7"/>
  <c r="E10" i="7"/>
  <c r="E9" i="7"/>
  <c r="E8" i="7"/>
  <c r="E7" i="7"/>
  <c r="D9" i="6"/>
  <c r="D9" i="6" a="1"/>
  <c r="C9" i="6"/>
  <c r="C9" i="6" a="1"/>
  <c r="B9" i="6"/>
  <c r="B9" i="6" a="1"/>
  <c r="A9" i="6"/>
  <c r="A9" i="6" a="1"/>
  <c r="G7" i="7"/>
  <c r="F8" i="7"/>
  <c r="F11" i="7"/>
  <c r="E20" i="8"/>
  <c r="M5" i="8"/>
  <c r="G15" i="7"/>
  <c r="F10" i="7"/>
  <c r="F16" i="7"/>
  <c r="G16" i="7"/>
  <c r="F15" i="7"/>
  <c r="E19" i="8"/>
  <c r="F9" i="7"/>
  <c r="F7" i="7"/>
  <c r="G9" i="7"/>
  <c r="E21" i="8"/>
  <c r="E22" i="8"/>
  <c r="N5" i="8"/>
  <c r="G8" i="7"/>
  <c r="G11" i="7"/>
  <c r="L5" i="8"/>
  <c r="E4" i="7"/>
  <c r="D4" i="7"/>
  <c r="G10" i="7"/>
  <c r="I15" i="7" l="1"/>
  <c r="I16" i="7"/>
  <c r="H15" i="7"/>
  <c r="H16" i="7"/>
  <c r="G4" i="7"/>
  <c r="F4" i="7"/>
  <c r="H7" i="7"/>
  <c r="H8" i="7"/>
  <c r="H9" i="7"/>
  <c r="H10" i="7"/>
  <c r="H11"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4BF9F6D-FEC5-4E67-A27F-7BF133ED185E}" keepAlive="1" name="Query - Dhaka Dengue Dataset" description="Connection to the 'Dhaka Dengue Dataset' query in the workbook." type="5" refreshedVersion="8" background="1" saveData="1">
    <dbPr connection="Provider=Microsoft.Mashup.OleDb.1;Data Source=$Workbook$;Location=&quot;Dhaka Dengue Dataset&quot;;Extended Properties=&quot;&quot;" command="SELECT * FROM [Dhaka Dengue Datase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<sst xmlns="http://schemas.openxmlformats.org/spreadsheetml/2006/main" count="4150" uniqueCount="108">
  <si>
    <t>Gender</t>
  </si>
  <si>
    <t>Age</t>
  </si>
  <si>
    <t>NS1</t>
  </si>
  <si>
    <t>IgG</t>
  </si>
  <si>
    <t>IgM</t>
  </si>
  <si>
    <t>Area</t>
  </si>
  <si>
    <t>AreaType</t>
  </si>
  <si>
    <t>HouseType</t>
  </si>
  <si>
    <t>Outcome</t>
  </si>
  <si>
    <t>Female</t>
  </si>
  <si>
    <t>Mirpur</t>
  </si>
  <si>
    <t>Undeveloped</t>
  </si>
  <si>
    <t>Building</t>
  </si>
  <si>
    <t>Male</t>
  </si>
  <si>
    <t>Chawkbazar</t>
  </si>
  <si>
    <t>Developed</t>
  </si>
  <si>
    <t>Paltan</t>
  </si>
  <si>
    <t>Other</t>
  </si>
  <si>
    <t>Motijheel</t>
  </si>
  <si>
    <t>Gendaria</t>
  </si>
  <si>
    <t>Dhanmondi</t>
  </si>
  <si>
    <t>New Market</t>
  </si>
  <si>
    <t>Tinshed</t>
  </si>
  <si>
    <t>Sher-e-Bangla Nagar</t>
  </si>
  <si>
    <t>Kafrul</t>
  </si>
  <si>
    <t>Pallabi</t>
  </si>
  <si>
    <t>Mohammadpur</t>
  </si>
  <si>
    <t>Shahbagh</t>
  </si>
  <si>
    <t>Shyampur</t>
  </si>
  <si>
    <t>Kalabagan</t>
  </si>
  <si>
    <t>Bosila</t>
  </si>
  <si>
    <t>Jatrabari</t>
  </si>
  <si>
    <t>Adabor</t>
  </si>
  <si>
    <t>Kamrangirchar</t>
  </si>
  <si>
    <t>Biman Bandar</t>
  </si>
  <si>
    <t>Ramna</t>
  </si>
  <si>
    <t>Badda</t>
  </si>
  <si>
    <t>Bangshal</t>
  </si>
  <si>
    <t>Sabujbagh</t>
  </si>
  <si>
    <t>Hazaribagh</t>
  </si>
  <si>
    <t>Sutrapur</t>
  </si>
  <si>
    <t>Lalbagh</t>
  </si>
  <si>
    <t>Demra</t>
  </si>
  <si>
    <t>Banasree</t>
  </si>
  <si>
    <t>Cantonment</t>
  </si>
  <si>
    <t>Keraniganj</t>
  </si>
  <si>
    <t>Tejgaon</t>
  </si>
  <si>
    <t>Khilkhet</t>
  </si>
  <si>
    <t>Kadamtali</t>
  </si>
  <si>
    <t>Gulshan</t>
  </si>
  <si>
    <t>Rampura</t>
  </si>
  <si>
    <t>Khilgaon</t>
  </si>
  <si>
    <t>Age Group</t>
  </si>
  <si>
    <t>8-19</t>
  </si>
  <si>
    <t>20-31</t>
  </si>
  <si>
    <t>32-43</t>
  </si>
  <si>
    <t>44-55</t>
  </si>
  <si>
    <t>56-67</t>
  </si>
  <si>
    <t>Area Type</t>
  </si>
  <si>
    <t>Marker</t>
  </si>
  <si>
    <t>Explanation</t>
  </si>
  <si>
    <t>Indication</t>
  </si>
  <si>
    <t>Timeframe of Relevance</t>
  </si>
  <si>
    <t>Non-structural protein produced by the dengue virus during replication. Detects the presence of the virus itself.</t>
  </si>
  <si>
    <r>
      <t xml:space="preserve">Indicates </t>
    </r>
    <r>
      <rPr>
        <b/>
        <sz val="11"/>
        <color theme="1"/>
        <rFont val="Calibri"/>
        <family val="2"/>
        <scheme val="minor"/>
      </rPr>
      <t>early-stage infection</t>
    </r>
    <r>
      <rPr>
        <sz val="11"/>
        <color theme="1"/>
        <rFont val="Calibri"/>
        <family val="2"/>
        <scheme val="minor"/>
      </rPr>
      <t xml:space="preserve"> (active Dengue).</t>
    </r>
  </si>
  <si>
    <r>
      <t xml:space="preserve">Appears </t>
    </r>
    <r>
      <rPr>
        <b/>
        <sz val="11"/>
        <color theme="1"/>
        <rFont val="Calibri"/>
        <family val="2"/>
        <scheme val="minor"/>
      </rPr>
      <t>1–7 days</t>
    </r>
    <r>
      <rPr>
        <sz val="11"/>
        <color theme="1"/>
        <rFont val="Calibri"/>
        <family val="2"/>
        <scheme val="minor"/>
      </rPr>
      <t xml:space="preserve"> after symptom onset.</t>
    </r>
  </si>
  <si>
    <t>Immunoglobulin M antibody produced by the immune system in response to the initial phase of Dengue infection.</t>
  </si>
  <si>
    <r>
      <t xml:space="preserve">Indicates </t>
    </r>
    <r>
      <rPr>
        <b/>
        <sz val="11"/>
        <color theme="1"/>
        <rFont val="Calibri"/>
        <family val="2"/>
        <scheme val="minor"/>
      </rPr>
      <t>recent or ongoing infection</t>
    </r>
    <r>
      <rPr>
        <sz val="11"/>
        <color theme="1"/>
        <rFont val="Calibri"/>
        <family val="2"/>
        <scheme val="minor"/>
      </rPr>
      <t>.</t>
    </r>
  </si>
  <si>
    <r>
      <t xml:space="preserve">Appears </t>
    </r>
    <r>
      <rPr>
        <b/>
        <sz val="11"/>
        <color theme="1"/>
        <rFont val="Calibri"/>
        <family val="2"/>
        <scheme val="minor"/>
      </rPr>
      <t>3–5 days</t>
    </r>
    <r>
      <rPr>
        <sz val="11"/>
        <color theme="1"/>
        <rFont val="Calibri"/>
        <family val="2"/>
        <scheme val="minor"/>
      </rPr>
      <t xml:space="preserve"> after infection and remains detectable for </t>
    </r>
    <r>
      <rPr>
        <b/>
        <sz val="11"/>
        <color theme="1"/>
        <rFont val="Calibri"/>
        <family val="2"/>
        <scheme val="minor"/>
      </rPr>
      <t>1–3 months</t>
    </r>
    <r>
      <rPr>
        <sz val="11"/>
        <color theme="1"/>
        <rFont val="Calibri"/>
        <family val="2"/>
        <scheme val="minor"/>
      </rPr>
      <t>.</t>
    </r>
  </si>
  <si>
    <t>Immunoglobulin G antibody produced after exposure to Dengue virus. Represents long-term immune memory or past exposure.</t>
  </si>
  <si>
    <r>
      <t xml:space="preserve">Appears </t>
    </r>
    <r>
      <rPr>
        <b/>
        <sz val="11"/>
        <color theme="1"/>
        <rFont val="Calibri"/>
        <family val="2"/>
        <scheme val="minor"/>
      </rPr>
      <t>several days to weeks</t>
    </r>
    <r>
      <rPr>
        <sz val="11"/>
        <color theme="1"/>
        <rFont val="Calibri"/>
        <family val="2"/>
        <scheme val="minor"/>
      </rPr>
      <t xml:space="preserve"> after infection and persists for </t>
    </r>
    <r>
      <rPr>
        <b/>
        <sz val="11"/>
        <color theme="1"/>
        <rFont val="Calibri"/>
        <family val="2"/>
        <scheme val="minor"/>
      </rPr>
      <t>years</t>
    </r>
    <r>
      <rPr>
        <sz val="11"/>
        <color theme="1"/>
        <rFont val="Calibri"/>
        <family val="2"/>
        <scheme val="minor"/>
      </rPr>
      <t>.</t>
    </r>
  </si>
  <si>
    <t>Key Diagnostic Markers Fact Used for Analysis</t>
  </si>
  <si>
    <r>
      <t xml:space="preserve">Indicates </t>
    </r>
    <r>
      <rPr>
        <b/>
        <sz val="11"/>
        <color theme="1"/>
        <rFont val="Calibri"/>
        <family val="2"/>
        <scheme val="minor"/>
      </rPr>
      <t>past infection or immunity</t>
    </r>
    <r>
      <rPr>
        <sz val="11"/>
        <color theme="1"/>
        <rFont val="Calibri"/>
        <family val="2"/>
        <scheme val="minor"/>
      </rPr>
      <t xml:space="preserve"> to Dengue </t>
    </r>
    <r>
      <rPr>
        <b/>
        <sz val="11"/>
        <color theme="1"/>
        <rFont val="Calibri"/>
        <family val="2"/>
        <scheme val="minor"/>
      </rPr>
      <t>or possible secondary infection with a different serotype.</t>
    </r>
  </si>
  <si>
    <t>Correlation of Different Diagnostic Tests with Outcome</t>
  </si>
  <si>
    <t>InfectionStage</t>
  </si>
  <si>
    <t>Count of Outcome</t>
  </si>
  <si>
    <t>Tested</t>
  </si>
  <si>
    <t>Dengue Positive</t>
  </si>
  <si>
    <t>Percentage</t>
  </si>
  <si>
    <t>Dengue Negative</t>
  </si>
  <si>
    <t>NS1 Test</t>
  </si>
  <si>
    <t>Count</t>
  </si>
  <si>
    <t>IgM Test</t>
  </si>
  <si>
    <t>Naïve</t>
  </si>
  <si>
    <t>Acute</t>
  </si>
  <si>
    <t>Recent</t>
  </si>
  <si>
    <t>Recovery</t>
  </si>
  <si>
    <t>Infection Stage</t>
  </si>
  <si>
    <t>IgG Test</t>
  </si>
  <si>
    <t>Acute Infection Count</t>
  </si>
  <si>
    <t>Conditions</t>
  </si>
  <si>
    <t>Description</t>
  </si>
  <si>
    <t>Outcome = 1 AND NS1 = 1</t>
  </si>
  <si>
    <t>Active dengue infection with viral replication. Requires immediate attention.</t>
  </si>
  <si>
    <t>Outcome = 1 AND NS1 = 0 AND IgM = 1</t>
  </si>
  <si>
    <t>Dengue infection in a later stage with immune response dominating.</t>
  </si>
  <si>
    <t>Outcome = 1 AND NS1 = 0 AND IgM = 0 AND IgG = 1</t>
  </si>
  <si>
    <t>Past infection transitioning to recovery.</t>
  </si>
  <si>
    <t>Past Exposure</t>
  </si>
  <si>
    <t>Outcome = 0 AND IgG = 1</t>
  </si>
  <si>
    <t>Indicates past dengue exposure but no current infection.</t>
  </si>
  <si>
    <t>Outcome = 0 AND IgG = 0</t>
  </si>
  <si>
    <t>No active or past dengue infection. Represents individuals at risk of infection.</t>
  </si>
  <si>
    <t>Diagnostic Combination for Infection Stage Determination</t>
  </si>
  <si>
    <t>House Type</t>
  </si>
  <si>
    <t>Dengue Positivity Rate</t>
  </si>
  <si>
    <t>Not Infected</t>
  </si>
  <si>
    <t>Diagnostic 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</si>
</sst>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_(* \(#,##0.00\);_(* &quot;-&quot;??_);_(@_)"/>
    <numFmt numFmtId="164" formatCode="0.0%"/>
    <numFmt numFmtId="165" formatCode="_(* #,##0_);_(* \(#,##0\);_(* &quot;-&quot;??_);_(@_)"/>
  </numFmts>
  <fonts count="4" x14ac:knownFonts="1">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s>
  <fills count="7">
    <fill>
      <patternFill patternType="none"/>
    </fill>
    <fill>
      <patternFill patternType="gray125"/>
    </fill>
    <fill>
      <patternFill patternType="solid">
        <fgColor rgb="FFF5F5F5"/>
        <bgColor indexed="64"/>
      </patternFill>
    </fill>
    <fill>
      <patternFill patternType="solid">
        <fgColor rgb="FFFFC000"/>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F37979"/>
        <bgColor indexed="64"/>
      </patternFill>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3">
    <xf numFmtId="0" fontId="0" fillId="0" borderId="0"/>
    <xf numFmtId="9" fontId="1" fillId="0" borderId="0" applyFont="0" applyFill="0" applyBorder="0" applyAlignment="0" applyProtection="0"/>
    <xf numFmtId="43" fontId="1" fillId="0" borderId="0" applyFont="0" applyFill="0" applyBorder="0" applyAlignment="0" applyProtection="0"/>
  </cellStyleXfs>
  <cellXfs count="23">
    <xf numFmtId="0" fontId="0" fillId="0" borderId="0" xfId="0"/>
    <xf numFmtId="164" fontId="0" fillId="0" borderId="0" xfId="1" applyNumberFormat="1" applyFont="1"/>
    <xf numFmtId="0" fontId="0" fillId="0" borderId="0" xfId="0" pivotButton="1"/>
    <xf numFmtId="0" fontId="0" fillId="0" borderId="0" xfId="0" applyAlignment="1">
      <alignment horizontal="left"/>
    </xf>
    <xf numFmtId="0" fontId="0" fillId="2" borderId="0" xfId="0" applyFill="1"/>
    <xf numFmtId="0" fontId="0" fillId="0" borderId="0" xfId="0" applyAlignment="1">
      <alignment vertical="center" wrapText="1"/>
    </xf>
    <xf numFmtId="0" fontId="2" fillId="3" borderId="0" xfId="0" applyFont="1" applyFill="1" applyAlignment="1">
      <alignment horizontal="center" vertical="center" wrapText="1"/>
    </xf>
    <xf numFmtId="0" fontId="2" fillId="0" borderId="0" xfId="0" applyFont="1" applyAlignment="1">
      <alignment horizontal="center"/>
    </xf>
    <xf numFmtId="0" fontId="0" fillId="0" borderId="1" xfId="0" applyBorder="1"/>
    <xf numFmtId="0" fontId="3" fillId="0" borderId="2" xfId="0" applyFont="1" applyBorder="1" applyAlignment="1">
      <alignment horizontal="center"/>
    </xf>
    <xf numFmtId="165" fontId="0" fillId="0" borderId="0" xfId="2" applyNumberFormat="1" applyFont="1"/>
    <xf numFmtId="0" fontId="0" fillId="3" borderId="0" xfId="0" applyFill="1"/>
    <xf numFmtId="0" fontId="0" fillId="4" borderId="0" xfId="0" applyFill="1" applyAlignment="1">
      <alignment vertical="center" wrapText="1"/>
    </xf>
    <xf numFmtId="0" fontId="2" fillId="4" borderId="0" xfId="0" applyFont="1" applyFill="1" applyAlignment="1">
      <alignment vertical="center" wrapText="1"/>
    </xf>
    <xf numFmtId="0" fontId="0" fillId="0" borderId="0" xfId="0" applyAlignment="1">
      <alignment horizontal="center" vertical="center" wrapText="1"/>
    </xf>
    <xf numFmtId="0" fontId="2" fillId="0" borderId="0" xfId="0" applyFont="1" applyAlignment="1">
      <alignment horizontal="center" vertical="center" wrapText="1"/>
    </xf>
    <xf numFmtId="0" fontId="0" fillId="4" borderId="0" xfId="0" applyFill="1"/>
    <xf numFmtId="0" fontId="2" fillId="0" borderId="0" xfId="0" applyFont="1" applyAlignment="1">
      <alignment horizontal="center" vertical="center"/>
    </xf>
    <xf numFmtId="0" fontId="0" fillId="0" borderId="0" xfId="0" applyAlignment="1">
      <alignment horizontal="center" vertical="center"/>
    </xf>
    <xf numFmtId="0" fontId="2" fillId="3" borderId="1" xfId="0" applyFont="1" applyFill="1" applyBorder="1" applyAlignment="1">
      <alignment horizontal="center" wrapText="1"/>
    </xf>
    <xf numFmtId="0" fontId="0" fillId="0" borderId="0" xfId="0" applyNumberFormat="1"/>
    <xf numFmtId="0" fontId="0" fillId="5" borderId="1" xfId="0" applyFill="1" applyBorder="1"/>
    <xf numFmtId="0" fontId="0" fillId="6" borderId="1" xfId="0" applyFill="1" applyBorder="1"/>
  </cellXfs>
  <cellStyles count="3">
    <cellStyle name="Comma" xfId="2" builtinId="3"/>
    <cellStyle name="Normal" xfId="0" builtinId="0"/>
    <cellStyle name="Percent" xfId="1" builtinId="5"/>
  </cellStyles>
  <dxfs count="7">
    <dxf>
      <numFmt numFmtId="0" formatCode="General"/>
    </dxf>
    <dxf>
      <numFmt numFmtId="0" formatCode="General"/>
    </dxf>
    <dxf>
      <numFmt numFmtId="0" formatCode="General"/>
    </dxf>
    <dxf>
      <numFmt numFmtId="0" formatCode="General"/>
    </dxf>
    <dxf>
      <numFmt numFmtId="0" formatCode="General"/>
    </dxf>
    <dxf>
      <font>
        <b/>
        <i val="0"/>
      </font>
      <fill>
        <patternFill>
          <bgColor rgb="FF87CEEB"/>
        </patternFill>
      </fill>
    </dxf>
    <dxf>
      <font>
        <b/>
        <i val="0"/>
        <color theme="2" tint="-0.749961851863155"/>
      </font>
      <border diagonalUp="0" diagonalDown="0">
        <left style="thin">
          <color auto="1"/>
        </left>
        <right style="thin">
          <color auto="1"/>
        </right>
        <top style="thin">
          <color auto="1"/>
        </top>
        <bottom style="thin">
          <color auto="1"/>
        </bottom>
        <vertical/>
        <horizontal/>
      </border>
    </dxf>
  </dxfs>
  <tableStyles count="1" defaultTableStyle="TableStyleMedium2" defaultPivotStyle="PivotStyleLight16">
    <tableStyle name="Dengue Dashboard Sliced" pivot="0" table="0" count="6" xr9:uid="{A4333C9A-5794-4BE5-A5C2-573376D03892}">
      <tableStyleElement type="wholeTable" dxfId="6"/>
      <tableStyleElement type="headerRow" dxfId="5"/>
    </tableStyle>
  </tableStyles>
  <colors>
    <mruColors>
      <color rgb="FFF37979"/>
      <color rgb="FF333333"/>
      <color rgb="FFFF4D4F"/>
      <color rgb="FFFFBF00"/>
      <color rgb="FF50C878"/>
      <color rgb="FF4A90E2"/>
      <color rgb="FF87CEEB"/>
      <color rgb="FF98FF98"/>
      <color rgb="FFF5F5F5"/>
      <color rgb="FF6A5ACD"/>
    </mruColors>
  </colors>
  <extLst>
    <ext xmlns:x14="http://schemas.microsoft.com/office/spreadsheetml/2009/9/main" uri="{46F421CA-312F-682f-3DD2-61675219B42D}">
      <x14:dxfs count="4">
        <dxf>
          <font>
            <b/>
            <i val="0"/>
            <color theme="0" tint="-4.9989318521683403E-2"/>
          </font>
          <fill>
            <patternFill>
              <fgColor rgb="FF4A90E2"/>
              <bgColor rgb="FF002060"/>
            </patternFill>
          </fill>
          <border>
            <left style="thin">
              <color auto="1"/>
            </left>
            <right style="thin">
              <color auto="1"/>
            </right>
            <top style="thin">
              <color auto="1"/>
            </top>
            <bottom style="thin">
              <color auto="1"/>
            </bottom>
          </border>
        </dxf>
        <dxf>
          <font>
            <b/>
            <i val="0"/>
            <color theme="0" tint="-4.9989318521683403E-2"/>
          </font>
          <fill>
            <patternFill>
              <bgColor rgb="FF4A90E2"/>
            </patternFill>
          </fill>
          <border>
            <left style="thin">
              <color auto="1"/>
            </left>
            <right style="thin">
              <color auto="1"/>
            </right>
            <top style="thin">
              <color auto="1"/>
            </top>
            <bottom style="thin">
              <color auto="1"/>
            </bottom>
          </border>
        </dxf>
        <dxf>
          <font>
            <b/>
            <i val="0"/>
            <color theme="0" tint="-4.9989318521683403E-2"/>
          </font>
          <fill>
            <patternFill>
              <fgColor rgb="FF4A90E2"/>
              <bgColor rgb="FF4A90E2"/>
            </patternFill>
          </fill>
          <border>
            <left style="thin">
              <color auto="1"/>
            </left>
            <right style="thin">
              <color auto="1"/>
            </right>
            <top style="thin">
              <color auto="1"/>
            </top>
            <bottom style="thin">
              <color auto="1"/>
            </bottom>
          </border>
        </dxf>
        <dxf>
          <font>
            <b/>
            <i val="0"/>
          </font>
          <fill>
            <patternFill>
              <fgColor theme="2"/>
              <bgColor theme="2"/>
            </patternFill>
          </fill>
          <border>
            <left style="thin">
              <color auto="1"/>
            </left>
            <right style="thin">
              <color auto="1"/>
            </right>
            <top style="thin">
              <color auto="1"/>
            </top>
            <bottom style="thin">
              <color auto="1"/>
            </bottom>
          </border>
        </dxf>
      </x14:dxfs>
    </ext>
    <ext xmlns:x14="http://schemas.microsoft.com/office/spreadsheetml/2009/9/main" uri="{EB79DEF2-80B8-43e5-95BD-54CBDDF9020C}">
      <x14:slicerStyles defaultSlicerStyle="SlicerStyleLight1">
        <x14:slicerStyle name="Dengue Dashboard Sliced">
          <x14:slicerStyleElements>
            <x14:slicerStyleElement type="unselectedItemWithData" dxfId="3"/>
            <x14:slicerStyleElement type="selectedItemWithData" dxfId="2"/>
            <x14:slicerStyleElement type="hoveredUnselectedItemWith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2.xml"/><Relationship Id="rId19" Type="http://schemas.openxmlformats.org/officeDocument/2006/relationships/customXml" Target="../customXml/item1.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connections" Target="connections.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7.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8.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3929386404019082E-2"/>
          <c:y val="6.4876594373071791E-2"/>
          <c:w val="0.93607031258848539"/>
          <c:h val="0.87008239675840582"/>
        </c:manualLayout>
      </c:layout>
      <c:doughnutChart>
        <c:varyColors val="1"/>
        <c:ser>
          <c:idx val="8"/>
          <c:order val="0"/>
          <c:spPr>
            <a:ln>
              <a:noFill/>
            </a:ln>
          </c:spPr>
          <c:dPt>
            <c:idx val="0"/>
            <c:bubble3D val="0"/>
            <c:spPr>
              <a:gradFill>
                <a:gsLst>
                  <a:gs pos="0">
                    <a:srgbClr val="FFBF00"/>
                  </a:gs>
                  <a:gs pos="68000">
                    <a:srgbClr val="FF4D4F"/>
                  </a:gs>
                </a:gsLst>
                <a:lin ang="0" scaled="1"/>
              </a:gradFill>
              <a:ln>
                <a:noFill/>
              </a:ln>
            </c:spPr>
            <c:extLst>
              <c:ext xmlns:c16="http://schemas.microsoft.com/office/drawing/2014/chart" uri="{C3380CC4-5D6E-409C-BE32-E72D297353CC}">
                <c16:uniqueId val="{00000075-C040-4B97-A48A-85EEECDCA876}"/>
              </c:ext>
            </c:extLst>
          </c:dPt>
          <c:dPt>
            <c:idx val="1"/>
            <c:bubble3D val="0"/>
            <c:spPr>
              <a:solidFill>
                <a:schemeClr val="bg1">
                  <a:lumMod val="85000"/>
                </a:schemeClr>
              </a:solidFill>
              <a:ln>
                <a:noFill/>
              </a:ln>
            </c:spPr>
            <c:extLst>
              <c:ext xmlns:c16="http://schemas.microsoft.com/office/drawing/2014/chart" uri="{C3380CC4-5D6E-409C-BE32-E72D297353CC}">
                <c16:uniqueId val="{00000076-C040-4B97-A48A-85EEECDCA876}"/>
              </c:ext>
            </c:extLst>
          </c:dPt>
          <c:cat>
            <c:strRef>
              <c:f>KPI!$E$3:$F$3</c:f>
              <c:strCache>
                <c:ptCount val="2"/>
                <c:pt idx="0">
                  <c:v>Dengue Positive</c:v>
                </c:pt>
                <c:pt idx="1">
                  <c:v>Dengue Negative</c:v>
                </c:pt>
              </c:strCache>
            </c:strRef>
          </c:cat>
          <c:val>
            <c:numRef>
              <c:f>KPI!$E$4:$F$4</c:f>
              <c:numCache>
                <c:formatCode>_(* #,##0_);_(* \(#,##0\);_(* "-"??_);_(@_)</c:formatCode>
                <c:ptCount val="2"/>
                <c:pt idx="0">
                  <c:v>533</c:v>
                </c:pt>
                <c:pt idx="1">
                  <c:v>467</c:v>
                </c:pt>
              </c:numCache>
            </c:numRef>
          </c:val>
          <c:extLst>
            <c:ext xmlns:c16="http://schemas.microsoft.com/office/drawing/2014/chart" uri="{C3380CC4-5D6E-409C-BE32-E72D297353CC}">
              <c16:uniqueId val="{00000074-C040-4B97-A48A-85EEECDCA876}"/>
            </c:ext>
          </c:extLst>
        </c:ser>
        <c:ser>
          <c:idx val="9"/>
          <c:order val="1"/>
          <c:spPr>
            <a:ln>
              <a:noFill/>
            </a:ln>
          </c:spPr>
          <c:dPt>
            <c:idx val="0"/>
            <c:bubble3D val="0"/>
            <c:spPr>
              <a:gradFill>
                <a:gsLst>
                  <a:gs pos="0">
                    <a:srgbClr val="FFBF00"/>
                  </a:gs>
                  <a:gs pos="68000">
                    <a:srgbClr val="FF4D4F"/>
                  </a:gs>
                </a:gsLst>
                <a:lin ang="0" scaled="1"/>
              </a:gradFill>
              <a:ln w="19050">
                <a:noFill/>
              </a:ln>
              <a:effectLst/>
            </c:spPr>
            <c:extLst>
              <c:ext xmlns:c16="http://schemas.microsoft.com/office/drawing/2014/chart" uri="{C3380CC4-5D6E-409C-BE32-E72D297353CC}">
                <c16:uniqueId val="{00000078-C040-4B97-A48A-85EEECDCA876}"/>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79-C040-4B97-A48A-85EEECDCA876}"/>
              </c:ext>
            </c:extLst>
          </c:dPt>
          <c:cat>
            <c:strRef>
              <c:f>KPI!$E$3:$F$3</c:f>
              <c:strCache>
                <c:ptCount val="2"/>
                <c:pt idx="0">
                  <c:v>Dengue Positive</c:v>
                </c:pt>
                <c:pt idx="1">
                  <c:v>Dengue Negative</c:v>
                </c:pt>
              </c:strCache>
            </c:strRef>
          </c:cat>
          <c:val>
            <c:numRef>
              <c:f>KPI!$E$4:$F$4</c:f>
              <c:numCache>
                <c:formatCode>_(* #,##0_);_(* \(#,##0\);_(* "-"??_);_(@_)</c:formatCode>
                <c:ptCount val="2"/>
                <c:pt idx="0">
                  <c:v>533</c:v>
                </c:pt>
                <c:pt idx="1">
                  <c:v>467</c:v>
                </c:pt>
              </c:numCache>
            </c:numRef>
          </c:val>
          <c:extLst>
            <c:ext xmlns:c16="http://schemas.microsoft.com/office/drawing/2014/chart" uri="{C3380CC4-5D6E-409C-BE32-E72D297353CC}">
              <c16:uniqueId val="{00000077-C040-4B97-A48A-85EEECDCA876}"/>
            </c:ext>
          </c:extLst>
        </c:ser>
        <c:ser>
          <c:idx val="10"/>
          <c:order val="2"/>
          <c:spPr>
            <a:ln>
              <a:noFill/>
            </a:ln>
          </c:spPr>
          <c:dPt>
            <c:idx val="0"/>
            <c:bubble3D val="0"/>
            <c:spPr>
              <a:gradFill>
                <a:gsLst>
                  <a:gs pos="0">
                    <a:srgbClr val="FFBF00"/>
                  </a:gs>
                  <a:gs pos="68000">
                    <a:srgbClr val="FF4D4F"/>
                  </a:gs>
                </a:gsLst>
                <a:lin ang="0" scaled="1"/>
              </a:gradFill>
              <a:ln>
                <a:noFill/>
              </a:ln>
            </c:spPr>
            <c:extLst>
              <c:ext xmlns:c16="http://schemas.microsoft.com/office/drawing/2014/chart" uri="{C3380CC4-5D6E-409C-BE32-E72D297353CC}">
                <c16:uniqueId val="{0000007B-C040-4B97-A48A-85EEECDCA876}"/>
              </c:ext>
            </c:extLst>
          </c:dPt>
          <c:dPt>
            <c:idx val="1"/>
            <c:bubble3D val="0"/>
            <c:spPr>
              <a:solidFill>
                <a:schemeClr val="bg1">
                  <a:lumMod val="85000"/>
                </a:schemeClr>
              </a:solidFill>
              <a:ln>
                <a:noFill/>
              </a:ln>
            </c:spPr>
            <c:extLst>
              <c:ext xmlns:c16="http://schemas.microsoft.com/office/drawing/2014/chart" uri="{C3380CC4-5D6E-409C-BE32-E72D297353CC}">
                <c16:uniqueId val="{0000007C-C040-4B97-A48A-85EEECDCA876}"/>
              </c:ext>
            </c:extLst>
          </c:dPt>
          <c:cat>
            <c:strRef>
              <c:f>KPI!$E$3:$F$3</c:f>
              <c:strCache>
                <c:ptCount val="2"/>
                <c:pt idx="0">
                  <c:v>Dengue Positive</c:v>
                </c:pt>
                <c:pt idx="1">
                  <c:v>Dengue Negative</c:v>
                </c:pt>
              </c:strCache>
            </c:strRef>
          </c:cat>
          <c:val>
            <c:numRef>
              <c:f>KPI!$E$4:$F$4</c:f>
              <c:numCache>
                <c:formatCode>_(* #,##0_);_(* \(#,##0\);_(* "-"??_);_(@_)</c:formatCode>
                <c:ptCount val="2"/>
                <c:pt idx="0">
                  <c:v>533</c:v>
                </c:pt>
                <c:pt idx="1">
                  <c:v>467</c:v>
                </c:pt>
              </c:numCache>
            </c:numRef>
          </c:val>
          <c:extLst>
            <c:ext xmlns:c16="http://schemas.microsoft.com/office/drawing/2014/chart" uri="{C3380CC4-5D6E-409C-BE32-E72D297353CC}">
              <c16:uniqueId val="{0000007A-C040-4B97-A48A-85EEECDCA876}"/>
            </c:ext>
          </c:extLst>
        </c:ser>
        <c:ser>
          <c:idx val="11"/>
          <c:order val="3"/>
          <c:spPr>
            <a:ln>
              <a:noFill/>
            </a:ln>
          </c:spPr>
          <c:dPt>
            <c:idx val="0"/>
            <c:bubble3D val="0"/>
            <c:spPr>
              <a:gradFill>
                <a:gsLst>
                  <a:gs pos="0">
                    <a:srgbClr val="FFBF00"/>
                  </a:gs>
                  <a:gs pos="68000">
                    <a:srgbClr val="FF4D4F"/>
                  </a:gs>
                </a:gsLst>
                <a:lin ang="0" scaled="1"/>
              </a:gradFill>
              <a:ln w="19050">
                <a:noFill/>
              </a:ln>
              <a:effectLst/>
            </c:spPr>
            <c:extLst>
              <c:ext xmlns:c16="http://schemas.microsoft.com/office/drawing/2014/chart" uri="{C3380CC4-5D6E-409C-BE32-E72D297353CC}">
                <c16:uniqueId val="{0000007E-C040-4B97-A48A-85EEECDCA876}"/>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7F-C040-4B97-A48A-85EEECDCA876}"/>
              </c:ext>
            </c:extLst>
          </c:dPt>
          <c:cat>
            <c:strRef>
              <c:f>KPI!$E$3:$F$3</c:f>
              <c:strCache>
                <c:ptCount val="2"/>
                <c:pt idx="0">
                  <c:v>Dengue Positive</c:v>
                </c:pt>
                <c:pt idx="1">
                  <c:v>Dengue Negative</c:v>
                </c:pt>
              </c:strCache>
            </c:strRef>
          </c:cat>
          <c:val>
            <c:numRef>
              <c:f>KPI!$E$4:$F$4</c:f>
              <c:numCache>
                <c:formatCode>_(* #,##0_);_(* \(#,##0\);_(* "-"??_);_(@_)</c:formatCode>
                <c:ptCount val="2"/>
                <c:pt idx="0">
                  <c:v>533</c:v>
                </c:pt>
                <c:pt idx="1">
                  <c:v>467</c:v>
                </c:pt>
              </c:numCache>
            </c:numRef>
          </c:val>
          <c:extLst>
            <c:ext xmlns:c16="http://schemas.microsoft.com/office/drawing/2014/chart" uri="{C3380CC4-5D6E-409C-BE32-E72D297353CC}">
              <c16:uniqueId val="{0000007D-C040-4B97-A48A-85EEECDCA876}"/>
            </c:ext>
          </c:extLst>
        </c:ser>
        <c:ser>
          <c:idx val="12"/>
          <c:order val="4"/>
          <c:spPr>
            <a:ln>
              <a:noFill/>
            </a:ln>
          </c:spPr>
          <c:dPt>
            <c:idx val="0"/>
            <c:bubble3D val="0"/>
            <c:spPr>
              <a:gradFill>
                <a:gsLst>
                  <a:gs pos="0">
                    <a:srgbClr val="FFBF00"/>
                  </a:gs>
                  <a:gs pos="68000">
                    <a:srgbClr val="FF4D4F"/>
                  </a:gs>
                </a:gsLst>
                <a:lin ang="0" scaled="1"/>
              </a:gradFill>
              <a:ln>
                <a:noFill/>
              </a:ln>
            </c:spPr>
            <c:extLst>
              <c:ext xmlns:c16="http://schemas.microsoft.com/office/drawing/2014/chart" uri="{C3380CC4-5D6E-409C-BE32-E72D297353CC}">
                <c16:uniqueId val="{00000081-C040-4B97-A48A-85EEECDCA876}"/>
              </c:ext>
            </c:extLst>
          </c:dPt>
          <c:dPt>
            <c:idx val="1"/>
            <c:bubble3D val="0"/>
            <c:spPr>
              <a:solidFill>
                <a:schemeClr val="bg1">
                  <a:lumMod val="85000"/>
                </a:schemeClr>
              </a:solidFill>
              <a:ln>
                <a:noFill/>
              </a:ln>
            </c:spPr>
            <c:extLst>
              <c:ext xmlns:c16="http://schemas.microsoft.com/office/drawing/2014/chart" uri="{C3380CC4-5D6E-409C-BE32-E72D297353CC}">
                <c16:uniqueId val="{00000082-C040-4B97-A48A-85EEECDCA876}"/>
              </c:ext>
            </c:extLst>
          </c:dPt>
          <c:cat>
            <c:strRef>
              <c:f>KPI!$E$3:$F$3</c:f>
              <c:strCache>
                <c:ptCount val="2"/>
                <c:pt idx="0">
                  <c:v>Dengue Positive</c:v>
                </c:pt>
                <c:pt idx="1">
                  <c:v>Dengue Negative</c:v>
                </c:pt>
              </c:strCache>
            </c:strRef>
          </c:cat>
          <c:val>
            <c:numRef>
              <c:f>KPI!$E$4:$F$4</c:f>
              <c:numCache>
                <c:formatCode>_(* #,##0_);_(* \(#,##0\);_(* "-"??_);_(@_)</c:formatCode>
                <c:ptCount val="2"/>
                <c:pt idx="0">
                  <c:v>533</c:v>
                </c:pt>
                <c:pt idx="1">
                  <c:v>467</c:v>
                </c:pt>
              </c:numCache>
            </c:numRef>
          </c:val>
          <c:extLst>
            <c:ext xmlns:c16="http://schemas.microsoft.com/office/drawing/2014/chart" uri="{C3380CC4-5D6E-409C-BE32-E72D297353CC}">
              <c16:uniqueId val="{00000080-C040-4B97-A48A-85EEECDCA876}"/>
            </c:ext>
          </c:extLst>
        </c:ser>
        <c:ser>
          <c:idx val="13"/>
          <c:order val="5"/>
          <c:spPr>
            <a:ln>
              <a:noFill/>
            </a:ln>
          </c:spPr>
          <c:dPt>
            <c:idx val="0"/>
            <c:bubble3D val="0"/>
            <c:spPr>
              <a:gradFill>
                <a:gsLst>
                  <a:gs pos="0">
                    <a:srgbClr val="FFBF00"/>
                  </a:gs>
                  <a:gs pos="68000">
                    <a:srgbClr val="FF4D4F"/>
                  </a:gs>
                </a:gsLst>
                <a:lin ang="0" scaled="1"/>
              </a:gradFill>
              <a:ln w="19050">
                <a:noFill/>
              </a:ln>
              <a:effectLst/>
            </c:spPr>
            <c:extLst>
              <c:ext xmlns:c16="http://schemas.microsoft.com/office/drawing/2014/chart" uri="{C3380CC4-5D6E-409C-BE32-E72D297353CC}">
                <c16:uniqueId val="{00000084-C040-4B97-A48A-85EEECDCA876}"/>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85-C040-4B97-A48A-85EEECDCA876}"/>
              </c:ext>
            </c:extLst>
          </c:dPt>
          <c:cat>
            <c:strRef>
              <c:f>KPI!$E$3:$F$3</c:f>
              <c:strCache>
                <c:ptCount val="2"/>
                <c:pt idx="0">
                  <c:v>Dengue Positive</c:v>
                </c:pt>
                <c:pt idx="1">
                  <c:v>Dengue Negative</c:v>
                </c:pt>
              </c:strCache>
            </c:strRef>
          </c:cat>
          <c:val>
            <c:numRef>
              <c:f>KPI!$E$4:$F$4</c:f>
              <c:numCache>
                <c:formatCode>_(* #,##0_);_(* \(#,##0\);_(* "-"??_);_(@_)</c:formatCode>
                <c:ptCount val="2"/>
                <c:pt idx="0">
                  <c:v>533</c:v>
                </c:pt>
                <c:pt idx="1">
                  <c:v>467</c:v>
                </c:pt>
              </c:numCache>
            </c:numRef>
          </c:val>
          <c:extLst>
            <c:ext xmlns:c16="http://schemas.microsoft.com/office/drawing/2014/chart" uri="{C3380CC4-5D6E-409C-BE32-E72D297353CC}">
              <c16:uniqueId val="{00000083-C040-4B97-A48A-85EEECDCA876}"/>
            </c:ext>
          </c:extLst>
        </c:ser>
        <c:ser>
          <c:idx val="14"/>
          <c:order val="6"/>
          <c:spPr>
            <a:ln>
              <a:noFill/>
            </a:ln>
          </c:spPr>
          <c:dPt>
            <c:idx val="0"/>
            <c:bubble3D val="0"/>
            <c:spPr>
              <a:gradFill>
                <a:gsLst>
                  <a:gs pos="0">
                    <a:srgbClr val="FFBF00"/>
                  </a:gs>
                  <a:gs pos="68000">
                    <a:srgbClr val="FF4D4F"/>
                  </a:gs>
                </a:gsLst>
                <a:lin ang="0" scaled="1"/>
              </a:gradFill>
              <a:ln>
                <a:noFill/>
              </a:ln>
            </c:spPr>
            <c:extLst>
              <c:ext xmlns:c16="http://schemas.microsoft.com/office/drawing/2014/chart" uri="{C3380CC4-5D6E-409C-BE32-E72D297353CC}">
                <c16:uniqueId val="{00000087-C040-4B97-A48A-85EEECDCA876}"/>
              </c:ext>
            </c:extLst>
          </c:dPt>
          <c:dPt>
            <c:idx val="1"/>
            <c:bubble3D val="0"/>
            <c:spPr>
              <a:solidFill>
                <a:schemeClr val="bg1">
                  <a:lumMod val="85000"/>
                </a:schemeClr>
              </a:solidFill>
              <a:ln>
                <a:noFill/>
              </a:ln>
            </c:spPr>
            <c:extLst>
              <c:ext xmlns:c16="http://schemas.microsoft.com/office/drawing/2014/chart" uri="{C3380CC4-5D6E-409C-BE32-E72D297353CC}">
                <c16:uniqueId val="{00000088-C040-4B97-A48A-85EEECDCA876}"/>
              </c:ext>
            </c:extLst>
          </c:dPt>
          <c:cat>
            <c:strRef>
              <c:f>KPI!$E$3:$F$3</c:f>
              <c:strCache>
                <c:ptCount val="2"/>
                <c:pt idx="0">
                  <c:v>Dengue Positive</c:v>
                </c:pt>
                <c:pt idx="1">
                  <c:v>Dengue Negative</c:v>
                </c:pt>
              </c:strCache>
            </c:strRef>
          </c:cat>
          <c:val>
            <c:numRef>
              <c:f>KPI!$E$4:$F$4</c:f>
              <c:numCache>
                <c:formatCode>_(* #,##0_);_(* \(#,##0\);_(* "-"??_);_(@_)</c:formatCode>
                <c:ptCount val="2"/>
                <c:pt idx="0">
                  <c:v>533</c:v>
                </c:pt>
                <c:pt idx="1">
                  <c:v>467</c:v>
                </c:pt>
              </c:numCache>
            </c:numRef>
          </c:val>
          <c:extLst>
            <c:ext xmlns:c16="http://schemas.microsoft.com/office/drawing/2014/chart" uri="{C3380CC4-5D6E-409C-BE32-E72D297353CC}">
              <c16:uniqueId val="{00000086-C040-4B97-A48A-85EEECDCA876}"/>
            </c:ext>
          </c:extLst>
        </c:ser>
        <c:ser>
          <c:idx val="15"/>
          <c:order val="7"/>
          <c:spPr>
            <a:ln>
              <a:noFill/>
            </a:ln>
          </c:spPr>
          <c:dPt>
            <c:idx val="0"/>
            <c:bubble3D val="0"/>
            <c:spPr>
              <a:gradFill>
                <a:gsLst>
                  <a:gs pos="0">
                    <a:srgbClr val="FFBF00"/>
                  </a:gs>
                  <a:gs pos="68000">
                    <a:srgbClr val="FF4D4F"/>
                  </a:gs>
                </a:gsLst>
                <a:lin ang="0" scaled="1"/>
              </a:gradFill>
              <a:ln w="19050">
                <a:noFill/>
              </a:ln>
              <a:effectLst/>
            </c:spPr>
            <c:extLst>
              <c:ext xmlns:c16="http://schemas.microsoft.com/office/drawing/2014/chart" uri="{C3380CC4-5D6E-409C-BE32-E72D297353CC}">
                <c16:uniqueId val="{0000008A-C040-4B97-A48A-85EEECDCA876}"/>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8B-C040-4B97-A48A-85EEECDCA876}"/>
              </c:ext>
            </c:extLst>
          </c:dPt>
          <c:cat>
            <c:strRef>
              <c:f>KPI!$E$3:$F$3</c:f>
              <c:strCache>
                <c:ptCount val="2"/>
                <c:pt idx="0">
                  <c:v>Dengue Positive</c:v>
                </c:pt>
                <c:pt idx="1">
                  <c:v>Dengue Negative</c:v>
                </c:pt>
              </c:strCache>
            </c:strRef>
          </c:cat>
          <c:val>
            <c:numRef>
              <c:f>KPI!$E$4:$F$4</c:f>
              <c:numCache>
                <c:formatCode>_(* #,##0_);_(* \(#,##0\);_(* "-"??_);_(@_)</c:formatCode>
                <c:ptCount val="2"/>
                <c:pt idx="0">
                  <c:v>533</c:v>
                </c:pt>
                <c:pt idx="1">
                  <c:v>467</c:v>
                </c:pt>
              </c:numCache>
            </c:numRef>
          </c:val>
          <c:extLst>
            <c:ext xmlns:c16="http://schemas.microsoft.com/office/drawing/2014/chart" uri="{C3380CC4-5D6E-409C-BE32-E72D297353CC}">
              <c16:uniqueId val="{00000089-C040-4B97-A48A-85EEECDCA876}"/>
            </c:ext>
          </c:extLst>
        </c:ser>
        <c:ser>
          <c:idx val="4"/>
          <c:order val="8"/>
          <c:spPr>
            <a:ln>
              <a:noFill/>
            </a:ln>
          </c:spPr>
          <c:dPt>
            <c:idx val="0"/>
            <c:bubble3D val="0"/>
            <c:spPr>
              <a:gradFill>
                <a:gsLst>
                  <a:gs pos="0">
                    <a:srgbClr val="FFBF00"/>
                  </a:gs>
                  <a:gs pos="68000">
                    <a:srgbClr val="FF4D4F"/>
                  </a:gs>
                </a:gsLst>
                <a:lin ang="0" scaled="1"/>
              </a:gradFill>
              <a:ln>
                <a:noFill/>
              </a:ln>
            </c:spPr>
            <c:extLst>
              <c:ext xmlns:c16="http://schemas.microsoft.com/office/drawing/2014/chart" uri="{C3380CC4-5D6E-409C-BE32-E72D297353CC}">
                <c16:uniqueId val="{00000046-C040-4B97-A48A-85EEECDCA876}"/>
              </c:ext>
            </c:extLst>
          </c:dPt>
          <c:dPt>
            <c:idx val="1"/>
            <c:bubble3D val="0"/>
            <c:spPr>
              <a:solidFill>
                <a:schemeClr val="bg1">
                  <a:lumMod val="85000"/>
                </a:schemeClr>
              </a:solidFill>
              <a:ln>
                <a:noFill/>
              </a:ln>
            </c:spPr>
            <c:extLst>
              <c:ext xmlns:c16="http://schemas.microsoft.com/office/drawing/2014/chart" uri="{C3380CC4-5D6E-409C-BE32-E72D297353CC}">
                <c16:uniqueId val="{00000048-C040-4B97-A48A-85EEECDCA876}"/>
              </c:ext>
            </c:extLst>
          </c:dPt>
          <c:cat>
            <c:strRef>
              <c:f>KPI!$E$3:$F$3</c:f>
              <c:strCache>
                <c:ptCount val="2"/>
                <c:pt idx="0">
                  <c:v>Dengue Positive</c:v>
                </c:pt>
                <c:pt idx="1">
                  <c:v>Dengue Negative</c:v>
                </c:pt>
              </c:strCache>
            </c:strRef>
          </c:cat>
          <c:val>
            <c:numRef>
              <c:f>KPI!$E$4:$F$4</c:f>
              <c:numCache>
                <c:formatCode>_(* #,##0_);_(* \(#,##0\);_(* "-"??_);_(@_)</c:formatCode>
                <c:ptCount val="2"/>
                <c:pt idx="0">
                  <c:v>533</c:v>
                </c:pt>
                <c:pt idx="1">
                  <c:v>467</c:v>
                </c:pt>
              </c:numCache>
            </c:numRef>
          </c:val>
          <c:extLst>
            <c:ext xmlns:c16="http://schemas.microsoft.com/office/drawing/2014/chart" uri="{C3380CC4-5D6E-409C-BE32-E72D297353CC}">
              <c16:uniqueId val="{00000049-C040-4B97-A48A-85EEECDCA876}"/>
            </c:ext>
          </c:extLst>
        </c:ser>
        <c:ser>
          <c:idx val="5"/>
          <c:order val="9"/>
          <c:spPr>
            <a:ln>
              <a:noFill/>
            </a:ln>
          </c:spPr>
          <c:dPt>
            <c:idx val="0"/>
            <c:bubble3D val="0"/>
            <c:spPr>
              <a:gradFill>
                <a:gsLst>
                  <a:gs pos="0">
                    <a:srgbClr val="FFBF00"/>
                  </a:gs>
                  <a:gs pos="68000">
                    <a:srgbClr val="FF4D4F"/>
                  </a:gs>
                </a:gsLst>
                <a:lin ang="0" scaled="1"/>
              </a:gradFill>
              <a:ln w="19050">
                <a:noFill/>
              </a:ln>
              <a:effectLst/>
            </c:spPr>
            <c:extLst>
              <c:ext xmlns:c16="http://schemas.microsoft.com/office/drawing/2014/chart" uri="{C3380CC4-5D6E-409C-BE32-E72D297353CC}">
                <c16:uniqueId val="{0000004C-C040-4B97-A48A-85EEECDCA876}"/>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4E-C040-4B97-A48A-85EEECDCA876}"/>
              </c:ext>
            </c:extLst>
          </c:dPt>
          <c:cat>
            <c:strRef>
              <c:f>KPI!$E$3:$F$3</c:f>
              <c:strCache>
                <c:ptCount val="2"/>
                <c:pt idx="0">
                  <c:v>Dengue Positive</c:v>
                </c:pt>
                <c:pt idx="1">
                  <c:v>Dengue Negative</c:v>
                </c:pt>
              </c:strCache>
            </c:strRef>
          </c:cat>
          <c:val>
            <c:numRef>
              <c:f>KPI!$E$4:$F$4</c:f>
              <c:numCache>
                <c:formatCode>_(* #,##0_);_(* \(#,##0\);_(* "-"??_);_(@_)</c:formatCode>
                <c:ptCount val="2"/>
                <c:pt idx="0">
                  <c:v>533</c:v>
                </c:pt>
                <c:pt idx="1">
                  <c:v>467</c:v>
                </c:pt>
              </c:numCache>
            </c:numRef>
          </c:val>
          <c:extLst>
            <c:ext xmlns:c16="http://schemas.microsoft.com/office/drawing/2014/chart" uri="{C3380CC4-5D6E-409C-BE32-E72D297353CC}">
              <c16:uniqueId val="{0000004F-C040-4B97-A48A-85EEECDCA876}"/>
            </c:ext>
          </c:extLst>
        </c:ser>
        <c:ser>
          <c:idx val="6"/>
          <c:order val="10"/>
          <c:spPr>
            <a:ln>
              <a:noFill/>
            </a:ln>
          </c:spPr>
          <c:dPt>
            <c:idx val="0"/>
            <c:bubble3D val="0"/>
            <c:spPr>
              <a:gradFill>
                <a:gsLst>
                  <a:gs pos="0">
                    <a:srgbClr val="FFBF00"/>
                  </a:gs>
                  <a:gs pos="68000">
                    <a:srgbClr val="FF4D4F"/>
                  </a:gs>
                </a:gsLst>
                <a:lin ang="0" scaled="1"/>
              </a:gradFill>
              <a:ln>
                <a:noFill/>
              </a:ln>
            </c:spPr>
            <c:extLst>
              <c:ext xmlns:c16="http://schemas.microsoft.com/office/drawing/2014/chart" uri="{C3380CC4-5D6E-409C-BE32-E72D297353CC}">
                <c16:uniqueId val="{00000052-C040-4B97-A48A-85EEECDCA876}"/>
              </c:ext>
            </c:extLst>
          </c:dPt>
          <c:dPt>
            <c:idx val="1"/>
            <c:bubble3D val="0"/>
            <c:spPr>
              <a:solidFill>
                <a:schemeClr val="bg1">
                  <a:lumMod val="85000"/>
                </a:schemeClr>
              </a:solidFill>
              <a:ln>
                <a:noFill/>
              </a:ln>
            </c:spPr>
            <c:extLst>
              <c:ext xmlns:c16="http://schemas.microsoft.com/office/drawing/2014/chart" uri="{C3380CC4-5D6E-409C-BE32-E72D297353CC}">
                <c16:uniqueId val="{00000054-C040-4B97-A48A-85EEECDCA876}"/>
              </c:ext>
            </c:extLst>
          </c:dPt>
          <c:cat>
            <c:strRef>
              <c:f>KPI!$E$3:$F$3</c:f>
              <c:strCache>
                <c:ptCount val="2"/>
                <c:pt idx="0">
                  <c:v>Dengue Positive</c:v>
                </c:pt>
                <c:pt idx="1">
                  <c:v>Dengue Negative</c:v>
                </c:pt>
              </c:strCache>
            </c:strRef>
          </c:cat>
          <c:val>
            <c:numRef>
              <c:f>KPI!$E$4:$F$4</c:f>
              <c:numCache>
                <c:formatCode>_(* #,##0_);_(* \(#,##0\);_(* "-"??_);_(@_)</c:formatCode>
                <c:ptCount val="2"/>
                <c:pt idx="0">
                  <c:v>533</c:v>
                </c:pt>
                <c:pt idx="1">
                  <c:v>467</c:v>
                </c:pt>
              </c:numCache>
            </c:numRef>
          </c:val>
          <c:extLst>
            <c:ext xmlns:c16="http://schemas.microsoft.com/office/drawing/2014/chart" uri="{C3380CC4-5D6E-409C-BE32-E72D297353CC}">
              <c16:uniqueId val="{00000055-C040-4B97-A48A-85EEECDCA876}"/>
            </c:ext>
          </c:extLst>
        </c:ser>
        <c:ser>
          <c:idx val="7"/>
          <c:order val="11"/>
          <c:spPr>
            <a:ln>
              <a:noFill/>
            </a:ln>
          </c:spPr>
          <c:dPt>
            <c:idx val="0"/>
            <c:bubble3D val="0"/>
            <c:spPr>
              <a:gradFill>
                <a:gsLst>
                  <a:gs pos="0">
                    <a:srgbClr val="FFBF00"/>
                  </a:gs>
                  <a:gs pos="68000">
                    <a:srgbClr val="FF4D4F"/>
                  </a:gs>
                </a:gsLst>
                <a:lin ang="0" scaled="1"/>
              </a:gradFill>
              <a:ln w="19050">
                <a:noFill/>
              </a:ln>
              <a:effectLst/>
            </c:spPr>
            <c:extLst>
              <c:ext xmlns:c16="http://schemas.microsoft.com/office/drawing/2014/chart" uri="{C3380CC4-5D6E-409C-BE32-E72D297353CC}">
                <c16:uniqueId val="{00000058-C040-4B97-A48A-85EEECDCA876}"/>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5A-C040-4B97-A48A-85EEECDCA876}"/>
              </c:ext>
            </c:extLst>
          </c:dPt>
          <c:cat>
            <c:strRef>
              <c:f>KPI!$E$3:$F$3</c:f>
              <c:strCache>
                <c:ptCount val="2"/>
                <c:pt idx="0">
                  <c:v>Dengue Positive</c:v>
                </c:pt>
                <c:pt idx="1">
                  <c:v>Dengue Negative</c:v>
                </c:pt>
              </c:strCache>
            </c:strRef>
          </c:cat>
          <c:val>
            <c:numRef>
              <c:f>KPI!$E$4:$F$4</c:f>
              <c:numCache>
                <c:formatCode>_(* #,##0_);_(* \(#,##0\);_(* "-"??_);_(@_)</c:formatCode>
                <c:ptCount val="2"/>
                <c:pt idx="0">
                  <c:v>533</c:v>
                </c:pt>
                <c:pt idx="1">
                  <c:v>467</c:v>
                </c:pt>
              </c:numCache>
            </c:numRef>
          </c:val>
          <c:extLst>
            <c:ext xmlns:c16="http://schemas.microsoft.com/office/drawing/2014/chart" uri="{C3380CC4-5D6E-409C-BE32-E72D297353CC}">
              <c16:uniqueId val="{0000005B-C040-4B97-A48A-85EEECDCA876}"/>
            </c:ext>
          </c:extLst>
        </c:ser>
        <c:ser>
          <c:idx val="2"/>
          <c:order val="12"/>
          <c:spPr>
            <a:ln>
              <a:noFill/>
            </a:ln>
          </c:spPr>
          <c:dPt>
            <c:idx val="0"/>
            <c:bubble3D val="0"/>
            <c:spPr>
              <a:gradFill>
                <a:gsLst>
                  <a:gs pos="0">
                    <a:srgbClr val="FFBF00"/>
                  </a:gs>
                  <a:gs pos="68000">
                    <a:srgbClr val="FF4D4F"/>
                  </a:gs>
                </a:gsLst>
                <a:lin ang="0" scaled="1"/>
              </a:gradFill>
              <a:ln>
                <a:noFill/>
              </a:ln>
            </c:spPr>
            <c:extLst>
              <c:ext xmlns:c16="http://schemas.microsoft.com/office/drawing/2014/chart" uri="{C3380CC4-5D6E-409C-BE32-E72D297353CC}">
                <c16:uniqueId val="{0000005E-C040-4B97-A48A-85EEECDCA876}"/>
              </c:ext>
            </c:extLst>
          </c:dPt>
          <c:dPt>
            <c:idx val="1"/>
            <c:bubble3D val="0"/>
            <c:spPr>
              <a:solidFill>
                <a:schemeClr val="bg1">
                  <a:lumMod val="85000"/>
                </a:schemeClr>
              </a:solidFill>
              <a:ln>
                <a:noFill/>
              </a:ln>
            </c:spPr>
            <c:extLst>
              <c:ext xmlns:c16="http://schemas.microsoft.com/office/drawing/2014/chart" uri="{C3380CC4-5D6E-409C-BE32-E72D297353CC}">
                <c16:uniqueId val="{00000060-C040-4B97-A48A-85EEECDCA876}"/>
              </c:ext>
            </c:extLst>
          </c:dPt>
          <c:cat>
            <c:strRef>
              <c:f>KPI!$E$3:$F$3</c:f>
              <c:strCache>
                <c:ptCount val="2"/>
                <c:pt idx="0">
                  <c:v>Dengue Positive</c:v>
                </c:pt>
                <c:pt idx="1">
                  <c:v>Dengue Negative</c:v>
                </c:pt>
              </c:strCache>
            </c:strRef>
          </c:cat>
          <c:val>
            <c:numRef>
              <c:f>KPI!$E$4:$F$4</c:f>
              <c:numCache>
                <c:formatCode>_(* #,##0_);_(* \(#,##0\);_(* "-"??_);_(@_)</c:formatCode>
                <c:ptCount val="2"/>
                <c:pt idx="0">
                  <c:v>533</c:v>
                </c:pt>
                <c:pt idx="1">
                  <c:v>467</c:v>
                </c:pt>
              </c:numCache>
            </c:numRef>
          </c:val>
          <c:extLst>
            <c:ext xmlns:c16="http://schemas.microsoft.com/office/drawing/2014/chart" uri="{C3380CC4-5D6E-409C-BE32-E72D297353CC}">
              <c16:uniqueId val="{00000061-C040-4B97-A48A-85EEECDCA876}"/>
            </c:ext>
          </c:extLst>
        </c:ser>
        <c:ser>
          <c:idx val="3"/>
          <c:order val="13"/>
          <c:spPr>
            <a:ln>
              <a:noFill/>
            </a:ln>
          </c:spPr>
          <c:dPt>
            <c:idx val="0"/>
            <c:bubble3D val="0"/>
            <c:spPr>
              <a:gradFill>
                <a:gsLst>
                  <a:gs pos="0">
                    <a:srgbClr val="FFBF00"/>
                  </a:gs>
                  <a:gs pos="68000">
                    <a:srgbClr val="FF4D4F"/>
                  </a:gs>
                </a:gsLst>
                <a:lin ang="0" scaled="1"/>
              </a:gradFill>
              <a:ln w="19050">
                <a:noFill/>
              </a:ln>
              <a:effectLst/>
            </c:spPr>
            <c:extLst>
              <c:ext xmlns:c16="http://schemas.microsoft.com/office/drawing/2014/chart" uri="{C3380CC4-5D6E-409C-BE32-E72D297353CC}">
                <c16:uniqueId val="{00000064-C040-4B97-A48A-85EEECDCA876}"/>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66-C040-4B97-A48A-85EEECDCA876}"/>
              </c:ext>
            </c:extLst>
          </c:dPt>
          <c:cat>
            <c:strRef>
              <c:f>KPI!$E$3:$F$3</c:f>
              <c:strCache>
                <c:ptCount val="2"/>
                <c:pt idx="0">
                  <c:v>Dengue Positive</c:v>
                </c:pt>
                <c:pt idx="1">
                  <c:v>Dengue Negative</c:v>
                </c:pt>
              </c:strCache>
            </c:strRef>
          </c:cat>
          <c:val>
            <c:numRef>
              <c:f>KPI!$E$4:$F$4</c:f>
              <c:numCache>
                <c:formatCode>_(* #,##0_);_(* \(#,##0\);_(* "-"??_);_(@_)</c:formatCode>
                <c:ptCount val="2"/>
                <c:pt idx="0">
                  <c:v>533</c:v>
                </c:pt>
                <c:pt idx="1">
                  <c:v>467</c:v>
                </c:pt>
              </c:numCache>
            </c:numRef>
          </c:val>
          <c:extLst>
            <c:ext xmlns:c16="http://schemas.microsoft.com/office/drawing/2014/chart" uri="{C3380CC4-5D6E-409C-BE32-E72D297353CC}">
              <c16:uniqueId val="{00000067-C040-4B97-A48A-85EEECDCA876}"/>
            </c:ext>
          </c:extLst>
        </c:ser>
        <c:ser>
          <c:idx val="1"/>
          <c:order val="14"/>
          <c:spPr>
            <a:ln>
              <a:noFill/>
            </a:ln>
          </c:spPr>
          <c:dPt>
            <c:idx val="0"/>
            <c:bubble3D val="0"/>
            <c:spPr>
              <a:gradFill>
                <a:gsLst>
                  <a:gs pos="0">
                    <a:srgbClr val="FFBF00"/>
                  </a:gs>
                  <a:gs pos="68000">
                    <a:srgbClr val="FF4D4F"/>
                  </a:gs>
                </a:gsLst>
                <a:lin ang="0" scaled="1"/>
              </a:gradFill>
              <a:ln>
                <a:noFill/>
              </a:ln>
            </c:spPr>
            <c:extLst>
              <c:ext xmlns:c16="http://schemas.microsoft.com/office/drawing/2014/chart" uri="{C3380CC4-5D6E-409C-BE32-E72D297353CC}">
                <c16:uniqueId val="{0000006A-C040-4B97-A48A-85EEECDCA876}"/>
              </c:ext>
            </c:extLst>
          </c:dPt>
          <c:dPt>
            <c:idx val="1"/>
            <c:bubble3D val="0"/>
            <c:spPr>
              <a:solidFill>
                <a:schemeClr val="bg1">
                  <a:lumMod val="85000"/>
                </a:schemeClr>
              </a:solidFill>
              <a:ln>
                <a:noFill/>
              </a:ln>
            </c:spPr>
            <c:extLst>
              <c:ext xmlns:c16="http://schemas.microsoft.com/office/drawing/2014/chart" uri="{C3380CC4-5D6E-409C-BE32-E72D297353CC}">
                <c16:uniqueId val="{0000006C-C040-4B97-A48A-85EEECDCA876}"/>
              </c:ext>
            </c:extLst>
          </c:dPt>
          <c:cat>
            <c:strRef>
              <c:f>KPI!$E$3:$F$3</c:f>
              <c:strCache>
                <c:ptCount val="2"/>
                <c:pt idx="0">
                  <c:v>Dengue Positive</c:v>
                </c:pt>
                <c:pt idx="1">
                  <c:v>Dengue Negative</c:v>
                </c:pt>
              </c:strCache>
            </c:strRef>
          </c:cat>
          <c:val>
            <c:numRef>
              <c:f>KPI!$E$4:$F$4</c:f>
              <c:numCache>
                <c:formatCode>_(* #,##0_);_(* \(#,##0\);_(* "-"??_);_(@_)</c:formatCode>
                <c:ptCount val="2"/>
                <c:pt idx="0">
                  <c:v>533</c:v>
                </c:pt>
                <c:pt idx="1">
                  <c:v>467</c:v>
                </c:pt>
              </c:numCache>
            </c:numRef>
          </c:val>
          <c:extLst>
            <c:ext xmlns:c16="http://schemas.microsoft.com/office/drawing/2014/chart" uri="{C3380CC4-5D6E-409C-BE32-E72D297353CC}">
              <c16:uniqueId val="{0000006D-C040-4B97-A48A-85EEECDCA876}"/>
            </c:ext>
          </c:extLst>
        </c:ser>
        <c:ser>
          <c:idx val="0"/>
          <c:order val="15"/>
          <c:spPr>
            <a:ln>
              <a:noFill/>
            </a:ln>
          </c:spPr>
          <c:dPt>
            <c:idx val="0"/>
            <c:bubble3D val="0"/>
            <c:spPr>
              <a:gradFill>
                <a:gsLst>
                  <a:gs pos="0">
                    <a:srgbClr val="FFBF00"/>
                  </a:gs>
                  <a:gs pos="68000">
                    <a:srgbClr val="FF4D4F"/>
                  </a:gs>
                </a:gsLst>
                <a:lin ang="0" scaled="1"/>
              </a:gradFill>
              <a:ln w="19050">
                <a:noFill/>
              </a:ln>
              <a:effectLst/>
            </c:spPr>
            <c:extLst>
              <c:ext xmlns:c16="http://schemas.microsoft.com/office/drawing/2014/chart" uri="{C3380CC4-5D6E-409C-BE32-E72D297353CC}">
                <c16:uniqueId val="{00000070-C040-4B97-A48A-85EEECDCA876}"/>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72-C040-4B97-A48A-85EEECDCA876}"/>
              </c:ext>
            </c:extLst>
          </c:dPt>
          <c:cat>
            <c:strRef>
              <c:f>KPI!$E$3:$F$3</c:f>
              <c:strCache>
                <c:ptCount val="2"/>
                <c:pt idx="0">
                  <c:v>Dengue Positive</c:v>
                </c:pt>
                <c:pt idx="1">
                  <c:v>Dengue Negative</c:v>
                </c:pt>
              </c:strCache>
            </c:strRef>
          </c:cat>
          <c:val>
            <c:numRef>
              <c:f>KPI!$E$4:$F$4</c:f>
              <c:numCache>
                <c:formatCode>_(* #,##0_);_(* \(#,##0\);_(* "-"??_);_(@_)</c:formatCode>
                <c:ptCount val="2"/>
                <c:pt idx="0">
                  <c:v>533</c:v>
                </c:pt>
                <c:pt idx="1">
                  <c:v>467</c:v>
                </c:pt>
              </c:numCache>
            </c:numRef>
          </c:val>
          <c:extLst>
            <c:ext xmlns:c16="http://schemas.microsoft.com/office/drawing/2014/chart" uri="{C3380CC4-5D6E-409C-BE32-E72D297353CC}">
              <c16:uniqueId val="{00000073-C040-4B97-A48A-85EEECDCA876}"/>
            </c:ext>
          </c:extLst>
        </c:ser>
        <c:dLbls>
          <c:showLegendKey val="0"/>
          <c:showVal val="0"/>
          <c:showCatName val="0"/>
          <c:showSerName val="0"/>
          <c:showPercent val="0"/>
          <c:showBubbleSize val="0"/>
          <c:showLeaderLines val="1"/>
        </c:dLbls>
        <c:firstSliceAng val="0"/>
        <c:holeSize val="80"/>
      </c:doughnutChart>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2948363185201245E-2"/>
          <c:y val="0.10316442282200851"/>
          <c:w val="0.86626133416046436"/>
          <c:h val="0.57624456392908019"/>
        </c:manualLayout>
      </c:layout>
      <c:barChart>
        <c:barDir val="col"/>
        <c:grouping val="clustered"/>
        <c:varyColors val="0"/>
        <c:ser>
          <c:idx val="0"/>
          <c:order val="0"/>
          <c:tx>
            <c:strRef>
              <c:f>Marker_Specific_Analysis!$E$18</c:f>
              <c:strCache>
                <c:ptCount val="1"/>
                <c:pt idx="0">
                  <c:v>Count</c:v>
                </c:pt>
              </c:strCache>
            </c:strRef>
          </c:tx>
          <c:spPr>
            <a:gradFill flip="none" rotWithShape="1">
              <a:gsLst>
                <a:gs pos="0">
                  <a:srgbClr val="FFBF00"/>
                </a:gs>
                <a:gs pos="68000">
                  <a:srgbClr val="FF4D4F"/>
                </a:gs>
              </a:gsLst>
              <a:lin ang="162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Marker_Specific_Analysis!$D$19:$D$22</c:f>
              <c:strCache>
                <c:ptCount val="4"/>
                <c:pt idx="0">
                  <c:v>Acute</c:v>
                </c:pt>
                <c:pt idx="1">
                  <c:v>Not Infected</c:v>
                </c:pt>
                <c:pt idx="2">
                  <c:v>Recent</c:v>
                </c:pt>
                <c:pt idx="3">
                  <c:v>Recovery</c:v>
                </c:pt>
              </c:strCache>
            </c:strRef>
          </c:cat>
          <c:val>
            <c:numRef>
              <c:f>Marker_Specific_Analysis!$E$19:$E$22</c:f>
              <c:numCache>
                <c:formatCode>General</c:formatCode>
                <c:ptCount val="4"/>
                <c:pt idx="0">
                  <c:v>519</c:v>
                </c:pt>
                <c:pt idx="1">
                  <c:v>467</c:v>
                </c:pt>
                <c:pt idx="2">
                  <c:v>1</c:v>
                </c:pt>
                <c:pt idx="3">
                  <c:v>13</c:v>
                </c:pt>
              </c:numCache>
            </c:numRef>
          </c:val>
          <c:extLst>
            <c:ext xmlns:c16="http://schemas.microsoft.com/office/drawing/2014/chart" uri="{C3380CC4-5D6E-409C-BE32-E72D297353CC}">
              <c16:uniqueId val="{00000000-7F1F-459F-B9A2-92DA64ACCB56}"/>
            </c:ext>
          </c:extLst>
        </c:ser>
        <c:dLbls>
          <c:dLblPos val="outEnd"/>
          <c:showLegendKey val="0"/>
          <c:showVal val="1"/>
          <c:showCatName val="0"/>
          <c:showSerName val="0"/>
          <c:showPercent val="0"/>
          <c:showBubbleSize val="0"/>
        </c:dLbls>
        <c:gapWidth val="99"/>
        <c:overlap val="-27"/>
        <c:axId val="216008863"/>
        <c:axId val="216007903"/>
      </c:barChart>
      <c:catAx>
        <c:axId val="216008863"/>
        <c:scaling>
          <c:orientation val="minMax"/>
        </c:scaling>
        <c:delete val="0"/>
        <c:axPos val="b"/>
        <c:numFmt formatCode="General" sourceLinked="1"/>
        <c:majorTickMark val="none"/>
        <c:minorTickMark val="none"/>
        <c:tickLblPos val="nextTo"/>
        <c:spPr>
          <a:noFill/>
          <a:ln w="9525" cap="flat" cmpd="sng" algn="ctr">
            <a:solidFill>
              <a:schemeClr val="bg1">
                <a:lumMod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16007903"/>
        <c:crosses val="autoZero"/>
        <c:auto val="1"/>
        <c:lblAlgn val="ctr"/>
        <c:lblOffset val="100"/>
        <c:noMultiLvlLbl val="0"/>
      </c:catAx>
      <c:valAx>
        <c:axId val="216007903"/>
        <c:scaling>
          <c:orientation val="minMax"/>
        </c:scaling>
        <c:delete val="1"/>
        <c:axPos val="l"/>
        <c:numFmt formatCode="General" sourceLinked="1"/>
        <c:majorTickMark val="none"/>
        <c:minorTickMark val="none"/>
        <c:tickLblPos val="nextTo"/>
        <c:crossAx val="2160088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[Tanvir Taushif_Dhaka Dengue Analysis Final.xlsx]Geographic_Analysis!Top_Acute_Area</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rgbClr val="FFBF00"/>
              </a:gs>
              <a:gs pos="68000">
                <a:srgbClr val="FF4D4F"/>
              </a:gs>
            </a:gsLst>
            <a:lin ang="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9399570508231926"/>
          <c:y val="0.11"/>
          <c:w val="0.68782247673586272"/>
          <c:h val="0.84278026905829595"/>
        </c:manualLayout>
      </c:layout>
      <c:barChart>
        <c:barDir val="bar"/>
        <c:grouping val="clustered"/>
        <c:varyColors val="0"/>
        <c:ser>
          <c:idx val="0"/>
          <c:order val="0"/>
          <c:tx>
            <c:strRef>
              <c:f>Geographic_Analysis!$B$4</c:f>
              <c:strCache>
                <c:ptCount val="1"/>
                <c:pt idx="0">
                  <c:v>Total</c:v>
                </c:pt>
              </c:strCache>
            </c:strRef>
          </c:tx>
          <c:spPr>
            <a:gradFill flip="none" rotWithShape="1">
              <a:gsLst>
                <a:gs pos="0">
                  <a:srgbClr val="FFBF00"/>
                </a:gs>
                <a:gs pos="68000">
                  <a:srgbClr val="FF4D4F"/>
                </a:gs>
              </a:gsLst>
              <a:lin ang="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Geographic_Analysis!$A$5:$A$9</c:f>
              <c:strCache>
                <c:ptCount val="5"/>
                <c:pt idx="0">
                  <c:v>Mirpur</c:v>
                </c:pt>
                <c:pt idx="1">
                  <c:v>Tejgaon</c:v>
                </c:pt>
                <c:pt idx="2">
                  <c:v>Bangshal</c:v>
                </c:pt>
                <c:pt idx="3">
                  <c:v>Demra</c:v>
                </c:pt>
                <c:pt idx="4">
                  <c:v>Jatrabari</c:v>
                </c:pt>
              </c:strCache>
            </c:strRef>
          </c:cat>
          <c:val>
            <c:numRef>
              <c:f>Geographic_Analysis!$B$5:$B$9</c:f>
              <c:numCache>
                <c:formatCode>General</c:formatCode>
                <c:ptCount val="5"/>
                <c:pt idx="0">
                  <c:v>19</c:v>
                </c:pt>
                <c:pt idx="1">
                  <c:v>24</c:v>
                </c:pt>
                <c:pt idx="2">
                  <c:v>24</c:v>
                </c:pt>
                <c:pt idx="3">
                  <c:v>26</c:v>
                </c:pt>
                <c:pt idx="4">
                  <c:v>29</c:v>
                </c:pt>
              </c:numCache>
            </c:numRef>
          </c:val>
          <c:extLst>
            <c:ext xmlns:c16="http://schemas.microsoft.com/office/drawing/2014/chart" uri="{C3380CC4-5D6E-409C-BE32-E72D297353CC}">
              <c16:uniqueId val="{00000000-EC30-46BC-960C-D67B0E04DEFC}"/>
            </c:ext>
          </c:extLst>
        </c:ser>
        <c:dLbls>
          <c:dLblPos val="outEnd"/>
          <c:showLegendKey val="0"/>
          <c:showVal val="1"/>
          <c:showCatName val="0"/>
          <c:showSerName val="0"/>
          <c:showPercent val="0"/>
          <c:showBubbleSize val="0"/>
        </c:dLbls>
        <c:gapWidth val="80"/>
        <c:axId val="249139855"/>
        <c:axId val="249143695"/>
      </c:barChart>
      <c:catAx>
        <c:axId val="2491398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49143695"/>
        <c:crosses val="autoZero"/>
        <c:auto val="1"/>
        <c:lblAlgn val="ctr"/>
        <c:lblOffset val="100"/>
        <c:noMultiLvlLbl val="0"/>
      </c:catAx>
      <c:valAx>
        <c:axId val="249143695"/>
        <c:scaling>
          <c:orientation val="minMax"/>
        </c:scaling>
        <c:delete val="1"/>
        <c:axPos val="b"/>
        <c:numFmt formatCode="General" sourceLinked="1"/>
        <c:majorTickMark val="none"/>
        <c:minorTickMark val="none"/>
        <c:tickLblPos val="nextTo"/>
        <c:crossAx val="2491398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KPI!$F$6</c:f>
              <c:strCache>
                <c:ptCount val="1"/>
                <c:pt idx="0">
                  <c:v>Tested</c:v>
                </c:pt>
              </c:strCache>
            </c:strRef>
          </c:tx>
          <c:spPr>
            <a:gradFill flip="none" rotWithShape="1">
              <a:gsLst>
                <a:gs pos="0">
                  <a:srgbClr val="87CEEB"/>
                </a:gs>
                <a:gs pos="69000">
                  <a:srgbClr val="4A90E2"/>
                </a:gs>
              </a:gsLst>
              <a:lin ang="16200000" scaled="1"/>
              <a:tileRect/>
            </a:gradFill>
            <a:ln>
              <a:noFill/>
            </a:ln>
            <a:effectLst/>
          </c:spPr>
          <c:invertIfNegative val="0"/>
          <c:cat>
            <c:strRef>
              <c:f>KPI!$E$7:$E$11</c:f>
              <c:strCache>
                <c:ptCount val="5"/>
                <c:pt idx="0">
                  <c:v>8-19</c:v>
                </c:pt>
                <c:pt idx="1">
                  <c:v>20-31</c:v>
                </c:pt>
                <c:pt idx="2">
                  <c:v>32-43</c:v>
                </c:pt>
                <c:pt idx="3">
                  <c:v>44-55</c:v>
                </c:pt>
                <c:pt idx="4">
                  <c:v>56-67</c:v>
                </c:pt>
              </c:strCache>
            </c:strRef>
          </c:cat>
          <c:val>
            <c:numRef>
              <c:f>KPI!$F$7:$F$11</c:f>
              <c:numCache>
                <c:formatCode>_(* #,##0_);_(* \(#,##0\);_(* "-"??_);_(@_)</c:formatCode>
                <c:ptCount val="5"/>
                <c:pt idx="0">
                  <c:v>218</c:v>
                </c:pt>
                <c:pt idx="1">
                  <c:v>204</c:v>
                </c:pt>
                <c:pt idx="2">
                  <c:v>203</c:v>
                </c:pt>
                <c:pt idx="3">
                  <c:v>233</c:v>
                </c:pt>
                <c:pt idx="4">
                  <c:v>142</c:v>
                </c:pt>
              </c:numCache>
            </c:numRef>
          </c:val>
          <c:extLst>
            <c:ext xmlns:c16="http://schemas.microsoft.com/office/drawing/2014/chart" uri="{C3380CC4-5D6E-409C-BE32-E72D297353CC}">
              <c16:uniqueId val="{00000000-7B7F-40A4-B016-1ADF0BC65670}"/>
            </c:ext>
          </c:extLst>
        </c:ser>
        <c:ser>
          <c:idx val="1"/>
          <c:order val="1"/>
          <c:tx>
            <c:strRef>
              <c:f>KPI!$G$6</c:f>
              <c:strCache>
                <c:ptCount val="1"/>
                <c:pt idx="0">
                  <c:v>Dengue Positive</c:v>
                </c:pt>
              </c:strCache>
            </c:strRef>
          </c:tx>
          <c:spPr>
            <a:gradFill>
              <a:gsLst>
                <a:gs pos="0">
                  <a:srgbClr val="FFBF00"/>
                </a:gs>
                <a:gs pos="69000">
                  <a:srgbClr val="FF4D4F"/>
                </a:gs>
              </a:gsLst>
              <a:lin ang="16200000" scaled="1"/>
            </a:gradFill>
            <a:ln>
              <a:noFill/>
            </a:ln>
            <a:effectLst/>
          </c:spPr>
          <c:invertIfNegative val="0"/>
          <c:cat>
            <c:strRef>
              <c:f>KPI!$E$7:$E$11</c:f>
              <c:strCache>
                <c:ptCount val="5"/>
                <c:pt idx="0">
                  <c:v>8-19</c:v>
                </c:pt>
                <c:pt idx="1">
                  <c:v>20-31</c:v>
                </c:pt>
                <c:pt idx="2">
                  <c:v>32-43</c:v>
                </c:pt>
                <c:pt idx="3">
                  <c:v>44-55</c:v>
                </c:pt>
                <c:pt idx="4">
                  <c:v>56-67</c:v>
                </c:pt>
              </c:strCache>
            </c:strRef>
          </c:cat>
          <c:val>
            <c:numRef>
              <c:f>KPI!$G$7:$G$11</c:f>
              <c:numCache>
                <c:formatCode>_(* #,##0_);_(* \(#,##0\);_(* "-"??_);_(@_)</c:formatCode>
                <c:ptCount val="5"/>
                <c:pt idx="0">
                  <c:v>124</c:v>
                </c:pt>
                <c:pt idx="1">
                  <c:v>100</c:v>
                </c:pt>
                <c:pt idx="2">
                  <c:v>111</c:v>
                </c:pt>
                <c:pt idx="3">
                  <c:v>126</c:v>
                </c:pt>
                <c:pt idx="4">
                  <c:v>72</c:v>
                </c:pt>
              </c:numCache>
            </c:numRef>
          </c:val>
          <c:extLst>
            <c:ext xmlns:c16="http://schemas.microsoft.com/office/drawing/2014/chart" uri="{C3380CC4-5D6E-409C-BE32-E72D297353CC}">
              <c16:uniqueId val="{00000001-7B7F-40A4-B016-1ADF0BC65670}"/>
            </c:ext>
          </c:extLst>
        </c:ser>
        <c:dLbls>
          <c:showLegendKey val="0"/>
          <c:showVal val="0"/>
          <c:showCatName val="0"/>
          <c:showSerName val="0"/>
          <c:showPercent val="0"/>
          <c:showBubbleSize val="0"/>
        </c:dLbls>
        <c:gapWidth val="219"/>
        <c:overlap val="-27"/>
        <c:axId val="214306431"/>
        <c:axId val="214308831"/>
      </c:barChart>
      <c:lineChart>
        <c:grouping val="standard"/>
        <c:varyColors val="0"/>
        <c:ser>
          <c:idx val="2"/>
          <c:order val="2"/>
          <c:tx>
            <c:strRef>
              <c:f>KPI!$H$6</c:f>
              <c:strCache>
                <c:ptCount val="1"/>
                <c:pt idx="0">
                  <c:v>Dengue Positivity Rate</c:v>
                </c:pt>
              </c:strCache>
            </c:strRef>
          </c:tx>
          <c:spPr>
            <a:ln w="28575" cap="rnd">
              <a:solidFill>
                <a:srgbClr val="6A5ACD"/>
              </a:solidFill>
              <a:round/>
            </a:ln>
            <a:effectLst/>
          </c:spPr>
          <c:marker>
            <c:symbol val="none"/>
          </c:marker>
          <c:cat>
            <c:strRef>
              <c:f>KPI!$E$7:$E$11</c:f>
              <c:strCache>
                <c:ptCount val="5"/>
                <c:pt idx="0">
                  <c:v>8-19</c:v>
                </c:pt>
                <c:pt idx="1">
                  <c:v>20-31</c:v>
                </c:pt>
                <c:pt idx="2">
                  <c:v>32-43</c:v>
                </c:pt>
                <c:pt idx="3">
                  <c:v>44-55</c:v>
                </c:pt>
                <c:pt idx="4">
                  <c:v>56-67</c:v>
                </c:pt>
              </c:strCache>
            </c:strRef>
          </c:cat>
          <c:val>
            <c:numRef>
              <c:f>KPI!$H$7:$H$11</c:f>
              <c:numCache>
                <c:formatCode>0.0%</c:formatCode>
                <c:ptCount val="5"/>
                <c:pt idx="0">
                  <c:v>0.56880733944954132</c:v>
                </c:pt>
                <c:pt idx="1">
                  <c:v>0.49019607843137253</c:v>
                </c:pt>
                <c:pt idx="2">
                  <c:v>0.54679802955665024</c:v>
                </c:pt>
                <c:pt idx="3">
                  <c:v>0.54077253218884125</c:v>
                </c:pt>
                <c:pt idx="4">
                  <c:v>0.50704225352112675</c:v>
                </c:pt>
              </c:numCache>
            </c:numRef>
          </c:val>
          <c:smooth val="1"/>
          <c:extLst>
            <c:ext xmlns:c16="http://schemas.microsoft.com/office/drawing/2014/chart" uri="{C3380CC4-5D6E-409C-BE32-E72D297353CC}">
              <c16:uniqueId val="{00000002-7B7F-40A4-B016-1ADF0BC65670}"/>
            </c:ext>
          </c:extLst>
        </c:ser>
        <c:dLbls>
          <c:showLegendKey val="0"/>
          <c:showVal val="0"/>
          <c:showCatName val="0"/>
          <c:showSerName val="0"/>
          <c:showPercent val="0"/>
          <c:showBubbleSize val="0"/>
        </c:dLbls>
        <c:marker val="1"/>
        <c:smooth val="0"/>
        <c:axId val="210852783"/>
        <c:axId val="210852303"/>
      </c:lineChart>
      <c:catAx>
        <c:axId val="2143064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14308831"/>
        <c:crosses val="autoZero"/>
        <c:auto val="1"/>
        <c:lblAlgn val="ctr"/>
        <c:lblOffset val="100"/>
        <c:noMultiLvlLbl val="0"/>
      </c:catAx>
      <c:valAx>
        <c:axId val="214308831"/>
        <c:scaling>
          <c:orientation val="minMax"/>
        </c:scaling>
        <c:delete val="0"/>
        <c:axPos val="l"/>
        <c:majorGridlines>
          <c:spPr>
            <a:ln w="317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14306431"/>
        <c:crosses val="autoZero"/>
        <c:crossBetween val="between"/>
      </c:valAx>
      <c:valAx>
        <c:axId val="210852303"/>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10852783"/>
        <c:crosses val="max"/>
        <c:crossBetween val="between"/>
      </c:valAx>
      <c:catAx>
        <c:axId val="210852783"/>
        <c:scaling>
          <c:orientation val="minMax"/>
        </c:scaling>
        <c:delete val="1"/>
        <c:axPos val="b"/>
        <c:numFmt formatCode="General" sourceLinked="1"/>
        <c:majorTickMark val="out"/>
        <c:minorTickMark val="none"/>
        <c:tickLblPos val="nextTo"/>
        <c:crossAx val="210852303"/>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8636884306987399E-2"/>
          <c:y val="3.5849795091403056E-2"/>
          <c:w val="0.91627995598488332"/>
          <c:h val="0.93557006032140722"/>
        </c:manualLayout>
      </c:layout>
      <c:doughnutChart>
        <c:varyColors val="1"/>
        <c:ser>
          <c:idx val="0"/>
          <c:order val="0"/>
          <c:spPr>
            <a:ln>
              <a:noFill/>
            </a:ln>
          </c:spPr>
          <c:dPt>
            <c:idx val="0"/>
            <c:bubble3D val="0"/>
            <c:spPr>
              <a:gradFill>
                <a:gsLst>
                  <a:gs pos="0">
                    <a:srgbClr val="FFBF00"/>
                  </a:gs>
                  <a:gs pos="68000">
                    <a:srgbClr val="FF4D4F"/>
                  </a:gs>
                </a:gsLst>
                <a:lin ang="0" scaled="0"/>
              </a:gradFill>
              <a:ln w="19050">
                <a:noFill/>
              </a:ln>
              <a:effectLst/>
            </c:spPr>
            <c:extLst>
              <c:ext xmlns:c16="http://schemas.microsoft.com/office/drawing/2014/chart" uri="{C3380CC4-5D6E-409C-BE32-E72D297353CC}">
                <c16:uniqueId val="{00000001-E2C1-4E79-80AB-3ECFD77D547D}"/>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E2C1-4E79-80AB-3ECFD77D547D}"/>
              </c:ext>
            </c:extLst>
          </c:dPt>
          <c:val>
            <c:numRef>
              <c:f>KPI!$G$16:$H$16</c:f>
              <c:numCache>
                <c:formatCode>_(* #,##0_);_(* \(#,##0\);_(* "-"??_);_(@_)</c:formatCode>
                <c:ptCount val="2"/>
                <c:pt idx="0">
                  <c:v>252</c:v>
                </c:pt>
                <c:pt idx="1">
                  <c:v>224</c:v>
                </c:pt>
              </c:numCache>
            </c:numRef>
          </c:val>
          <c:extLst>
            <c:ext xmlns:c16="http://schemas.microsoft.com/office/drawing/2014/chart" uri="{C3380CC4-5D6E-409C-BE32-E72D297353CC}">
              <c16:uniqueId val="{00000004-E2C1-4E79-80AB-3ECFD77D547D}"/>
            </c:ext>
          </c:extLst>
        </c:ser>
        <c:dLbls>
          <c:showLegendKey val="0"/>
          <c:showVal val="0"/>
          <c:showCatName val="0"/>
          <c:showSerName val="0"/>
          <c:showPercent val="0"/>
          <c:showBubbleSize val="0"/>
          <c:showLeaderLines val="1"/>
        </c:dLbls>
        <c:firstSliceAng val="0"/>
        <c:holeSize val="8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8222222222222213E-2"/>
          <c:y val="2.2956841138659319E-2"/>
          <c:w val="0.91244444444444439"/>
          <c:h val="0.94260789715335169"/>
        </c:manualLayout>
      </c:layout>
      <c:doughnutChart>
        <c:varyColors val="1"/>
        <c:ser>
          <c:idx val="0"/>
          <c:order val="0"/>
          <c:spPr>
            <a:ln>
              <a:noFill/>
            </a:ln>
          </c:spPr>
          <c:dPt>
            <c:idx val="0"/>
            <c:bubble3D val="0"/>
            <c:spPr>
              <a:gradFill>
                <a:gsLst>
                  <a:gs pos="0">
                    <a:srgbClr val="FFBF00"/>
                  </a:gs>
                  <a:gs pos="68000">
                    <a:srgbClr val="FF4D4F"/>
                  </a:gs>
                </a:gsLst>
                <a:lin ang="0" scaled="0"/>
              </a:gradFill>
              <a:ln w="19050">
                <a:noFill/>
              </a:ln>
              <a:effectLst/>
            </c:spPr>
            <c:extLst>
              <c:ext xmlns:c16="http://schemas.microsoft.com/office/drawing/2014/chart" uri="{C3380CC4-5D6E-409C-BE32-E72D297353CC}">
                <c16:uniqueId val="{00000001-621C-4E77-A12B-E83B6320E3FE}"/>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621C-4E77-A12B-E83B6320E3FE}"/>
              </c:ext>
            </c:extLst>
          </c:dPt>
          <c:cat>
            <c:strRef>
              <c:f>KPI!$G$14:$H$14</c:f>
              <c:strCache>
                <c:ptCount val="2"/>
                <c:pt idx="0">
                  <c:v>Dengue Positive</c:v>
                </c:pt>
                <c:pt idx="1">
                  <c:v>Dengue Negative</c:v>
                </c:pt>
              </c:strCache>
            </c:strRef>
          </c:cat>
          <c:val>
            <c:numRef>
              <c:f>KPI!$G$15:$H$15</c:f>
              <c:numCache>
                <c:formatCode>_(* #,##0_);_(* \(#,##0\);_(* "-"??_);_(@_)</c:formatCode>
                <c:ptCount val="2"/>
                <c:pt idx="0">
                  <c:v>281</c:v>
                </c:pt>
                <c:pt idx="1">
                  <c:v>243</c:v>
                </c:pt>
              </c:numCache>
            </c:numRef>
          </c:val>
          <c:extLst>
            <c:ext xmlns:c16="http://schemas.microsoft.com/office/drawing/2014/chart" uri="{C3380CC4-5D6E-409C-BE32-E72D297353CC}">
              <c16:uniqueId val="{00000004-621C-4E77-A12B-E83B6320E3FE}"/>
            </c:ext>
          </c:extLst>
        </c:ser>
        <c:dLbls>
          <c:showLegendKey val="0"/>
          <c:showVal val="0"/>
          <c:showCatName val="0"/>
          <c:showSerName val="0"/>
          <c:showPercent val="0"/>
          <c:showBubbleSize val="0"/>
          <c:showLeaderLines val="1"/>
        </c:dLbls>
        <c:firstSliceAng val="0"/>
        <c:holeSize val="8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[Tanvir Taushif_Dhaka Dengue Analysis Final.xlsx]Geographic_Analysis!Top_Naive_Area</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rgbClr val="98FF98"/>
              </a:gs>
              <a:gs pos="68000">
                <a:srgbClr val="50C878"/>
              </a:gs>
            </a:gsLst>
            <a:lin ang="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6436770131994373"/>
          <c:y val="0.13285024154589373"/>
          <c:w val="0.62355500399406594"/>
          <c:h val="0.8188405797101449"/>
        </c:manualLayout>
      </c:layout>
      <c:barChart>
        <c:barDir val="bar"/>
        <c:grouping val="clustered"/>
        <c:varyColors val="0"/>
        <c:ser>
          <c:idx val="0"/>
          <c:order val="0"/>
          <c:tx>
            <c:strRef>
              <c:f>Geographic_Analysis!$K$4</c:f>
              <c:strCache>
                <c:ptCount val="1"/>
                <c:pt idx="0">
                  <c:v>Total</c:v>
                </c:pt>
              </c:strCache>
            </c:strRef>
          </c:tx>
          <c:spPr>
            <a:gradFill>
              <a:gsLst>
                <a:gs pos="0">
                  <a:srgbClr val="98FF98"/>
                </a:gs>
                <a:gs pos="68000">
                  <a:srgbClr val="50C878"/>
                </a:gs>
              </a:gsLst>
              <a:lin ang="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Geographic_Analysis!$J$5:$J$9</c:f>
              <c:strCache>
                <c:ptCount val="5"/>
                <c:pt idx="0">
                  <c:v>New Market</c:v>
                </c:pt>
                <c:pt idx="1">
                  <c:v>Banasree</c:v>
                </c:pt>
                <c:pt idx="2">
                  <c:v>Keraniganj</c:v>
                </c:pt>
                <c:pt idx="3">
                  <c:v>Ramna</c:v>
                </c:pt>
                <c:pt idx="4">
                  <c:v>Sutrapur</c:v>
                </c:pt>
              </c:strCache>
            </c:strRef>
          </c:cat>
          <c:val>
            <c:numRef>
              <c:f>Geographic_Analysis!$K$5:$K$9</c:f>
              <c:numCache>
                <c:formatCode>General</c:formatCode>
                <c:ptCount val="5"/>
                <c:pt idx="0">
                  <c:v>19</c:v>
                </c:pt>
                <c:pt idx="1">
                  <c:v>19</c:v>
                </c:pt>
                <c:pt idx="2">
                  <c:v>19</c:v>
                </c:pt>
                <c:pt idx="3">
                  <c:v>20</c:v>
                </c:pt>
                <c:pt idx="4">
                  <c:v>21</c:v>
                </c:pt>
              </c:numCache>
            </c:numRef>
          </c:val>
          <c:extLst>
            <c:ext xmlns:c16="http://schemas.microsoft.com/office/drawing/2014/chart" uri="{C3380CC4-5D6E-409C-BE32-E72D297353CC}">
              <c16:uniqueId val="{00000000-7FA3-49D7-B774-74C3FF3C3EA7}"/>
            </c:ext>
          </c:extLst>
        </c:ser>
        <c:dLbls>
          <c:dLblPos val="outEnd"/>
          <c:showLegendKey val="0"/>
          <c:showVal val="1"/>
          <c:showCatName val="0"/>
          <c:showSerName val="0"/>
          <c:showPercent val="0"/>
          <c:showBubbleSize val="0"/>
        </c:dLbls>
        <c:gapWidth val="80"/>
        <c:axId val="220954335"/>
        <c:axId val="1121802688"/>
      </c:barChart>
      <c:catAx>
        <c:axId val="22095433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121802688"/>
        <c:crosses val="autoZero"/>
        <c:auto val="1"/>
        <c:lblAlgn val="ctr"/>
        <c:lblOffset val="100"/>
        <c:noMultiLvlLbl val="0"/>
      </c:catAx>
      <c:valAx>
        <c:axId val="1121802688"/>
        <c:scaling>
          <c:orientation val="minMax"/>
        </c:scaling>
        <c:delete val="1"/>
        <c:axPos val="b"/>
        <c:numFmt formatCode="General" sourceLinked="1"/>
        <c:majorTickMark val="out"/>
        <c:minorTickMark val="none"/>
        <c:tickLblPos val="nextTo"/>
        <c:crossAx val="2209543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1055885432637827E-2"/>
          <c:y val="0.20174848688634836"/>
          <c:w val="0.93788822913472436"/>
          <c:h val="0.55348664806273795"/>
        </c:manualLayout>
      </c:layout>
      <c:barChart>
        <c:barDir val="bar"/>
        <c:grouping val="percentStacked"/>
        <c:varyColors val="0"/>
        <c:ser>
          <c:idx val="0"/>
          <c:order val="0"/>
          <c:tx>
            <c:strRef>
              <c:f>Marker_Specific_Analysis!$L$4</c:f>
              <c:strCache>
                <c:ptCount val="1"/>
                <c:pt idx="0">
                  <c:v>NS1</c:v>
                </c:pt>
              </c:strCache>
            </c:strRef>
          </c:tx>
          <c:spPr>
            <a:solidFill>
              <a:srgbClr val="87CEE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lumMod val="9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Marker_Specific_Analysis!$L$5</c:f>
              <c:numCache>
                <c:formatCode>General</c:formatCode>
                <c:ptCount val="1"/>
                <c:pt idx="0">
                  <c:v>519</c:v>
                </c:pt>
              </c:numCache>
            </c:numRef>
          </c:val>
          <c:extLst>
            <c:ext xmlns:c16="http://schemas.microsoft.com/office/drawing/2014/chart" uri="{C3380CC4-5D6E-409C-BE32-E72D297353CC}">
              <c16:uniqueId val="{00000000-8D70-4B11-BEA5-D4DF5CCFE6A6}"/>
            </c:ext>
          </c:extLst>
        </c:ser>
        <c:ser>
          <c:idx val="1"/>
          <c:order val="1"/>
          <c:tx>
            <c:strRef>
              <c:f>Marker_Specific_Analysis!$M$4</c:f>
              <c:strCache>
                <c:ptCount val="1"/>
                <c:pt idx="0">
                  <c:v>IgM</c:v>
                </c:pt>
              </c:strCache>
            </c:strRef>
          </c:tx>
          <c:spPr>
            <a:solidFill>
              <a:srgbClr val="4A90E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lumMod val="9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Marker_Specific_Analysis!$M$5</c:f>
              <c:numCache>
                <c:formatCode>General</c:formatCode>
                <c:ptCount val="1"/>
                <c:pt idx="0">
                  <c:v>475</c:v>
                </c:pt>
              </c:numCache>
            </c:numRef>
          </c:val>
          <c:extLst>
            <c:ext xmlns:c16="http://schemas.microsoft.com/office/drawing/2014/chart" uri="{C3380CC4-5D6E-409C-BE32-E72D297353CC}">
              <c16:uniqueId val="{00000003-8D70-4B11-BEA5-D4DF5CCFE6A6}"/>
            </c:ext>
          </c:extLst>
        </c:ser>
        <c:ser>
          <c:idx val="2"/>
          <c:order val="2"/>
          <c:tx>
            <c:strRef>
              <c:f>Marker_Specific_Analysis!$N$4</c:f>
              <c:strCache>
                <c:ptCount val="1"/>
                <c:pt idx="0">
                  <c:v>IgG</c:v>
                </c:pt>
              </c:strCache>
            </c:strRef>
          </c:tx>
          <c:spPr>
            <a:solidFill>
              <a:srgbClr val="0070C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lumMod val="9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Marker_Specific_Analysis!$N$5</c:f>
              <c:numCache>
                <c:formatCode>General</c:formatCode>
                <c:ptCount val="1"/>
                <c:pt idx="0">
                  <c:v>533</c:v>
                </c:pt>
              </c:numCache>
            </c:numRef>
          </c:val>
          <c:extLst>
            <c:ext xmlns:c16="http://schemas.microsoft.com/office/drawing/2014/chart" uri="{C3380CC4-5D6E-409C-BE32-E72D297353CC}">
              <c16:uniqueId val="{00000004-8D70-4B11-BEA5-D4DF5CCFE6A6}"/>
            </c:ext>
          </c:extLst>
        </c:ser>
        <c:dLbls>
          <c:showLegendKey val="0"/>
          <c:showVal val="1"/>
          <c:showCatName val="0"/>
          <c:showSerName val="0"/>
          <c:showPercent val="0"/>
          <c:showBubbleSize val="0"/>
        </c:dLbls>
        <c:gapWidth val="45"/>
        <c:overlap val="100"/>
        <c:axId val="343236559"/>
        <c:axId val="343233199"/>
      </c:barChart>
      <c:catAx>
        <c:axId val="343236559"/>
        <c:scaling>
          <c:orientation val="minMax"/>
        </c:scaling>
        <c:delete val="1"/>
        <c:axPos val="l"/>
        <c:numFmt formatCode="General" sourceLinked="1"/>
        <c:majorTickMark val="out"/>
        <c:minorTickMark val="none"/>
        <c:tickLblPos val="nextTo"/>
        <c:crossAx val="343233199"/>
        <c:crosses val="autoZero"/>
        <c:auto val="1"/>
        <c:lblAlgn val="ctr"/>
        <c:lblOffset val="100"/>
        <c:noMultiLvlLbl val="0"/>
      </c:catAx>
      <c:valAx>
        <c:axId val="343233199"/>
        <c:scaling>
          <c:orientation val="minMax"/>
        </c:scaling>
        <c:delete val="1"/>
        <c:axPos val="b"/>
        <c:numFmt formatCode="0%" sourceLinked="1"/>
        <c:majorTickMark val="none"/>
        <c:minorTickMark val="none"/>
        <c:tickLblPos val="nextTo"/>
        <c:crossAx val="3432365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[Tanvir Taushif_Dhaka Dengue Analysis Final.xlsx]Infrastructural Analysis!PivotTable12</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0">
                <a:srgbClr val="87CEEB"/>
              </a:gs>
              <a:gs pos="62000">
                <a:srgbClr val="4A90E2"/>
              </a:gs>
            </a:gsLst>
            <a:lin ang="162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a:gsLst>
              <a:gs pos="0">
                <a:srgbClr val="FFBF00"/>
              </a:gs>
              <a:gs pos="62000">
                <a:srgbClr val="FF4D4F"/>
              </a:gs>
            </a:gsLst>
            <a:lin ang="162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6677316293929709E-2"/>
          <c:y val="9.0673575129533682E-2"/>
          <c:w val="0.85942492012779548"/>
          <c:h val="0.49386805923870919"/>
        </c:manualLayout>
      </c:layout>
      <c:barChart>
        <c:barDir val="col"/>
        <c:grouping val="clustered"/>
        <c:varyColors val="0"/>
        <c:ser>
          <c:idx val="0"/>
          <c:order val="0"/>
          <c:tx>
            <c:strRef>
              <c:f>'Infrastructural Analysis'!$B$3</c:f>
              <c:strCache>
                <c:ptCount val="1"/>
                <c:pt idx="0">
                  <c:v>Tested</c:v>
                </c:pt>
              </c:strCache>
            </c:strRef>
          </c:tx>
          <c:spPr>
            <a:gradFill>
              <a:gsLst>
                <a:gs pos="0">
                  <a:srgbClr val="87CEEB"/>
                </a:gs>
                <a:gs pos="62000">
                  <a:srgbClr val="4A90E2"/>
                </a:gs>
              </a:gsLst>
              <a:lin ang="162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'Infrastructural Analysis'!$A$4:$A$6</c:f>
              <c:strCache>
                <c:ptCount val="3"/>
                <c:pt idx="0">
                  <c:v>Building</c:v>
                </c:pt>
                <c:pt idx="1">
                  <c:v>Other</c:v>
                </c:pt>
                <c:pt idx="2">
                  <c:v>Tinshed</c:v>
                </c:pt>
              </c:strCache>
            </c:strRef>
          </c:cat>
          <c:val>
            <c:numRef>
              <c:f>'Infrastructural Analysis'!$B$4:$B$6</c:f>
              <c:numCache>
                <c:formatCode>General</c:formatCode>
                <c:ptCount val="3"/>
                <c:pt idx="0">
                  <c:v>354</c:v>
                </c:pt>
                <c:pt idx="1">
                  <c:v>329</c:v>
                </c:pt>
                <c:pt idx="2">
                  <c:v>317</c:v>
                </c:pt>
              </c:numCache>
            </c:numRef>
          </c:val>
          <c:extLst>
            <c:ext xmlns:c16="http://schemas.microsoft.com/office/drawing/2014/chart" uri="{C3380CC4-5D6E-409C-BE32-E72D297353CC}">
              <c16:uniqueId val="{00000000-A857-40CB-BB63-93BBE4632BB1}"/>
            </c:ext>
          </c:extLst>
        </c:ser>
        <c:ser>
          <c:idx val="1"/>
          <c:order val="1"/>
          <c:tx>
            <c:strRef>
              <c:f>'Infrastructural Analysis'!$C$3</c:f>
              <c:strCache>
                <c:ptCount val="1"/>
                <c:pt idx="0">
                  <c:v>Dengue Positive</c:v>
                </c:pt>
              </c:strCache>
            </c:strRef>
          </c:tx>
          <c:spPr>
            <a:gradFill>
              <a:gsLst>
                <a:gs pos="0">
                  <a:srgbClr val="FFBF00"/>
                </a:gs>
                <a:gs pos="62000">
                  <a:srgbClr val="FF4D4F"/>
                </a:gs>
              </a:gsLst>
              <a:lin ang="162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'Infrastructural Analysis'!$A$4:$A$6</c:f>
              <c:strCache>
                <c:ptCount val="3"/>
                <c:pt idx="0">
                  <c:v>Building</c:v>
                </c:pt>
                <c:pt idx="1">
                  <c:v>Other</c:v>
                </c:pt>
                <c:pt idx="2">
                  <c:v>Tinshed</c:v>
                </c:pt>
              </c:strCache>
            </c:strRef>
          </c:cat>
          <c:val>
            <c:numRef>
              <c:f>'Infrastructural Analysis'!$C$4:$C$6</c:f>
              <c:numCache>
                <c:formatCode>General</c:formatCode>
                <c:ptCount val="3"/>
                <c:pt idx="0">
                  <c:v>191</c:v>
                </c:pt>
                <c:pt idx="1">
                  <c:v>169</c:v>
                </c:pt>
                <c:pt idx="2">
                  <c:v>173</c:v>
                </c:pt>
              </c:numCache>
            </c:numRef>
          </c:val>
          <c:extLst>
            <c:ext xmlns:c16="http://schemas.microsoft.com/office/drawing/2014/chart" uri="{C3380CC4-5D6E-409C-BE32-E72D297353CC}">
              <c16:uniqueId val="{00000001-A857-40CB-BB63-93BBE4632BB1}"/>
            </c:ext>
          </c:extLst>
        </c:ser>
        <c:dLbls>
          <c:dLblPos val="outEnd"/>
          <c:showLegendKey val="0"/>
          <c:showVal val="1"/>
          <c:showCatName val="0"/>
          <c:showSerName val="0"/>
          <c:showPercent val="0"/>
          <c:showBubbleSize val="0"/>
        </c:dLbls>
        <c:gapWidth val="219"/>
        <c:overlap val="-27"/>
        <c:axId val="447328335"/>
        <c:axId val="447314415"/>
      </c:barChart>
      <c:catAx>
        <c:axId val="44732833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7314415"/>
        <c:crosses val="autoZero"/>
        <c:auto val="1"/>
        <c:lblAlgn val="ctr"/>
        <c:lblOffset val="100"/>
        <c:noMultiLvlLbl val="0"/>
      </c:catAx>
      <c:valAx>
        <c:axId val="447314415"/>
        <c:scaling>
          <c:orientation val="minMax"/>
        </c:scaling>
        <c:delete val="1"/>
        <c:axPos val="l"/>
        <c:numFmt formatCode="General" sourceLinked="1"/>
        <c:majorTickMark val="none"/>
        <c:minorTickMark val="none"/>
        <c:tickLblPos val="nextTo"/>
        <c:crossAx val="447328335"/>
        <c:crosses val="autoZero"/>
        <c:crossBetween val="between"/>
      </c:valAx>
      <c:spPr>
        <a:noFill/>
        <a:ln>
          <a:noFill/>
        </a:ln>
        <a:effectLst/>
      </c:spPr>
    </c:plotArea>
    <c:legend>
      <c:legendPos val="b"/>
      <c:layout>
        <c:manualLayout>
          <c:xMode val="edge"/>
          <c:yMode val="edge"/>
          <c:x val="0.1042932253276647"/>
          <c:y val="0.76845701929745824"/>
          <c:w val="0.79141304621267394"/>
          <c:h val="0.2185896128268940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5C6-493C-B630-F089FD79530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5C6-493C-B630-F089FD795301}"/>
              </c:ext>
            </c:extLst>
          </c:dPt>
          <c:cat>
            <c:strRef>
              <c:f>KPI!$E$3:$F$3</c:f>
              <c:strCache>
                <c:ptCount val="2"/>
                <c:pt idx="0">
                  <c:v>Dengue Positive</c:v>
                </c:pt>
                <c:pt idx="1">
                  <c:v>Dengue Negative</c:v>
                </c:pt>
              </c:strCache>
            </c:strRef>
          </c:cat>
          <c:val>
            <c:numRef>
              <c:f>KPI!$E$4:$F$4</c:f>
              <c:numCache>
                <c:formatCode>_(* #,##0_);_(* \(#,##0\);_(* "-"??_);_(@_)</c:formatCode>
                <c:ptCount val="2"/>
                <c:pt idx="0">
                  <c:v>533</c:v>
                </c:pt>
                <c:pt idx="1">
                  <c:v>467</c:v>
                </c:pt>
              </c:numCache>
            </c:numRef>
          </c:val>
          <c:extLst>
            <c:ext xmlns:c16="http://schemas.microsoft.com/office/drawing/2014/chart" uri="{C3380CC4-5D6E-409C-BE32-E72D297353CC}">
              <c16:uniqueId val="{00000000-32E0-48A2-8953-9365CFE1E9CF}"/>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KPI!$F$6</c:f>
              <c:strCache>
                <c:ptCount val="1"/>
                <c:pt idx="0">
                  <c:v>Tested</c:v>
                </c:pt>
              </c:strCache>
            </c:strRef>
          </c:tx>
          <c:spPr>
            <a:solidFill>
              <a:schemeClr val="accent1"/>
            </a:solidFill>
            <a:ln>
              <a:noFill/>
            </a:ln>
            <a:effectLst/>
          </c:spPr>
          <c:invertIfNegative val="0"/>
          <c:cat>
            <c:strRef>
              <c:f>KPI!$E$7:$E$11</c:f>
              <c:strCache>
                <c:ptCount val="5"/>
                <c:pt idx="0">
                  <c:v>8-19</c:v>
                </c:pt>
                <c:pt idx="1">
                  <c:v>20-31</c:v>
                </c:pt>
                <c:pt idx="2">
                  <c:v>32-43</c:v>
                </c:pt>
                <c:pt idx="3">
                  <c:v>44-55</c:v>
                </c:pt>
                <c:pt idx="4">
                  <c:v>56-67</c:v>
                </c:pt>
              </c:strCache>
            </c:strRef>
          </c:cat>
          <c:val>
            <c:numRef>
              <c:f>KPI!$F$7:$F$11</c:f>
              <c:numCache>
                <c:formatCode>_(* #,##0_);_(* \(#,##0\);_(* "-"??_);_(@_)</c:formatCode>
                <c:ptCount val="5"/>
                <c:pt idx="0">
                  <c:v>218</c:v>
                </c:pt>
                <c:pt idx="1">
                  <c:v>204</c:v>
                </c:pt>
                <c:pt idx="2">
                  <c:v>203</c:v>
                </c:pt>
                <c:pt idx="3">
                  <c:v>233</c:v>
                </c:pt>
                <c:pt idx="4">
                  <c:v>142</c:v>
                </c:pt>
              </c:numCache>
            </c:numRef>
          </c:val>
          <c:extLst>
            <c:ext xmlns:c16="http://schemas.microsoft.com/office/drawing/2014/chart" uri="{C3380CC4-5D6E-409C-BE32-E72D297353CC}">
              <c16:uniqueId val="{00000000-0FDD-416B-8CE5-BE44016BA454}"/>
            </c:ext>
          </c:extLst>
        </c:ser>
        <c:ser>
          <c:idx val="1"/>
          <c:order val="1"/>
          <c:tx>
            <c:strRef>
              <c:f>KPI!$G$6</c:f>
              <c:strCache>
                <c:ptCount val="1"/>
                <c:pt idx="0">
                  <c:v>Dengue Positive</c:v>
                </c:pt>
              </c:strCache>
            </c:strRef>
          </c:tx>
          <c:spPr>
            <a:solidFill>
              <a:schemeClr val="accent2"/>
            </a:solidFill>
            <a:ln>
              <a:noFill/>
            </a:ln>
            <a:effectLst/>
          </c:spPr>
          <c:invertIfNegative val="0"/>
          <c:cat>
            <c:strRef>
              <c:f>KPI!$E$7:$E$11</c:f>
              <c:strCache>
                <c:ptCount val="5"/>
                <c:pt idx="0">
                  <c:v>8-19</c:v>
                </c:pt>
                <c:pt idx="1">
                  <c:v>20-31</c:v>
                </c:pt>
                <c:pt idx="2">
                  <c:v>32-43</c:v>
                </c:pt>
                <c:pt idx="3">
                  <c:v>44-55</c:v>
                </c:pt>
                <c:pt idx="4">
                  <c:v>56-67</c:v>
                </c:pt>
              </c:strCache>
            </c:strRef>
          </c:cat>
          <c:val>
            <c:numRef>
              <c:f>KPI!$G$7:$G$11</c:f>
              <c:numCache>
                <c:formatCode>_(* #,##0_);_(* \(#,##0\);_(* "-"??_);_(@_)</c:formatCode>
                <c:ptCount val="5"/>
                <c:pt idx="0">
                  <c:v>124</c:v>
                </c:pt>
                <c:pt idx="1">
                  <c:v>100</c:v>
                </c:pt>
                <c:pt idx="2">
                  <c:v>111</c:v>
                </c:pt>
                <c:pt idx="3">
                  <c:v>126</c:v>
                </c:pt>
                <c:pt idx="4">
                  <c:v>72</c:v>
                </c:pt>
              </c:numCache>
            </c:numRef>
          </c:val>
          <c:extLst>
            <c:ext xmlns:c16="http://schemas.microsoft.com/office/drawing/2014/chart" uri="{C3380CC4-5D6E-409C-BE32-E72D297353CC}">
              <c16:uniqueId val="{00000001-0FDD-416B-8CE5-BE44016BA454}"/>
            </c:ext>
          </c:extLst>
        </c:ser>
        <c:dLbls>
          <c:showLegendKey val="0"/>
          <c:showVal val="0"/>
          <c:showCatName val="0"/>
          <c:showSerName val="0"/>
          <c:showPercent val="0"/>
          <c:showBubbleSize val="0"/>
        </c:dLbls>
        <c:gapWidth val="219"/>
        <c:overlap val="-27"/>
        <c:axId val="214306431"/>
        <c:axId val="214308831"/>
      </c:barChart>
      <c:lineChart>
        <c:grouping val="standard"/>
        <c:varyColors val="0"/>
        <c:ser>
          <c:idx val="2"/>
          <c:order val="2"/>
          <c:tx>
            <c:strRef>
              <c:f>KPI!$H$6</c:f>
              <c:strCache>
                <c:ptCount val="1"/>
                <c:pt idx="0">
                  <c:v>Dengue Positivity Rate</c:v>
                </c:pt>
              </c:strCache>
            </c:strRef>
          </c:tx>
          <c:spPr>
            <a:ln w="28575" cap="rnd">
              <a:solidFill>
                <a:schemeClr val="accent3"/>
              </a:solidFill>
              <a:round/>
            </a:ln>
            <a:effectLst/>
          </c:spPr>
          <c:marker>
            <c:symbol val="none"/>
          </c:marker>
          <c:cat>
            <c:strRef>
              <c:f>KPI!$E$7:$E$11</c:f>
              <c:strCache>
                <c:ptCount val="5"/>
                <c:pt idx="0">
                  <c:v>8-19</c:v>
                </c:pt>
                <c:pt idx="1">
                  <c:v>20-31</c:v>
                </c:pt>
                <c:pt idx="2">
                  <c:v>32-43</c:v>
                </c:pt>
                <c:pt idx="3">
                  <c:v>44-55</c:v>
                </c:pt>
                <c:pt idx="4">
                  <c:v>56-67</c:v>
                </c:pt>
              </c:strCache>
            </c:strRef>
          </c:cat>
          <c:val>
            <c:numRef>
              <c:f>KPI!$H$7:$H$11</c:f>
              <c:numCache>
                <c:formatCode>0.0%</c:formatCode>
                <c:ptCount val="5"/>
                <c:pt idx="0">
                  <c:v>0.56880733944954132</c:v>
                </c:pt>
                <c:pt idx="1">
                  <c:v>0.49019607843137253</c:v>
                </c:pt>
                <c:pt idx="2">
                  <c:v>0.54679802955665024</c:v>
                </c:pt>
                <c:pt idx="3">
                  <c:v>0.54077253218884125</c:v>
                </c:pt>
                <c:pt idx="4">
                  <c:v>0.50704225352112675</c:v>
                </c:pt>
              </c:numCache>
            </c:numRef>
          </c:val>
          <c:smooth val="0"/>
          <c:extLst>
            <c:ext xmlns:c16="http://schemas.microsoft.com/office/drawing/2014/chart" uri="{C3380CC4-5D6E-409C-BE32-E72D297353CC}">
              <c16:uniqueId val="{00000002-0FDD-416B-8CE5-BE44016BA454}"/>
            </c:ext>
          </c:extLst>
        </c:ser>
        <c:dLbls>
          <c:showLegendKey val="0"/>
          <c:showVal val="0"/>
          <c:showCatName val="0"/>
          <c:showSerName val="0"/>
          <c:showPercent val="0"/>
          <c:showBubbleSize val="0"/>
        </c:dLbls>
        <c:marker val="1"/>
        <c:smooth val="0"/>
        <c:axId val="210852783"/>
        <c:axId val="210852303"/>
      </c:lineChart>
      <c:catAx>
        <c:axId val="2143064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308831"/>
        <c:crosses val="autoZero"/>
        <c:auto val="1"/>
        <c:lblAlgn val="ctr"/>
        <c:lblOffset val="100"/>
        <c:noMultiLvlLbl val="0"/>
      </c:catAx>
      <c:valAx>
        <c:axId val="214308831"/>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306431"/>
        <c:crosses val="autoZero"/>
        <c:crossBetween val="between"/>
      </c:valAx>
      <c:valAx>
        <c:axId val="210852303"/>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852783"/>
        <c:crosses val="max"/>
        <c:crossBetween val="between"/>
      </c:valAx>
      <c:catAx>
        <c:axId val="210852783"/>
        <c:scaling>
          <c:orientation val="minMax"/>
        </c:scaling>
        <c:delete val="1"/>
        <c:axPos val="b"/>
        <c:numFmt formatCode="General" sourceLinked="1"/>
        <c:majorTickMark val="out"/>
        <c:minorTickMark val="none"/>
        <c:tickLblPos val="nextTo"/>
        <c:crossAx val="210852303"/>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413-4033-98E9-D50C9F9FB71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413-4033-98E9-D50C9F9FB713}"/>
              </c:ext>
            </c:extLst>
          </c:dPt>
          <c:cat>
            <c:strRef>
              <c:f>KPI!$G$14:$H$14</c:f>
              <c:strCache>
                <c:ptCount val="2"/>
                <c:pt idx="0">
                  <c:v>Dengue Positive</c:v>
                </c:pt>
                <c:pt idx="1">
                  <c:v>Dengue Negative</c:v>
                </c:pt>
              </c:strCache>
            </c:strRef>
          </c:cat>
          <c:val>
            <c:numRef>
              <c:f>KPI!$G$15:$H$15</c:f>
              <c:numCache>
                <c:formatCode>_(* #,##0_);_(* \(#,##0\);_(* "-"??_);_(@_)</c:formatCode>
                <c:ptCount val="2"/>
                <c:pt idx="0">
                  <c:v>281</c:v>
                </c:pt>
                <c:pt idx="1">
                  <c:v>243</c:v>
                </c:pt>
              </c:numCache>
            </c:numRef>
          </c:val>
          <c:extLst>
            <c:ext xmlns:c16="http://schemas.microsoft.com/office/drawing/2014/chart" uri="{C3380CC4-5D6E-409C-BE32-E72D297353CC}">
              <c16:uniqueId val="{00000000-163B-4236-BBC0-854D0901D4DB}"/>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AEC-44A1-A260-204BCC5FFA2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AEC-44A1-A260-204BCC5FFA2D}"/>
              </c:ext>
            </c:extLst>
          </c:dPt>
          <c:val>
            <c:numRef>
              <c:f>KPI!$G$16:$H$16</c:f>
              <c:numCache>
                <c:formatCode>_(* #,##0_);_(* \(#,##0\);_(* "-"??_);_(@_)</c:formatCode>
                <c:ptCount val="2"/>
                <c:pt idx="0">
                  <c:v>252</c:v>
                </c:pt>
                <c:pt idx="1">
                  <c:v>224</c:v>
                </c:pt>
              </c:numCache>
            </c:numRef>
          </c:val>
          <c:extLst>
            <c:ext xmlns:c16="http://schemas.microsoft.com/office/drawing/2014/chart" uri="{C3380CC4-5D6E-409C-BE32-E72D297353CC}">
              <c16:uniqueId val="{00000000-084E-4028-95C2-F64EE602902E}"/>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Marker_Specific_Analysis!$E$18</c:f>
              <c:strCache>
                <c:ptCount val="1"/>
                <c:pt idx="0">
                  <c:v>Count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Marker_Specific_Analysis!$D$19:$D$22</c:f>
              <c:strCache>
                <c:ptCount val="4"/>
                <c:pt idx="0">
                  <c:v>Acute</c:v>
                </c:pt>
                <c:pt idx="1">
                  <c:v>Not Infected</c:v>
                </c:pt>
                <c:pt idx="2">
                  <c:v>Recent</c:v>
                </c:pt>
                <c:pt idx="3">
                  <c:v>Recovery</c:v>
                </c:pt>
              </c:strCache>
            </c:strRef>
          </c:cat>
          <c:val>
            <c:numRef>
              <c:f>Marker_Specific_Analysis!$E$19:$E$22</c:f>
              <c:numCache>
                <c:formatCode>General</c:formatCode>
                <c:ptCount val="4"/>
                <c:pt idx="0">
                  <c:v>519</c:v>
                </c:pt>
                <c:pt idx="1">
                  <c:v>467</c:v>
                </c:pt>
                <c:pt idx="2">
                  <c:v>1</c:v>
                </c:pt>
                <c:pt idx="3">
                  <c:v>13</c:v>
                </c:pt>
              </c:numCache>
            </c:numRef>
          </c:val>
          <c:extLst>
            <c:ext xmlns:c16="http://schemas.microsoft.com/office/drawing/2014/chart" uri="{C3380CC4-5D6E-409C-BE32-E72D297353CC}">
              <c16:uniqueId val="{00000000-9CDE-4CFF-BE4C-483BF6B079F8}"/>
            </c:ext>
          </c:extLst>
        </c:ser>
        <c:dLbls>
          <c:dLblPos val="outEnd"/>
          <c:showLegendKey val="0"/>
          <c:showVal val="1"/>
          <c:showCatName val="0"/>
          <c:showSerName val="0"/>
          <c:showPercent val="0"/>
          <c:showBubbleSize val="0"/>
        </c:dLbls>
        <c:gapWidth val="219"/>
        <c:overlap val="-27"/>
        <c:axId val="216008863"/>
        <c:axId val="216007903"/>
      </c:barChart>
      <c:catAx>
        <c:axId val="2160088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6007903"/>
        <c:crosses val="autoZero"/>
        <c:auto val="1"/>
        <c:lblAlgn val="ctr"/>
        <c:lblOffset val="100"/>
        <c:noMultiLvlLbl val="0"/>
      </c:catAx>
      <c:valAx>
        <c:axId val="216007903"/>
        <c:scaling>
          <c:orientation val="minMax"/>
        </c:scaling>
        <c:delete val="1"/>
        <c:axPos val="l"/>
        <c:numFmt formatCode="General" sourceLinked="1"/>
        <c:majorTickMark val="none"/>
        <c:minorTickMark val="none"/>
        <c:tickLblPos val="nextTo"/>
        <c:crossAx val="2160088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Marker_Specific_Analysis!$L$4:$N$4</c:f>
              <c:strCache>
                <c:ptCount val="3"/>
                <c:pt idx="0">
                  <c:v>NS1</c:v>
                </c:pt>
                <c:pt idx="1">
                  <c:v>IgM</c:v>
                </c:pt>
                <c:pt idx="2">
                  <c:v>IgG</c:v>
                </c:pt>
              </c:strCache>
            </c:strRef>
          </c:cat>
          <c:val>
            <c:numRef>
              <c:f>Marker_Specific_Analysis!$L$5:$N$5</c:f>
              <c:numCache>
                <c:formatCode>General</c:formatCode>
                <c:ptCount val="3"/>
                <c:pt idx="0">
                  <c:v>519</c:v>
                </c:pt>
                <c:pt idx="1">
                  <c:v>475</c:v>
                </c:pt>
                <c:pt idx="2">
                  <c:v>533</c:v>
                </c:pt>
              </c:numCache>
            </c:numRef>
          </c:val>
          <c:extLst>
            <c:ext xmlns:c16="http://schemas.microsoft.com/office/drawing/2014/chart" uri="{C3380CC4-5D6E-409C-BE32-E72D297353CC}">
              <c16:uniqueId val="{00000000-0777-4671-9DCB-544D74C5E821}"/>
            </c:ext>
          </c:extLst>
        </c:ser>
        <c:dLbls>
          <c:dLblPos val="outEnd"/>
          <c:showLegendKey val="0"/>
          <c:showVal val="1"/>
          <c:showCatName val="0"/>
          <c:showSerName val="0"/>
          <c:showPercent val="0"/>
          <c:showBubbleSize val="0"/>
        </c:dLbls>
        <c:gapWidth val="219"/>
        <c:overlap val="-27"/>
        <c:axId val="343236559"/>
        <c:axId val="343233199"/>
      </c:barChart>
      <c:catAx>
        <c:axId val="34323655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3233199"/>
        <c:crosses val="autoZero"/>
        <c:auto val="1"/>
        <c:lblAlgn val="ctr"/>
        <c:lblOffset val="100"/>
        <c:noMultiLvlLbl val="0"/>
      </c:catAx>
      <c:valAx>
        <c:axId val="343233199"/>
        <c:scaling>
          <c:orientation val="minMax"/>
        </c:scaling>
        <c:delete val="1"/>
        <c:axPos val="l"/>
        <c:numFmt formatCode="General" sourceLinked="1"/>
        <c:majorTickMark val="none"/>
        <c:minorTickMark val="none"/>
        <c:tickLblPos val="nextTo"/>
        <c:crossAx val="3432365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[Tanvir Taushif_Dhaka Dengue Analysis Final.xlsx]Geographic_Analysis!Top_Acute_Area</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Geographic_Analysis!$B$4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Geographic_Analysis!$A$5:$A$9</c:f>
              <c:strCache>
                <c:ptCount val="5"/>
                <c:pt idx="0">
                  <c:v>Mirpur</c:v>
                </c:pt>
                <c:pt idx="1">
                  <c:v>Tejgaon</c:v>
                </c:pt>
                <c:pt idx="2">
                  <c:v>Bangshal</c:v>
                </c:pt>
                <c:pt idx="3">
                  <c:v>Demra</c:v>
                </c:pt>
                <c:pt idx="4">
                  <c:v>Jatrabari</c:v>
                </c:pt>
              </c:strCache>
            </c:strRef>
          </c:cat>
          <c:val>
            <c:numRef>
              <c:f>Geographic_Analysis!$B$5:$B$9</c:f>
              <c:numCache>
                <c:formatCode>General</c:formatCode>
                <c:ptCount val="5"/>
                <c:pt idx="0">
                  <c:v>19</c:v>
                </c:pt>
                <c:pt idx="1">
                  <c:v>24</c:v>
                </c:pt>
                <c:pt idx="2">
                  <c:v>24</c:v>
                </c:pt>
                <c:pt idx="3">
                  <c:v>26</c:v>
                </c:pt>
                <c:pt idx="4">
                  <c:v>29</c:v>
                </c:pt>
              </c:numCache>
            </c:numRef>
          </c:val>
          <c:extLst>
            <c:ext xmlns:c16="http://schemas.microsoft.com/office/drawing/2014/chart" uri="{C3380CC4-5D6E-409C-BE32-E72D297353CC}">
              <c16:uniqueId val="{00000000-8FE3-4D86-8592-E3219398B685}"/>
            </c:ext>
          </c:extLst>
        </c:ser>
        <c:dLbls>
          <c:dLblPos val="outEnd"/>
          <c:showLegendKey val="0"/>
          <c:showVal val="1"/>
          <c:showCatName val="0"/>
          <c:showSerName val="0"/>
          <c:showPercent val="0"/>
          <c:showBubbleSize val="0"/>
        </c:dLbls>
        <c:gapWidth val="182"/>
        <c:axId val="249139855"/>
        <c:axId val="249143695"/>
      </c:barChart>
      <c:catAx>
        <c:axId val="2491398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9143695"/>
        <c:crosses val="autoZero"/>
        <c:auto val="1"/>
        <c:lblAlgn val="ctr"/>
        <c:lblOffset val="100"/>
        <c:noMultiLvlLbl val="0"/>
      </c:catAx>
      <c:valAx>
        <c:axId val="249143695"/>
        <c:scaling>
          <c:orientation val="minMax"/>
        </c:scaling>
        <c:delete val="1"/>
        <c:axPos val="b"/>
        <c:numFmt formatCode="General" sourceLinked="1"/>
        <c:majorTickMark val="none"/>
        <c:minorTickMark val="none"/>
        <c:tickLblPos val="nextTo"/>
        <c:crossAx val="2491398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[Tanvir Taushif_Dhaka Dengue Analysis Final.xlsx]Geographic_Analysis!Top_Naive_Area</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Geographic_Analysis!$K$4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Geographic_Analysis!$J$5:$J$9</c:f>
              <c:strCache>
                <c:ptCount val="5"/>
                <c:pt idx="0">
                  <c:v>New Market</c:v>
                </c:pt>
                <c:pt idx="1">
                  <c:v>Banasree</c:v>
                </c:pt>
                <c:pt idx="2">
                  <c:v>Keraniganj</c:v>
                </c:pt>
                <c:pt idx="3">
                  <c:v>Ramna</c:v>
                </c:pt>
                <c:pt idx="4">
                  <c:v>Sutrapur</c:v>
                </c:pt>
              </c:strCache>
            </c:strRef>
          </c:cat>
          <c:val>
            <c:numRef>
              <c:f>Geographic_Analysis!$K$5:$K$9</c:f>
              <c:numCache>
                <c:formatCode>General</c:formatCode>
                <c:ptCount val="5"/>
                <c:pt idx="0">
                  <c:v>19</c:v>
                </c:pt>
                <c:pt idx="1">
                  <c:v>19</c:v>
                </c:pt>
                <c:pt idx="2">
                  <c:v>19</c:v>
                </c:pt>
                <c:pt idx="3">
                  <c:v>20</c:v>
                </c:pt>
                <c:pt idx="4">
                  <c:v>21</c:v>
                </c:pt>
              </c:numCache>
            </c:numRef>
          </c:val>
          <c:extLst>
            <c:ext xmlns:c16="http://schemas.microsoft.com/office/drawing/2014/chart" uri="{C3380CC4-5D6E-409C-BE32-E72D297353CC}">
              <c16:uniqueId val="{00000000-87DF-4708-BE08-02E4064A76B3}"/>
            </c:ext>
          </c:extLst>
        </c:ser>
        <c:dLbls>
          <c:dLblPos val="outEnd"/>
          <c:showLegendKey val="0"/>
          <c:showVal val="1"/>
          <c:showCatName val="0"/>
          <c:showSerName val="0"/>
          <c:showPercent val="0"/>
          <c:showBubbleSize val="0"/>
        </c:dLbls>
        <c:gapWidth val="182"/>
        <c:axId val="220954335"/>
        <c:axId val="1121802688"/>
      </c:barChart>
      <c:catAx>
        <c:axId val="22095433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1802688"/>
        <c:crosses val="autoZero"/>
        <c:auto val="1"/>
        <c:lblAlgn val="ctr"/>
        <c:lblOffset val="100"/>
        <c:noMultiLvlLbl val="0"/>
      </c:catAx>
      <c:valAx>
        <c:axId val="1121802688"/>
        <c:scaling>
          <c:orientation val="minMax"/>
        </c:scaling>
        <c:delete val="1"/>
        <c:axPos val="b"/>
        <c:numFmt formatCode="General" sourceLinked="1"/>
        <c:majorTickMark val="out"/>
        <c:minorTickMark val="none"/>
        <c:tickLblPos val="nextTo"/>
        <c:crossAx val="2209543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[Tanvir Taushif_Dhaka Dengue Analysis Final.xlsx]Infrastructural Analysis!PivotTable12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'Infrastructural Analysis'!$B$3</c:f>
              <c:strCache>
                <c:ptCount val="1"/>
                <c:pt idx="0">
                  <c:v>Tested</c:v>
                </c:pt>
              </c:strCache>
            </c:strRef>
          </c:tx>
          <c:spPr>
            <a:solidFill>
              <a:schemeClr val="accent1"/>
            </a:solidFill>
            <a:ln>
              <a:noFill/>
            </a:ln>
            <a:effectLst/>
          </c:spPr>
          <c:invertIfNegative val="0"/>
          <c:cat>
            <c:strRef>
              <c:f>'Infrastructural Analysis'!$A$4:$A$6</c:f>
              <c:strCache>
                <c:ptCount val="3"/>
                <c:pt idx="0">
                  <c:v>Building</c:v>
                </c:pt>
                <c:pt idx="1">
                  <c:v>Other</c:v>
                </c:pt>
                <c:pt idx="2">
                  <c:v>Tinshed</c:v>
                </c:pt>
              </c:strCache>
            </c:strRef>
          </c:cat>
          <c:val>
            <c:numRef>
              <c:f>'Infrastructural Analysis'!$B$4:$B$6</c:f>
              <c:numCache>
                <c:formatCode>General</c:formatCode>
                <c:ptCount val="3"/>
                <c:pt idx="0">
                  <c:v>354</c:v>
                </c:pt>
                <c:pt idx="1">
                  <c:v>329</c:v>
                </c:pt>
                <c:pt idx="2">
                  <c:v>317</c:v>
                </c:pt>
              </c:numCache>
            </c:numRef>
          </c:val>
          <c:extLst>
            <c:ext xmlns:c16="http://schemas.microsoft.com/office/drawing/2014/chart" uri="{C3380CC4-5D6E-409C-BE32-E72D297353CC}">
              <c16:uniqueId val="{00000000-63E3-45CE-91C3-C602E206B217}"/>
            </c:ext>
          </c:extLst>
        </c:ser>
        <c:ser>
          <c:idx val="1"/>
          <c:order val="1"/>
          <c:tx>
            <c:strRef>
              <c:f>'Infrastructural Analysis'!$C$3</c:f>
              <c:strCache>
                <c:ptCount val="1"/>
                <c:pt idx="0">
                  <c:v>Dengue Positive</c:v>
                </c:pt>
              </c:strCache>
            </c:strRef>
          </c:tx>
          <c:spPr>
            <a:solidFill>
              <a:schemeClr val="accent2"/>
            </a:solidFill>
            <a:ln>
              <a:noFill/>
            </a:ln>
            <a:effectLst/>
          </c:spPr>
          <c:invertIfNegative val="0"/>
          <c:cat>
            <c:strRef>
              <c:f>'Infrastructural Analysis'!$A$4:$A$6</c:f>
              <c:strCache>
                <c:ptCount val="3"/>
                <c:pt idx="0">
                  <c:v>Building</c:v>
                </c:pt>
                <c:pt idx="1">
                  <c:v>Other</c:v>
                </c:pt>
                <c:pt idx="2">
                  <c:v>Tinshed</c:v>
                </c:pt>
              </c:strCache>
            </c:strRef>
          </c:cat>
          <c:val>
            <c:numRef>
              <c:f>'Infrastructural Analysis'!$C$4:$C$6</c:f>
              <c:numCache>
                <c:formatCode>General</c:formatCode>
                <c:ptCount val="3"/>
                <c:pt idx="0">
                  <c:v>191</c:v>
                </c:pt>
                <c:pt idx="1">
                  <c:v>169</c:v>
                </c:pt>
                <c:pt idx="2">
                  <c:v>173</c:v>
                </c:pt>
              </c:numCache>
            </c:numRef>
          </c:val>
          <c:extLst>
            <c:ext xmlns:c16="http://schemas.microsoft.com/office/drawing/2014/chart" uri="{C3380CC4-5D6E-409C-BE32-E72D297353CC}">
              <c16:uniqueId val="{00000001-63E3-45CE-91C3-C602E206B217}"/>
            </c:ext>
          </c:extLst>
        </c:ser>
        <c:dLbls>
          <c:showLegendKey val="0"/>
          <c:showVal val="0"/>
          <c:showCatName val="0"/>
          <c:showSerName val="0"/>
          <c:showPercent val="0"/>
          <c:showBubbleSize val="0"/>
        </c:dLbls>
        <c:gapWidth val="219"/>
        <c:overlap val="-27"/>
        <c:axId val="447328335"/>
        <c:axId val="447314415"/>
      </c:barChart>
      <c:catAx>
        <c:axId val="44732833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7314415"/>
        <c:crosses val="autoZero"/>
        <c:auto val="1"/>
        <c:lblAlgn val="ctr"/>
        <c:lblOffset val="100"/>
        <c:noMultiLvlLbl val="0"/>
      </c:catAx>
      <c:valAx>
        <c:axId val="447314415"/>
        <c:scaling>
          <c:orientation val="minMax"/>
        </c:scaling>
        <c:delete val="1"/>
        <c:axPos val="l"/>
        <c:numFmt formatCode="General" sourceLinked="1"/>
        <c:majorTickMark val="none"/>
        <c:minorTickMark val="none"/>
        <c:tickLblPos val="nextTo"/>
        <c:crossAx val="4473283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7.svg"/><Relationship Id="rId13" Type="http://schemas.openxmlformats.org/officeDocument/2006/relationships/chart" Target="../charts/chart6.xml"/><Relationship Id="rId18" Type="http://schemas.openxmlformats.org/officeDocument/2006/relationships/image" Target="../media/image9.svg"/><Relationship Id="rId3" Type="http://schemas.openxmlformats.org/officeDocument/2006/relationships/image" Target="../media/image2.png"/><Relationship Id="rId7" Type="http://schemas.openxmlformats.org/officeDocument/2006/relationships/image" Target="../media/image6.png"/><Relationship Id="rId12" Type="http://schemas.openxmlformats.org/officeDocument/2006/relationships/chart" Target="../charts/chart5.xml"/><Relationship Id="rId17" Type="http://schemas.openxmlformats.org/officeDocument/2006/relationships/image" Target="../media/image8.png"/><Relationship Id="rId2" Type="http://schemas.openxmlformats.org/officeDocument/2006/relationships/chart" Target="../charts/chart1.xml"/><Relationship Id="rId16" Type="http://schemas.openxmlformats.org/officeDocument/2006/relationships/chart" Target="../charts/chart9.xml"/><Relationship Id="rId20" Type="http://schemas.openxmlformats.org/officeDocument/2006/relationships/image" Target="../media/image11.png"/><Relationship Id="rId1" Type="http://schemas.openxmlformats.org/officeDocument/2006/relationships/image" Target="../media/image1.png"/><Relationship Id="rId6" Type="http://schemas.openxmlformats.org/officeDocument/2006/relationships/image" Target="../media/image5.svg"/><Relationship Id="rId11" Type="http://schemas.openxmlformats.org/officeDocument/2006/relationships/chart" Target="../charts/chart4.xml"/><Relationship Id="rId5" Type="http://schemas.openxmlformats.org/officeDocument/2006/relationships/image" Target="../media/image4.png"/><Relationship Id="rId15" Type="http://schemas.openxmlformats.org/officeDocument/2006/relationships/chart" Target="../charts/chart8.xml"/><Relationship Id="rId10" Type="http://schemas.openxmlformats.org/officeDocument/2006/relationships/chart" Target="../charts/chart3.xml"/><Relationship Id="rId19" Type="http://schemas.openxmlformats.org/officeDocument/2006/relationships/image" Target="../media/image10.png"/><Relationship Id="rId4" Type="http://schemas.openxmlformats.org/officeDocument/2006/relationships/image" Target="../media/image3.svg"/><Relationship Id="rId9" Type="http://schemas.openxmlformats.org/officeDocument/2006/relationships/chart" Target="../charts/chart2.xml"/><Relationship Id="rId14" Type="http://schemas.openxmlformats.org/officeDocument/2006/relationships/chart" Target="../charts/chart7.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chart" Target="../charts/chart10.xml"/><Relationship Id="rId4" Type="http://schemas.openxmlformats.org/officeDocument/2006/relationships/chart" Target="../charts/chart1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15.xml"/><Relationship Id="rId1" Type="http://schemas.openxmlformats.org/officeDocument/2006/relationships/chart" Target="../charts/chart14.xml"/></Relationships>
</file>

<file path=xl/drawings/_rels/drawing5.xml.rels><?xml version="1.0" encoding="UTF-8" standalone="yes"?>
<Relationships xmlns="http://schemas.openxmlformats.org/package/2006/relationships"><Relationship Id="rId2" Type="http://schemas.openxmlformats.org/officeDocument/2006/relationships/chart" Target="../charts/chart17.xml"/><Relationship Id="rId1" Type="http://schemas.openxmlformats.org/officeDocument/2006/relationships/chart" Target="../charts/chart1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xdr:from>
      <xdr:col>10</xdr:col>
      <xdr:colOff>166534</xdr:colOff>
      <xdr:row>4</xdr:row>
      <xdr:rowOff>13082</xdr:rowOff>
    </xdr:from>
    <xdr:to>
      <xdr:col>15</xdr:col>
      <xdr:colOff>44614</xdr:colOff>
      <xdr:row>9</xdr:row>
      <xdr:rowOff>6266</xdr:rowOff>
    </xdr:to>
    <xdr:sp macro="" textlink="">
      <xdr:nvSpPr>
        <xdr:cNvPr id="18" name="Rectangle: Rounded Corners 17">
          <a:extLst>
            <a:ext uri="{FF2B5EF4-FFF2-40B4-BE49-F238E27FC236}">
              <a16:creationId xmlns:a16="http://schemas.microsoft.com/office/drawing/2014/main" id="{10850E1C-0E45-40F9-A43A-D66CE5A0D7AB}"/>
            </a:ext>
          </a:extLst>
        </xdr:cNvPr>
        <xdr:cNvSpPr/>
      </xdr:nvSpPr>
      <xdr:spPr>
        <a:xfrm>
          <a:off x="6262534" y="749682"/>
          <a:ext cx="2926080" cy="913934"/>
        </a:xfrm>
        <a:prstGeom prst="roundRect">
          <a:avLst>
            <a:gd name="adj" fmla="val 5209"/>
          </a:avLst>
        </a:prstGeom>
        <a:solidFill>
          <a:schemeClr val="bg1"/>
        </a:solidFill>
        <a:ln>
          <a:noFill/>
        </a:ln>
        <a:effectLst>
          <a:outerShdw blurRad="50800" dist="38100" dir="2700000" algn="tl" rotWithShape="0">
            <a:prstClr val="black">
              <a:alpha val="1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5</xdr:col>
      <xdr:colOff>136664</xdr:colOff>
      <xdr:row>4</xdr:row>
      <xdr:rowOff>15391</xdr:rowOff>
    </xdr:from>
    <xdr:to>
      <xdr:col>10</xdr:col>
      <xdr:colOff>14744</xdr:colOff>
      <xdr:row>9</xdr:row>
      <xdr:rowOff>8575</xdr:rowOff>
    </xdr:to>
    <xdr:sp macro="" textlink="">
      <xdr:nvSpPr>
        <xdr:cNvPr id="23" name="Rectangle: Rounded Corners 22">
          <a:extLst>
            <a:ext uri="{FF2B5EF4-FFF2-40B4-BE49-F238E27FC236}">
              <a16:creationId xmlns:a16="http://schemas.microsoft.com/office/drawing/2014/main" id="{DD21ACF3-E4E3-4987-947E-A4D08F89680C}"/>
            </a:ext>
          </a:extLst>
        </xdr:cNvPr>
        <xdr:cNvSpPr/>
      </xdr:nvSpPr>
      <xdr:spPr>
        <a:xfrm>
          <a:off x="3184664" y="751991"/>
          <a:ext cx="2926080" cy="913934"/>
        </a:xfrm>
        <a:prstGeom prst="roundRect">
          <a:avLst>
            <a:gd name="adj" fmla="val 5209"/>
          </a:avLst>
        </a:prstGeom>
        <a:solidFill>
          <a:schemeClr val="bg1"/>
        </a:solidFill>
        <a:ln>
          <a:noFill/>
        </a:ln>
        <a:effectLst>
          <a:outerShdw blurRad="50800" dist="38100" dir="2700000" algn="tl" rotWithShape="0">
            <a:prstClr val="black">
              <a:alpha val="1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0</xdr:col>
      <xdr:colOff>106794</xdr:colOff>
      <xdr:row>4</xdr:row>
      <xdr:rowOff>6155</xdr:rowOff>
    </xdr:from>
    <xdr:to>
      <xdr:col>4</xdr:col>
      <xdr:colOff>594474</xdr:colOff>
      <xdr:row>8</xdr:row>
      <xdr:rowOff>184066</xdr:rowOff>
    </xdr:to>
    <xdr:sp macro="" textlink="">
      <xdr:nvSpPr>
        <xdr:cNvPr id="25" name="Rectangle: Rounded Corners 24">
          <a:extLst>
            <a:ext uri="{FF2B5EF4-FFF2-40B4-BE49-F238E27FC236}">
              <a16:creationId xmlns:a16="http://schemas.microsoft.com/office/drawing/2014/main" id="{0CD2799B-D71B-4AE8-822A-6A5B271C23B9}"/>
            </a:ext>
          </a:extLst>
        </xdr:cNvPr>
        <xdr:cNvSpPr/>
      </xdr:nvSpPr>
      <xdr:spPr>
        <a:xfrm>
          <a:off x="106794" y="742755"/>
          <a:ext cx="2926080" cy="914511"/>
        </a:xfrm>
        <a:prstGeom prst="roundRect">
          <a:avLst>
            <a:gd name="adj" fmla="val 5209"/>
          </a:avLst>
        </a:prstGeom>
        <a:solidFill>
          <a:schemeClr val="bg1"/>
        </a:solidFill>
        <a:ln>
          <a:noFill/>
        </a:ln>
        <a:effectLst>
          <a:outerShdw blurRad="50800" dist="38100" dir="2700000" algn="tl" rotWithShape="0">
            <a:prstClr val="black">
              <a:alpha val="1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6</xdr:col>
      <xdr:colOff>365412</xdr:colOff>
      <xdr:row>9</xdr:row>
      <xdr:rowOff>90797</xdr:rowOff>
    </xdr:from>
    <xdr:to>
      <xdr:col>15</xdr:col>
      <xdr:colOff>29026</xdr:colOff>
      <xdr:row>22</xdr:row>
      <xdr:rowOff>173182</xdr:rowOff>
    </xdr:to>
    <xdr:sp macro="" textlink="">
      <xdr:nvSpPr>
        <xdr:cNvPr id="54" name="Rectangle: Rounded Corners 53">
          <a:extLst>
            <a:ext uri="{FF2B5EF4-FFF2-40B4-BE49-F238E27FC236}">
              <a16:creationId xmlns:a16="http://schemas.microsoft.com/office/drawing/2014/main" id="{0022378F-5BD4-427B-B0D0-03531F444C67}"/>
            </a:ext>
          </a:extLst>
        </xdr:cNvPr>
        <xdr:cNvSpPr/>
      </xdr:nvSpPr>
      <xdr:spPr>
        <a:xfrm>
          <a:off x="4023012" y="1748147"/>
          <a:ext cx="5150014" cy="2476335"/>
        </a:xfrm>
        <a:prstGeom prst="roundRect">
          <a:avLst>
            <a:gd name="adj" fmla="val 3390"/>
          </a:avLst>
        </a:prstGeom>
        <a:solidFill>
          <a:schemeClr val="bg1"/>
        </a:solidFill>
        <a:ln>
          <a:noFill/>
        </a:ln>
        <a:effectLst>
          <a:outerShdw blurRad="50800" dist="38100" dir="2700000" algn="tl" rotWithShape="0">
            <a:prstClr val="black">
              <a:alpha val="1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0</xdr:col>
      <xdr:colOff>120649</xdr:colOff>
      <xdr:row>0</xdr:row>
      <xdr:rowOff>79085</xdr:rowOff>
    </xdr:from>
    <xdr:to>
      <xdr:col>19</xdr:col>
      <xdr:colOff>392544</xdr:colOff>
      <xdr:row>3</xdr:row>
      <xdr:rowOff>98135</xdr:rowOff>
    </xdr:to>
    <xdr:sp macro="" textlink="">
      <xdr:nvSpPr>
        <xdr:cNvPr id="2" name="Rectangle: Rounded Corners 1">
          <a:extLst>
            <a:ext uri="{FF2B5EF4-FFF2-40B4-BE49-F238E27FC236}">
              <a16:creationId xmlns:a16="http://schemas.microsoft.com/office/drawing/2014/main" id="{714A5965-0F5E-5D44-979E-6ABC7126CC04}"/>
            </a:ext>
          </a:extLst>
        </xdr:cNvPr>
        <xdr:cNvSpPr/>
      </xdr:nvSpPr>
      <xdr:spPr>
        <a:xfrm>
          <a:off x="120649" y="79085"/>
          <a:ext cx="11854295" cy="571500"/>
        </a:xfrm>
        <a:prstGeom prst="roundRect">
          <a:avLst/>
        </a:prstGeom>
        <a:solidFill>
          <a:schemeClr val="bg1"/>
        </a:solidFill>
        <a:ln>
          <a:noFill/>
        </a:ln>
        <a:effectLst>
          <a:outerShdw blurRad="50800" dist="38100" dir="2700000" algn="tl" rotWithShape="0">
            <a:prstClr val="black">
              <a:alpha val="1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6</xdr:col>
      <xdr:colOff>370319</xdr:colOff>
      <xdr:row>0</xdr:row>
      <xdr:rowOff>72735</xdr:rowOff>
    </xdr:from>
    <xdr:to>
      <xdr:col>13</xdr:col>
      <xdr:colOff>138544</xdr:colOff>
      <xdr:row>2</xdr:row>
      <xdr:rowOff>56407</xdr:rowOff>
    </xdr:to>
    <xdr:sp macro="" textlink="">
      <xdr:nvSpPr>
        <xdr:cNvPr id="3" name="TextBox 2">
          <a:extLst>
            <a:ext uri="{FF2B5EF4-FFF2-40B4-BE49-F238E27FC236}">
              <a16:creationId xmlns:a16="http://schemas.microsoft.com/office/drawing/2014/main" id="{B676B1CE-708F-6628-98BB-5F8D72A13E0F}"/>
            </a:ext>
          </a:extLst>
        </xdr:cNvPr>
        <xdr:cNvSpPr txBox="1"/>
      </xdr:nvSpPr>
      <xdr:spPr>
        <a:xfrm>
          <a:off x="4027919" y="72735"/>
          <a:ext cx="4035425" cy="3519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kern="1200">
              <a:solidFill>
                <a:srgbClr val="333333"/>
              </a:solidFill>
            </a:rPr>
            <a:t>Bangladesh Seasonal Dengue Analysis Report</a:t>
          </a:r>
        </a:p>
      </xdr:txBody>
    </xdr:sp>
    <xdr:clientData/>
  </xdr:twoCellAnchor>
  <xdr:twoCellAnchor editAs="oneCell">
    <xdr:from>
      <xdr:col>0</xdr:col>
      <xdr:colOff>214745</xdr:colOff>
      <xdr:row>0</xdr:row>
      <xdr:rowOff>123535</xdr:rowOff>
    </xdr:from>
    <xdr:to>
      <xdr:col>1</xdr:col>
      <xdr:colOff>75045</xdr:colOff>
      <xdr:row>3</xdr:row>
      <xdr:rowOff>40985</xdr:rowOff>
    </xdr:to>
    <xdr:pic>
      <xdr:nvPicPr>
        <xdr:cNvPr id="6" name="Picture 5">
          <a:extLst>
            <a:ext uri="{FF2B5EF4-FFF2-40B4-BE49-F238E27FC236}">
              <a16:creationId xmlns:a16="http://schemas.microsoft.com/office/drawing/2014/main" id="{32164AE4-FBF2-8481-23C9-E640DE581B02}"/>
            </a:ext>
          </a:extLst>
        </xdr:cNvPr>
        <xdr:cNvPicPr>
          <a:picLocks noChangeAspect="1"/>
        </xdr:cNvPicPr>
      </xdr:nvPicPr>
      <xdr:blipFill>
        <a:blip xmlns:r="http://schemas.openxmlformats.org/officeDocument/2006/relationships" r:embed="rId1"/>
        <a:stretch>
          <a:fillRect/>
        </a:stretch>
      </xdr:blipFill>
      <xdr:spPr>
        <a:xfrm>
          <a:off x="214745" y="123535"/>
          <a:ext cx="469900" cy="469900"/>
        </a:xfrm>
        <a:prstGeom prst="rect">
          <a:avLst/>
        </a:prstGeom>
      </xdr:spPr>
    </xdr:pic>
    <xdr:clientData/>
  </xdr:twoCellAnchor>
  <xdr:twoCellAnchor>
    <xdr:from>
      <xdr:col>9</xdr:col>
      <xdr:colOff>32181</xdr:colOff>
      <xdr:row>1</xdr:row>
      <xdr:rowOff>148935</xdr:rowOff>
    </xdr:from>
    <xdr:to>
      <xdr:col>10</xdr:col>
      <xdr:colOff>476681</xdr:colOff>
      <xdr:row>3</xdr:row>
      <xdr:rowOff>91785</xdr:rowOff>
    </xdr:to>
    <xdr:sp macro="" textlink="">
      <xdr:nvSpPr>
        <xdr:cNvPr id="7" name="TextBox 6">
          <a:extLst>
            <a:ext uri="{FF2B5EF4-FFF2-40B4-BE49-F238E27FC236}">
              <a16:creationId xmlns:a16="http://schemas.microsoft.com/office/drawing/2014/main" id="{457562EC-BEC5-2D1E-A221-392483049304}"/>
            </a:ext>
          </a:extLst>
        </xdr:cNvPr>
        <xdr:cNvSpPr txBox="1"/>
      </xdr:nvSpPr>
      <xdr:spPr>
        <a:xfrm>
          <a:off x="5518581" y="333085"/>
          <a:ext cx="1054100" cy="311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kern="1200"/>
            <a:t>Dhaka</a:t>
          </a:r>
          <a:r>
            <a:rPr lang="en-US" sz="1200" b="1" kern="1200" baseline="0"/>
            <a:t> Region</a:t>
          </a:r>
          <a:endParaRPr lang="en-US" sz="1200" b="1" kern="1200"/>
        </a:p>
      </xdr:txBody>
    </xdr:sp>
    <xdr:clientData/>
  </xdr:twoCellAnchor>
  <xdr:twoCellAnchor>
    <xdr:from>
      <xdr:col>0</xdr:col>
      <xdr:colOff>533649</xdr:colOff>
      <xdr:row>4</xdr:row>
      <xdr:rowOff>122752</xdr:rowOff>
    </xdr:from>
    <xdr:to>
      <xdr:col>2</xdr:col>
      <xdr:colOff>260351</xdr:colOff>
      <xdr:row>6</xdr:row>
      <xdr:rowOff>39972</xdr:rowOff>
    </xdr:to>
    <xdr:sp macro="" textlink="">
      <xdr:nvSpPr>
        <xdr:cNvPr id="14" name="TextBox 13">
          <a:extLst>
            <a:ext uri="{FF2B5EF4-FFF2-40B4-BE49-F238E27FC236}">
              <a16:creationId xmlns:a16="http://schemas.microsoft.com/office/drawing/2014/main" id="{FE91C484-1FC2-4B80-B65A-998DBD3E86BD}"/>
            </a:ext>
          </a:extLst>
        </xdr:cNvPr>
        <xdr:cNvSpPr txBox="1"/>
      </xdr:nvSpPr>
      <xdr:spPr>
        <a:xfrm>
          <a:off x="533649" y="859352"/>
          <a:ext cx="945902" cy="2855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kern="1200"/>
            <a:t>Total </a:t>
          </a:r>
          <a:r>
            <a:rPr lang="en-US" sz="1200" b="1" kern="1200">
              <a:solidFill>
                <a:schemeClr val="dk1"/>
              </a:solidFill>
              <a:latin typeface="+mn-lt"/>
              <a:ea typeface="+mn-ea"/>
              <a:cs typeface="+mn-cs"/>
            </a:rPr>
            <a:t>Tested</a:t>
          </a:r>
        </a:p>
      </xdr:txBody>
    </xdr:sp>
    <xdr:clientData/>
  </xdr:twoCellAnchor>
  <xdr:twoCellAnchor>
    <xdr:from>
      <xdr:col>3</xdr:col>
      <xdr:colOff>342900</xdr:colOff>
      <xdr:row>4</xdr:row>
      <xdr:rowOff>19050</xdr:rowOff>
    </xdr:from>
    <xdr:to>
      <xdr:col>4</xdr:col>
      <xdr:colOff>572770</xdr:colOff>
      <xdr:row>8</xdr:row>
      <xdr:rowOff>165038</xdr:rowOff>
    </xdr:to>
    <xdr:graphicFrame macro="">
      <xdr:nvGraphicFramePr>
        <xdr:cNvPr id="15" name="Chart 14">
          <a:extLst>
            <a:ext uri="{FF2B5EF4-FFF2-40B4-BE49-F238E27FC236}">
              <a16:creationId xmlns:a16="http://schemas.microsoft.com/office/drawing/2014/main" id="{D07C8E0F-E006-4C9B-A011-03A8B0CA91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93064</xdr:colOff>
      <xdr:row>4</xdr:row>
      <xdr:rowOff>61035</xdr:rowOff>
    </xdr:from>
    <xdr:to>
      <xdr:col>3</xdr:col>
      <xdr:colOff>338778</xdr:colOff>
      <xdr:row>6</xdr:row>
      <xdr:rowOff>92363</xdr:rowOff>
    </xdr:to>
    <xdr:sp macro="" textlink="KPI!$D$4">
      <xdr:nvSpPr>
        <xdr:cNvPr id="16" name="TextBox 15">
          <a:extLst>
            <a:ext uri="{FF2B5EF4-FFF2-40B4-BE49-F238E27FC236}">
              <a16:creationId xmlns:a16="http://schemas.microsoft.com/office/drawing/2014/main" id="{9DF9EBF7-D518-4BF6-88A8-E465C48D6BE2}"/>
            </a:ext>
          </a:extLst>
        </xdr:cNvPr>
        <xdr:cNvSpPr txBox="1"/>
      </xdr:nvSpPr>
      <xdr:spPr>
        <a:xfrm>
          <a:off x="1312264" y="797635"/>
          <a:ext cx="855314" cy="3996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02583826-B58E-45AC-B99B-628533228B6F}" type="TxLink">
            <a:rPr lang="en-US" sz="2000" b="1" i="0" u="none" strike="noStrike" kern="1200">
              <a:solidFill>
                <a:srgbClr val="333333"/>
              </a:solidFill>
              <a:latin typeface="Calibri"/>
              <a:cs typeface="Calibri"/>
            </a:rPr>
            <a:pPr algn="r"/>
            <a:t> 1,000 </a:t>
          </a:fld>
          <a:endParaRPr lang="en-US" sz="2400" b="1" kern="1200">
            <a:solidFill>
              <a:srgbClr val="333333"/>
            </a:solidFill>
          </a:endParaRPr>
        </a:p>
      </xdr:txBody>
    </xdr:sp>
    <xdr:clientData/>
  </xdr:twoCellAnchor>
  <xdr:twoCellAnchor>
    <xdr:from>
      <xdr:col>0</xdr:col>
      <xdr:colOff>294409</xdr:colOff>
      <xdr:row>6</xdr:row>
      <xdr:rowOff>112626</xdr:rowOff>
    </xdr:from>
    <xdr:to>
      <xdr:col>2</xdr:col>
      <xdr:colOff>285750</xdr:colOff>
      <xdr:row>8</xdr:row>
      <xdr:rowOff>39392</xdr:rowOff>
    </xdr:to>
    <xdr:sp macro="" textlink="">
      <xdr:nvSpPr>
        <xdr:cNvPr id="19" name="TextBox 18">
          <a:extLst>
            <a:ext uri="{FF2B5EF4-FFF2-40B4-BE49-F238E27FC236}">
              <a16:creationId xmlns:a16="http://schemas.microsoft.com/office/drawing/2014/main" id="{8864DD8B-5956-4356-BB17-7DDDC80E7150}"/>
            </a:ext>
          </a:extLst>
        </xdr:cNvPr>
        <xdr:cNvSpPr txBox="1"/>
      </xdr:nvSpPr>
      <xdr:spPr>
        <a:xfrm>
          <a:off x="294409" y="1217526"/>
          <a:ext cx="1210541" cy="2950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b="1" kern="1200"/>
            <a:t>Dengue Positive</a:t>
          </a:r>
          <a:endParaRPr lang="en-US" sz="1200" b="1" kern="1200">
            <a:solidFill>
              <a:schemeClr val="dk1"/>
            </a:solidFill>
            <a:latin typeface="+mn-lt"/>
            <a:ea typeface="+mn-ea"/>
            <a:cs typeface="+mn-cs"/>
          </a:endParaRPr>
        </a:p>
      </xdr:txBody>
    </xdr:sp>
    <xdr:clientData/>
  </xdr:twoCellAnchor>
  <xdr:twoCellAnchor>
    <xdr:from>
      <xdr:col>2</xdr:col>
      <xdr:colOff>140648</xdr:colOff>
      <xdr:row>6</xdr:row>
      <xdr:rowOff>37831</xdr:rowOff>
    </xdr:from>
    <xdr:to>
      <xdr:col>3</xdr:col>
      <xdr:colOff>338778</xdr:colOff>
      <xdr:row>8</xdr:row>
      <xdr:rowOff>30751</xdr:rowOff>
    </xdr:to>
    <xdr:sp macro="" textlink="KPI!E4">
      <xdr:nvSpPr>
        <xdr:cNvPr id="20" name="TextBox 19">
          <a:extLst>
            <a:ext uri="{FF2B5EF4-FFF2-40B4-BE49-F238E27FC236}">
              <a16:creationId xmlns:a16="http://schemas.microsoft.com/office/drawing/2014/main" id="{48760016-CCB1-438C-B202-0D53A03BD119}"/>
            </a:ext>
          </a:extLst>
        </xdr:cNvPr>
        <xdr:cNvSpPr txBox="1"/>
      </xdr:nvSpPr>
      <xdr:spPr>
        <a:xfrm>
          <a:off x="1359848" y="1142731"/>
          <a:ext cx="807730" cy="361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r"/>
          <a:fld id="{99317ECA-F133-4076-AF93-040F800920AD}" type="TxLink">
            <a:rPr lang="en-US" sz="2000" b="1" i="0" u="none" strike="noStrike" kern="1200">
              <a:solidFill>
                <a:srgbClr val="333333"/>
              </a:solidFill>
              <a:latin typeface="Calibri"/>
              <a:ea typeface="+mn-ea"/>
              <a:cs typeface="Calibri"/>
            </a:rPr>
            <a:pPr marL="0" indent="0" algn="r"/>
            <a:t> 533 </a:t>
          </a:fld>
          <a:endParaRPr lang="en-US" sz="2000" b="1" i="0" u="none" strike="noStrike" kern="1200">
            <a:solidFill>
              <a:srgbClr val="333333"/>
            </a:solidFill>
            <a:latin typeface="Calibri"/>
            <a:ea typeface="+mn-ea"/>
            <a:cs typeface="Calibri"/>
          </a:endParaRPr>
        </a:p>
      </xdr:txBody>
    </xdr:sp>
    <xdr:clientData/>
  </xdr:twoCellAnchor>
  <xdr:twoCellAnchor>
    <xdr:from>
      <xdr:col>3</xdr:col>
      <xdr:colOff>514927</xdr:colOff>
      <xdr:row>5</xdr:row>
      <xdr:rowOff>5853</xdr:rowOff>
    </xdr:from>
    <xdr:to>
      <xdr:col>4</xdr:col>
      <xdr:colOff>546678</xdr:colOff>
      <xdr:row>6</xdr:row>
      <xdr:rowOff>130132</xdr:rowOff>
    </xdr:to>
    <xdr:sp macro="" textlink="KPI!$G$4">
      <xdr:nvSpPr>
        <xdr:cNvPr id="21" name="TextBox 20">
          <a:extLst>
            <a:ext uri="{FF2B5EF4-FFF2-40B4-BE49-F238E27FC236}">
              <a16:creationId xmlns:a16="http://schemas.microsoft.com/office/drawing/2014/main" id="{F8E45677-F961-411E-9DCE-BA5B864A5AA8}"/>
            </a:ext>
          </a:extLst>
        </xdr:cNvPr>
        <xdr:cNvSpPr txBox="1"/>
      </xdr:nvSpPr>
      <xdr:spPr>
        <a:xfrm>
          <a:off x="2343727" y="926603"/>
          <a:ext cx="641351" cy="3084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AD8E7C3-0188-438D-8E16-CB1D417F2DBC}" type="TxLink">
            <a:rPr lang="en-US" sz="1200" b="1" i="0" u="none" strike="noStrike" kern="1200">
              <a:solidFill>
                <a:srgbClr val="FF0000"/>
              </a:solidFill>
              <a:latin typeface="Calibri"/>
              <a:ea typeface="+mn-ea"/>
              <a:cs typeface="Calibri"/>
            </a:rPr>
            <a:pPr/>
            <a:t>53.3%</a:t>
          </a:fld>
          <a:endParaRPr lang="en-US" sz="1400" b="1" kern="1200">
            <a:solidFill>
              <a:srgbClr val="FF0000"/>
            </a:solidFill>
            <a:latin typeface="+mn-lt"/>
            <a:ea typeface="+mn-ea"/>
            <a:cs typeface="+mn-cs"/>
          </a:endParaRPr>
        </a:p>
      </xdr:txBody>
    </xdr:sp>
    <xdr:clientData/>
  </xdr:twoCellAnchor>
  <xdr:twoCellAnchor>
    <xdr:from>
      <xdr:col>3</xdr:col>
      <xdr:colOff>507257</xdr:colOff>
      <xdr:row>6</xdr:row>
      <xdr:rowOff>576</xdr:rowOff>
    </xdr:from>
    <xdr:to>
      <xdr:col>4</xdr:col>
      <xdr:colOff>458685</xdr:colOff>
      <xdr:row>8</xdr:row>
      <xdr:rowOff>110609</xdr:rowOff>
    </xdr:to>
    <xdr:sp macro="" textlink="">
      <xdr:nvSpPr>
        <xdr:cNvPr id="22" name="TextBox 21">
          <a:extLst>
            <a:ext uri="{FF2B5EF4-FFF2-40B4-BE49-F238E27FC236}">
              <a16:creationId xmlns:a16="http://schemas.microsoft.com/office/drawing/2014/main" id="{A7B30589-48BF-4C18-8917-276DA8A80461}"/>
            </a:ext>
          </a:extLst>
        </xdr:cNvPr>
        <xdr:cNvSpPr txBox="1"/>
      </xdr:nvSpPr>
      <xdr:spPr>
        <a:xfrm>
          <a:off x="2336057" y="1105476"/>
          <a:ext cx="561028" cy="478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1" kern="1200"/>
            <a:t>of Tested</a:t>
          </a:r>
        </a:p>
      </xdr:txBody>
    </xdr:sp>
    <xdr:clientData/>
  </xdr:twoCellAnchor>
  <xdr:twoCellAnchor editAs="oneCell">
    <xdr:from>
      <xdr:col>0</xdr:col>
      <xdr:colOff>105152</xdr:colOff>
      <xdr:row>3</xdr:row>
      <xdr:rowOff>181428</xdr:rowOff>
    </xdr:from>
    <xdr:to>
      <xdr:col>0</xdr:col>
      <xdr:colOff>588241</xdr:colOff>
      <xdr:row>6</xdr:row>
      <xdr:rowOff>114151</xdr:rowOff>
    </xdr:to>
    <xdr:pic>
      <xdr:nvPicPr>
        <xdr:cNvPr id="24" name="Graphic 23" descr="Covid-19 with solid fill">
          <a:extLst>
            <a:ext uri="{FF2B5EF4-FFF2-40B4-BE49-F238E27FC236}">
              <a16:creationId xmlns:a16="http://schemas.microsoft.com/office/drawing/2014/main" id="{E2EFDD3E-1E1E-F6D6-9B0F-1F1B6D273E79}"/>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105152" y="733878"/>
          <a:ext cx="483089" cy="485173"/>
        </a:xfrm>
        <a:prstGeom prst="rect">
          <a:avLst/>
        </a:prstGeom>
      </xdr:spPr>
    </xdr:pic>
    <xdr:clientData/>
  </xdr:twoCellAnchor>
  <xdr:twoCellAnchor editAs="oneCell">
    <xdr:from>
      <xdr:col>5</xdr:col>
      <xdr:colOff>79099</xdr:colOff>
      <xdr:row>3</xdr:row>
      <xdr:rowOff>181583</xdr:rowOff>
    </xdr:from>
    <xdr:to>
      <xdr:col>5</xdr:col>
      <xdr:colOff>563545</xdr:colOff>
      <xdr:row>6</xdr:row>
      <xdr:rowOff>112610</xdr:rowOff>
    </xdr:to>
    <xdr:pic>
      <xdr:nvPicPr>
        <xdr:cNvPr id="26" name="Graphic 25" descr="Female with solid fill">
          <a:extLst>
            <a:ext uri="{FF2B5EF4-FFF2-40B4-BE49-F238E27FC236}">
              <a16:creationId xmlns:a16="http://schemas.microsoft.com/office/drawing/2014/main" id="{82FDABB7-8435-02E9-C5BD-1C31BA718731}"/>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3127099" y="734033"/>
          <a:ext cx="484446" cy="483477"/>
        </a:xfrm>
        <a:prstGeom prst="rect">
          <a:avLst/>
        </a:prstGeom>
      </xdr:spPr>
    </xdr:pic>
    <xdr:clientData/>
  </xdr:twoCellAnchor>
  <xdr:twoCellAnchor editAs="oneCell">
    <xdr:from>
      <xdr:col>10</xdr:col>
      <xdr:colOff>124317</xdr:colOff>
      <xdr:row>3</xdr:row>
      <xdr:rowOff>169214</xdr:rowOff>
    </xdr:from>
    <xdr:to>
      <xdr:col>10</xdr:col>
      <xdr:colOff>608720</xdr:colOff>
      <xdr:row>6</xdr:row>
      <xdr:rowOff>100241</xdr:rowOff>
    </xdr:to>
    <xdr:pic>
      <xdr:nvPicPr>
        <xdr:cNvPr id="28" name="Graphic 27" descr="Male with solid fill">
          <a:extLst>
            <a:ext uri="{FF2B5EF4-FFF2-40B4-BE49-F238E27FC236}">
              <a16:creationId xmlns:a16="http://schemas.microsoft.com/office/drawing/2014/main" id="{2E5DF361-B876-4F34-9D1D-D1BB94EBF610}"/>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220317" y="721664"/>
          <a:ext cx="484403" cy="483477"/>
        </a:xfrm>
        <a:prstGeom prst="rect">
          <a:avLst/>
        </a:prstGeom>
      </xdr:spPr>
    </xdr:pic>
    <xdr:clientData/>
  </xdr:twoCellAnchor>
  <xdr:twoCellAnchor>
    <xdr:from>
      <xdr:col>0</xdr:col>
      <xdr:colOff>106795</xdr:colOff>
      <xdr:row>23</xdr:row>
      <xdr:rowOff>67310</xdr:rowOff>
    </xdr:from>
    <xdr:to>
      <xdr:col>6</xdr:col>
      <xdr:colOff>262243</xdr:colOff>
      <xdr:row>32</xdr:row>
      <xdr:rowOff>101600</xdr:rowOff>
    </xdr:to>
    <xdr:sp macro="" textlink="">
      <xdr:nvSpPr>
        <xdr:cNvPr id="29" name="Rectangle: Rounded Corners 28">
          <a:extLst>
            <a:ext uri="{FF2B5EF4-FFF2-40B4-BE49-F238E27FC236}">
              <a16:creationId xmlns:a16="http://schemas.microsoft.com/office/drawing/2014/main" id="{47D614BA-9F88-4594-BF75-CE5DC9E2B1C5}"/>
            </a:ext>
          </a:extLst>
        </xdr:cNvPr>
        <xdr:cNvSpPr/>
      </xdr:nvSpPr>
      <xdr:spPr>
        <a:xfrm>
          <a:off x="106795" y="4302760"/>
          <a:ext cx="3813048" cy="1691640"/>
        </a:xfrm>
        <a:prstGeom prst="roundRect">
          <a:avLst>
            <a:gd name="adj" fmla="val 5209"/>
          </a:avLst>
        </a:prstGeom>
        <a:solidFill>
          <a:schemeClr val="bg1"/>
        </a:solidFill>
        <a:ln>
          <a:noFill/>
        </a:ln>
        <a:effectLst>
          <a:outerShdw blurRad="50800" dist="38100" dir="2700000" algn="tl" rotWithShape="0">
            <a:prstClr val="black">
              <a:alpha val="1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5</xdr:col>
      <xdr:colOff>582715</xdr:colOff>
      <xdr:row>4</xdr:row>
      <xdr:rowOff>122752</xdr:rowOff>
    </xdr:from>
    <xdr:to>
      <xdr:col>7</xdr:col>
      <xdr:colOff>323850</xdr:colOff>
      <xdr:row>6</xdr:row>
      <xdr:rowOff>47337</xdr:rowOff>
    </xdr:to>
    <xdr:sp macro="" textlink="">
      <xdr:nvSpPr>
        <xdr:cNvPr id="30" name="TextBox 29">
          <a:extLst>
            <a:ext uri="{FF2B5EF4-FFF2-40B4-BE49-F238E27FC236}">
              <a16:creationId xmlns:a16="http://schemas.microsoft.com/office/drawing/2014/main" id="{3A80F5D8-0D86-4637-A8A4-98802B3DAC6E}"/>
            </a:ext>
          </a:extLst>
        </xdr:cNvPr>
        <xdr:cNvSpPr txBox="1"/>
      </xdr:nvSpPr>
      <xdr:spPr>
        <a:xfrm>
          <a:off x="3630715" y="859352"/>
          <a:ext cx="960335" cy="292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kern="1200">
              <a:solidFill>
                <a:srgbClr val="333333"/>
              </a:solidFill>
              <a:latin typeface="+mn-lt"/>
              <a:ea typeface="+mn-ea"/>
              <a:cs typeface="+mn-cs"/>
            </a:rPr>
            <a:t>Tested Male</a:t>
          </a:r>
        </a:p>
      </xdr:txBody>
    </xdr:sp>
    <xdr:clientData/>
  </xdr:twoCellAnchor>
  <xdr:twoCellAnchor>
    <xdr:from>
      <xdr:col>0</xdr:col>
      <xdr:colOff>106795</xdr:colOff>
      <xdr:row>15</xdr:row>
      <xdr:rowOff>46182</xdr:rowOff>
    </xdr:from>
    <xdr:to>
      <xdr:col>6</xdr:col>
      <xdr:colOff>262243</xdr:colOff>
      <xdr:row>22</xdr:row>
      <xdr:rowOff>173182</xdr:rowOff>
    </xdr:to>
    <xdr:sp macro="" textlink="">
      <xdr:nvSpPr>
        <xdr:cNvPr id="34" name="Rectangle: Rounded Corners 33">
          <a:extLst>
            <a:ext uri="{FF2B5EF4-FFF2-40B4-BE49-F238E27FC236}">
              <a16:creationId xmlns:a16="http://schemas.microsoft.com/office/drawing/2014/main" id="{6131C8D9-93A8-4603-804C-F59542824CA7}"/>
            </a:ext>
          </a:extLst>
        </xdr:cNvPr>
        <xdr:cNvSpPr/>
      </xdr:nvSpPr>
      <xdr:spPr>
        <a:xfrm>
          <a:off x="106795" y="2808432"/>
          <a:ext cx="3813048" cy="1416050"/>
        </a:xfrm>
        <a:prstGeom prst="roundRect">
          <a:avLst>
            <a:gd name="adj" fmla="val 5209"/>
          </a:avLst>
        </a:prstGeom>
        <a:solidFill>
          <a:schemeClr val="bg1"/>
        </a:solidFill>
        <a:ln>
          <a:noFill/>
        </a:ln>
        <a:effectLst>
          <a:outerShdw blurRad="50800" dist="38100" dir="2700000" algn="tl" rotWithShape="0">
            <a:prstClr val="black">
              <a:alpha val="1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6</xdr:col>
      <xdr:colOff>372641</xdr:colOff>
      <xdr:row>23</xdr:row>
      <xdr:rowOff>60960</xdr:rowOff>
    </xdr:from>
    <xdr:to>
      <xdr:col>10</xdr:col>
      <xdr:colOff>485046</xdr:colOff>
      <xdr:row>32</xdr:row>
      <xdr:rowOff>95250</xdr:rowOff>
    </xdr:to>
    <xdr:sp macro="" textlink="">
      <xdr:nvSpPr>
        <xdr:cNvPr id="35" name="Rectangle: Rounded Corners 34">
          <a:extLst>
            <a:ext uri="{FF2B5EF4-FFF2-40B4-BE49-F238E27FC236}">
              <a16:creationId xmlns:a16="http://schemas.microsoft.com/office/drawing/2014/main" id="{5FB7FBE1-7F22-4571-AD86-28923EDF0182}"/>
            </a:ext>
          </a:extLst>
        </xdr:cNvPr>
        <xdr:cNvSpPr/>
      </xdr:nvSpPr>
      <xdr:spPr>
        <a:xfrm>
          <a:off x="4030241" y="4296410"/>
          <a:ext cx="2550805" cy="1691640"/>
        </a:xfrm>
        <a:prstGeom prst="roundRect">
          <a:avLst>
            <a:gd name="adj" fmla="val 5209"/>
          </a:avLst>
        </a:prstGeom>
        <a:solidFill>
          <a:schemeClr val="bg1"/>
        </a:solidFill>
        <a:ln>
          <a:noFill/>
        </a:ln>
        <a:effectLst>
          <a:outerShdw blurRad="50800" dist="38100" dir="2700000" algn="tl" rotWithShape="0">
            <a:prstClr val="black">
              <a:alpha val="1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7</xdr:col>
      <xdr:colOff>112119</xdr:colOff>
      <xdr:row>4</xdr:row>
      <xdr:rowOff>61035</xdr:rowOff>
    </xdr:from>
    <xdr:to>
      <xdr:col>8</xdr:col>
      <xdr:colOff>337705</xdr:colOff>
      <xdr:row>6</xdr:row>
      <xdr:rowOff>84125</xdr:rowOff>
    </xdr:to>
    <xdr:sp macro="" textlink="KPI!$F$16">
      <xdr:nvSpPr>
        <xdr:cNvPr id="36" name="TextBox 35">
          <a:extLst>
            <a:ext uri="{FF2B5EF4-FFF2-40B4-BE49-F238E27FC236}">
              <a16:creationId xmlns:a16="http://schemas.microsoft.com/office/drawing/2014/main" id="{C1E1F66F-2889-49DC-B723-E3B2CF07CBBC}"/>
            </a:ext>
          </a:extLst>
        </xdr:cNvPr>
        <xdr:cNvSpPr txBox="1"/>
      </xdr:nvSpPr>
      <xdr:spPr>
        <a:xfrm>
          <a:off x="4379319" y="797635"/>
          <a:ext cx="835186" cy="3913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r"/>
          <a:fld id="{68FB9E12-734E-4ECC-91A2-0FAECD180777}" type="TxLink">
            <a:rPr lang="en-US" sz="2000" b="1" i="0" u="none" strike="noStrike" kern="1200">
              <a:solidFill>
                <a:srgbClr val="333333"/>
              </a:solidFill>
              <a:latin typeface="Calibri"/>
              <a:ea typeface="+mn-ea"/>
              <a:cs typeface="Calibri"/>
            </a:rPr>
            <a:pPr marL="0" indent="0" algn="r"/>
            <a:t> 476 </a:t>
          </a:fld>
          <a:endParaRPr lang="en-US" sz="2000" b="1" i="0" u="none" strike="noStrike" kern="1200">
            <a:solidFill>
              <a:srgbClr val="333333"/>
            </a:solidFill>
            <a:latin typeface="Calibri"/>
            <a:ea typeface="+mn-ea"/>
            <a:cs typeface="Calibri"/>
          </a:endParaRPr>
        </a:p>
      </xdr:txBody>
    </xdr:sp>
    <xdr:clientData/>
  </xdr:twoCellAnchor>
  <xdr:twoCellAnchor>
    <xdr:from>
      <xdr:col>7</xdr:col>
      <xdr:colOff>198006</xdr:colOff>
      <xdr:row>6</xdr:row>
      <xdr:rowOff>37831</xdr:rowOff>
    </xdr:from>
    <xdr:to>
      <xdr:col>8</xdr:col>
      <xdr:colOff>337705</xdr:colOff>
      <xdr:row>8</xdr:row>
      <xdr:rowOff>98610</xdr:rowOff>
    </xdr:to>
    <xdr:sp macro="" textlink="KPI!$G$16">
      <xdr:nvSpPr>
        <xdr:cNvPr id="38" name="TextBox 37">
          <a:extLst>
            <a:ext uri="{FF2B5EF4-FFF2-40B4-BE49-F238E27FC236}">
              <a16:creationId xmlns:a16="http://schemas.microsoft.com/office/drawing/2014/main" id="{6265640A-FA5C-44F5-8188-9668AEC38606}"/>
            </a:ext>
          </a:extLst>
        </xdr:cNvPr>
        <xdr:cNvSpPr txBox="1"/>
      </xdr:nvSpPr>
      <xdr:spPr>
        <a:xfrm>
          <a:off x="4465206" y="1142731"/>
          <a:ext cx="749299" cy="4290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r"/>
          <a:fld id="{173B6EC1-06BD-4D97-8BD8-D5B605E91FE7}" type="TxLink">
            <a:rPr lang="en-US" sz="2000" b="1" i="0" u="none" strike="noStrike" kern="1200">
              <a:solidFill>
                <a:srgbClr val="333333"/>
              </a:solidFill>
              <a:latin typeface="Calibri"/>
              <a:ea typeface="+mn-ea"/>
              <a:cs typeface="Calibri"/>
            </a:rPr>
            <a:pPr marL="0" indent="0" algn="r"/>
            <a:t> 252 </a:t>
          </a:fld>
          <a:endParaRPr lang="en-US" sz="2000" b="1" i="0" u="none" strike="noStrike" kern="1200">
            <a:solidFill>
              <a:srgbClr val="333333"/>
            </a:solidFill>
            <a:latin typeface="Calibri"/>
            <a:ea typeface="+mn-ea"/>
            <a:cs typeface="Calibri"/>
          </a:endParaRPr>
        </a:p>
      </xdr:txBody>
    </xdr:sp>
    <xdr:clientData/>
  </xdr:twoCellAnchor>
  <xdr:twoCellAnchor>
    <xdr:from>
      <xdr:col>12</xdr:col>
      <xdr:colOff>108858</xdr:colOff>
      <xdr:row>6</xdr:row>
      <xdr:rowOff>37831</xdr:rowOff>
    </xdr:from>
    <xdr:to>
      <xdr:col>13</xdr:col>
      <xdr:colOff>304800</xdr:colOff>
      <xdr:row>8</xdr:row>
      <xdr:rowOff>17278</xdr:rowOff>
    </xdr:to>
    <xdr:sp macro="" textlink="KPI!$G$15">
      <xdr:nvSpPr>
        <xdr:cNvPr id="39" name="TextBox 38">
          <a:extLst>
            <a:ext uri="{FF2B5EF4-FFF2-40B4-BE49-F238E27FC236}">
              <a16:creationId xmlns:a16="http://schemas.microsoft.com/office/drawing/2014/main" id="{794E3067-5242-4E47-89BE-F58F63B53EC1}"/>
            </a:ext>
          </a:extLst>
        </xdr:cNvPr>
        <xdr:cNvSpPr txBox="1"/>
      </xdr:nvSpPr>
      <xdr:spPr>
        <a:xfrm>
          <a:off x="7424058" y="1142731"/>
          <a:ext cx="805542" cy="3477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r"/>
          <a:fld id="{BA6457A6-1256-42EE-BAF3-19B353E91142}" type="TxLink">
            <a:rPr lang="en-US" sz="2000" b="1" i="0" u="none" strike="noStrike" kern="1200">
              <a:solidFill>
                <a:srgbClr val="333333"/>
              </a:solidFill>
              <a:latin typeface="Calibri"/>
              <a:ea typeface="+mn-ea"/>
              <a:cs typeface="Calibri"/>
            </a:rPr>
            <a:pPr marL="0" indent="0" algn="r"/>
            <a:t> 281 </a:t>
          </a:fld>
          <a:endParaRPr lang="en-US" sz="2000" b="1" i="0" u="none" strike="noStrike" kern="1200">
            <a:solidFill>
              <a:srgbClr val="333333"/>
            </a:solidFill>
            <a:latin typeface="Calibri"/>
            <a:ea typeface="+mn-ea"/>
            <a:cs typeface="Calibri"/>
          </a:endParaRPr>
        </a:p>
      </xdr:txBody>
    </xdr:sp>
    <xdr:clientData/>
  </xdr:twoCellAnchor>
  <xdr:twoCellAnchor>
    <xdr:from>
      <xdr:col>12</xdr:col>
      <xdr:colOff>140113</xdr:colOff>
      <xdr:row>4</xdr:row>
      <xdr:rowOff>61035</xdr:rowOff>
    </xdr:from>
    <xdr:to>
      <xdr:col>13</xdr:col>
      <xdr:colOff>304800</xdr:colOff>
      <xdr:row>6</xdr:row>
      <xdr:rowOff>89510</xdr:rowOff>
    </xdr:to>
    <xdr:sp macro="" textlink="KPI!$F$15">
      <xdr:nvSpPr>
        <xdr:cNvPr id="40" name="TextBox 39">
          <a:extLst>
            <a:ext uri="{FF2B5EF4-FFF2-40B4-BE49-F238E27FC236}">
              <a16:creationId xmlns:a16="http://schemas.microsoft.com/office/drawing/2014/main" id="{8A37137F-4C40-4B06-BFC3-98FE8F4C2D02}"/>
            </a:ext>
          </a:extLst>
        </xdr:cNvPr>
        <xdr:cNvSpPr txBox="1"/>
      </xdr:nvSpPr>
      <xdr:spPr>
        <a:xfrm>
          <a:off x="7455313" y="797635"/>
          <a:ext cx="774287" cy="396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r"/>
          <a:fld id="{4A142358-7C67-4F22-A511-C1CAA5E1E44E}" type="TxLink">
            <a:rPr lang="en-US" sz="2000" b="1" i="0" u="none" strike="noStrike" kern="1200">
              <a:solidFill>
                <a:srgbClr val="333333"/>
              </a:solidFill>
              <a:latin typeface="Calibri"/>
              <a:ea typeface="+mn-ea"/>
              <a:cs typeface="Calibri"/>
            </a:rPr>
            <a:pPr marL="0" indent="0" algn="r"/>
            <a:t> 524 </a:t>
          </a:fld>
          <a:endParaRPr lang="en-US" sz="2000" b="1" i="0" u="none" strike="noStrike" kern="1200">
            <a:solidFill>
              <a:srgbClr val="333333"/>
            </a:solidFill>
            <a:latin typeface="Calibri"/>
            <a:ea typeface="+mn-ea"/>
            <a:cs typeface="Calibri"/>
          </a:endParaRPr>
        </a:p>
      </xdr:txBody>
    </xdr:sp>
    <xdr:clientData/>
  </xdr:twoCellAnchor>
  <xdr:twoCellAnchor>
    <xdr:from>
      <xdr:col>0</xdr:col>
      <xdr:colOff>254000</xdr:colOff>
      <xdr:row>16</xdr:row>
      <xdr:rowOff>133350</xdr:rowOff>
    </xdr:from>
    <xdr:to>
      <xdr:col>6</xdr:col>
      <xdr:colOff>177800</xdr:colOff>
      <xdr:row>22</xdr:row>
      <xdr:rowOff>171450</xdr:rowOff>
    </xdr:to>
    <xdr:graphicFrame macro="">
      <xdr:nvGraphicFramePr>
        <xdr:cNvPr id="49" name="Chart 48">
          <a:extLst>
            <a:ext uri="{FF2B5EF4-FFF2-40B4-BE49-F238E27FC236}">
              <a16:creationId xmlns:a16="http://schemas.microsoft.com/office/drawing/2014/main" id="{79835E69-83EE-4B43-9111-EF780AFEB3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101601</xdr:colOff>
      <xdr:row>15</xdr:row>
      <xdr:rowOff>24243</xdr:rowOff>
    </xdr:from>
    <xdr:to>
      <xdr:col>6</xdr:col>
      <xdr:colOff>193964</xdr:colOff>
      <xdr:row>16</xdr:row>
      <xdr:rowOff>142009</xdr:rowOff>
    </xdr:to>
    <xdr:sp macro="" textlink="">
      <xdr:nvSpPr>
        <xdr:cNvPr id="50" name="TextBox 49">
          <a:extLst>
            <a:ext uri="{FF2B5EF4-FFF2-40B4-BE49-F238E27FC236}">
              <a16:creationId xmlns:a16="http://schemas.microsoft.com/office/drawing/2014/main" id="{7FD82818-ACAA-4D73-A412-3D27B1AC07E8}"/>
            </a:ext>
          </a:extLst>
        </xdr:cNvPr>
        <xdr:cNvSpPr txBox="1"/>
      </xdr:nvSpPr>
      <xdr:spPr>
        <a:xfrm>
          <a:off x="101601" y="2786493"/>
          <a:ext cx="3749963" cy="3019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solidFill>
                <a:srgbClr val="333333"/>
              </a:solidFill>
            </a:rPr>
            <a:t>Distribution of Cases Across Different Infection Stages</a:t>
          </a:r>
          <a:endParaRPr lang="en-US" sz="1200" b="1" kern="1200">
            <a:solidFill>
              <a:srgbClr val="333333"/>
            </a:solidFill>
            <a:latin typeface="+mn-lt"/>
            <a:ea typeface="+mn-ea"/>
            <a:cs typeface="+mn-cs"/>
          </a:endParaRPr>
        </a:p>
      </xdr:txBody>
    </xdr:sp>
    <xdr:clientData/>
  </xdr:twoCellAnchor>
  <xdr:twoCellAnchor>
    <xdr:from>
      <xdr:col>6</xdr:col>
      <xdr:colOff>443922</xdr:colOff>
      <xdr:row>24</xdr:row>
      <xdr:rowOff>88900</xdr:rowOff>
    </xdr:from>
    <xdr:to>
      <xdr:col>10</xdr:col>
      <xdr:colOff>432377</xdr:colOff>
      <xdr:row>32</xdr:row>
      <xdr:rowOff>42141</xdr:rowOff>
    </xdr:to>
    <xdr:graphicFrame macro="">
      <xdr:nvGraphicFramePr>
        <xdr:cNvPr id="51" name="Chart 50">
          <a:extLst>
            <a:ext uri="{FF2B5EF4-FFF2-40B4-BE49-F238E27FC236}">
              <a16:creationId xmlns:a16="http://schemas.microsoft.com/office/drawing/2014/main" id="{11D54BCB-01FB-4244-B67E-9EBBEBDA62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6</xdr:col>
      <xdr:colOff>457200</xdr:colOff>
      <xdr:row>23</xdr:row>
      <xdr:rowOff>37524</xdr:rowOff>
    </xdr:from>
    <xdr:to>
      <xdr:col>10</xdr:col>
      <xdr:colOff>380999</xdr:colOff>
      <xdr:row>24</xdr:row>
      <xdr:rowOff>107950</xdr:rowOff>
    </xdr:to>
    <xdr:sp macro="" textlink="">
      <xdr:nvSpPr>
        <xdr:cNvPr id="52" name="TextBox 51">
          <a:extLst>
            <a:ext uri="{FF2B5EF4-FFF2-40B4-BE49-F238E27FC236}">
              <a16:creationId xmlns:a16="http://schemas.microsoft.com/office/drawing/2014/main" id="{726D2A93-5DA2-48A1-8705-AF64F6552005}"/>
            </a:ext>
          </a:extLst>
        </xdr:cNvPr>
        <xdr:cNvSpPr txBox="1"/>
      </xdr:nvSpPr>
      <xdr:spPr>
        <a:xfrm>
          <a:off x="4114800" y="4272974"/>
          <a:ext cx="2362199" cy="2545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solidFill>
                <a:srgbClr val="333333"/>
              </a:solidFill>
            </a:rPr>
            <a:t>Top Acute Infected Area</a:t>
          </a:r>
          <a:endParaRPr lang="en-US" sz="1200" b="1" kern="1200">
            <a:solidFill>
              <a:srgbClr val="333333"/>
            </a:solidFill>
            <a:latin typeface="+mn-lt"/>
            <a:ea typeface="+mn-ea"/>
            <a:cs typeface="+mn-cs"/>
          </a:endParaRPr>
        </a:p>
      </xdr:txBody>
    </xdr:sp>
    <xdr:clientData/>
  </xdr:twoCellAnchor>
  <xdr:twoCellAnchor>
    <xdr:from>
      <xdr:col>6</xdr:col>
      <xdr:colOff>450850</xdr:colOff>
      <xdr:row>10</xdr:row>
      <xdr:rowOff>173182</xdr:rowOff>
    </xdr:from>
    <xdr:to>
      <xdr:col>14</xdr:col>
      <xdr:colOff>542637</xdr:colOff>
      <xdr:row>22</xdr:row>
      <xdr:rowOff>138545</xdr:rowOff>
    </xdr:to>
    <xdr:graphicFrame macro="">
      <xdr:nvGraphicFramePr>
        <xdr:cNvPr id="53" name="Chart 52">
          <a:extLst>
            <a:ext uri="{FF2B5EF4-FFF2-40B4-BE49-F238E27FC236}">
              <a16:creationId xmlns:a16="http://schemas.microsoft.com/office/drawing/2014/main" id="{31EC2833-ECEA-4DC3-98FB-DF925B6C86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7</xdr:col>
      <xdr:colOff>134092</xdr:colOff>
      <xdr:row>9</xdr:row>
      <xdr:rowOff>96239</xdr:rowOff>
    </xdr:from>
    <xdr:to>
      <xdr:col>14</xdr:col>
      <xdr:colOff>247650</xdr:colOff>
      <xdr:row>11</xdr:row>
      <xdr:rowOff>7668</xdr:rowOff>
    </xdr:to>
    <xdr:sp macro="" textlink="">
      <xdr:nvSpPr>
        <xdr:cNvPr id="55" name="TextBox 54">
          <a:extLst>
            <a:ext uri="{FF2B5EF4-FFF2-40B4-BE49-F238E27FC236}">
              <a16:creationId xmlns:a16="http://schemas.microsoft.com/office/drawing/2014/main" id="{E5A00176-1E40-4E17-B56F-6AD0E8D7ECBB}"/>
            </a:ext>
          </a:extLst>
        </xdr:cNvPr>
        <xdr:cNvSpPr txBox="1"/>
      </xdr:nvSpPr>
      <xdr:spPr>
        <a:xfrm>
          <a:off x="4401292" y="1753589"/>
          <a:ext cx="4380758" cy="2797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solidFill>
                <a:srgbClr val="333333"/>
              </a:solidFill>
              <a:latin typeface="+mn-lt"/>
              <a:ea typeface="+mn-ea"/>
              <a:cs typeface="+mn-cs"/>
            </a:rPr>
            <a:t>Dengue</a:t>
          </a:r>
          <a:r>
            <a:rPr lang="en-US" sz="1200" b="1"/>
            <a:t> Test Results and </a:t>
          </a:r>
          <a:r>
            <a:rPr lang="en-US" sz="1200" b="1">
              <a:solidFill>
                <a:srgbClr val="333333"/>
              </a:solidFill>
              <a:latin typeface="+mn-lt"/>
              <a:ea typeface="+mn-ea"/>
              <a:cs typeface="+mn-cs"/>
            </a:rPr>
            <a:t>Positivity</a:t>
          </a:r>
          <a:r>
            <a:rPr lang="en-US" sz="1200" b="1"/>
            <a:t> Rates Across Age Groups</a:t>
          </a:r>
          <a:endParaRPr lang="en-US" sz="1200" b="1" kern="1200">
            <a:solidFill>
              <a:srgbClr val="333333"/>
            </a:solidFill>
            <a:latin typeface="+mn-lt"/>
            <a:ea typeface="+mn-ea"/>
            <a:cs typeface="+mn-cs"/>
          </a:endParaRPr>
        </a:p>
      </xdr:txBody>
    </xdr:sp>
    <xdr:clientData/>
  </xdr:twoCellAnchor>
  <xdr:twoCellAnchor>
    <xdr:from>
      <xdr:col>5</xdr:col>
      <xdr:colOff>262083</xdr:colOff>
      <xdr:row>6</xdr:row>
      <xdr:rowOff>111062</xdr:rowOff>
    </xdr:from>
    <xdr:to>
      <xdr:col>7</xdr:col>
      <xdr:colOff>317170</xdr:colOff>
      <xdr:row>8</xdr:row>
      <xdr:rowOff>33042</xdr:rowOff>
    </xdr:to>
    <xdr:sp macro="" textlink="">
      <xdr:nvSpPr>
        <xdr:cNvPr id="66" name="TextBox 65">
          <a:extLst>
            <a:ext uri="{FF2B5EF4-FFF2-40B4-BE49-F238E27FC236}">
              <a16:creationId xmlns:a16="http://schemas.microsoft.com/office/drawing/2014/main" id="{F1A91EE7-D0D9-40DF-AD49-A251A3B5A236}"/>
            </a:ext>
          </a:extLst>
        </xdr:cNvPr>
        <xdr:cNvSpPr txBox="1"/>
      </xdr:nvSpPr>
      <xdr:spPr>
        <a:xfrm>
          <a:off x="3310083" y="1215962"/>
          <a:ext cx="1274287" cy="290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US" sz="1200" b="1" kern="1200"/>
            <a:t>Dengue Positive</a:t>
          </a:r>
          <a:endParaRPr lang="en-US" sz="1200" b="1" kern="1200">
            <a:solidFill>
              <a:schemeClr val="dk1"/>
            </a:solidFill>
            <a:latin typeface="+mn-lt"/>
            <a:ea typeface="+mn-ea"/>
            <a:cs typeface="+mn-cs"/>
          </a:endParaRPr>
        </a:p>
      </xdr:txBody>
    </xdr:sp>
    <xdr:clientData/>
  </xdr:twoCellAnchor>
  <xdr:twoCellAnchor>
    <xdr:from>
      <xdr:col>8</xdr:col>
      <xdr:colOff>331931</xdr:colOff>
      <xdr:row>4</xdr:row>
      <xdr:rowOff>40986</xdr:rowOff>
    </xdr:from>
    <xdr:to>
      <xdr:col>9</xdr:col>
      <xdr:colOff>609299</xdr:colOff>
      <xdr:row>8</xdr:row>
      <xdr:rowOff>173066</xdr:rowOff>
    </xdr:to>
    <xdr:graphicFrame macro="">
      <xdr:nvGraphicFramePr>
        <xdr:cNvPr id="67" name="Chart 66">
          <a:extLst>
            <a:ext uri="{FF2B5EF4-FFF2-40B4-BE49-F238E27FC236}">
              <a16:creationId xmlns:a16="http://schemas.microsoft.com/office/drawing/2014/main" id="{0887BE29-5D2F-4E52-96F7-59342AB060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8</xdr:col>
      <xdr:colOff>489941</xdr:colOff>
      <xdr:row>4</xdr:row>
      <xdr:rowOff>176561</xdr:rowOff>
    </xdr:from>
    <xdr:to>
      <xdr:col>9</xdr:col>
      <xdr:colOff>463551</xdr:colOff>
      <xdr:row>6</xdr:row>
      <xdr:rowOff>119411</xdr:rowOff>
    </xdr:to>
    <xdr:sp macro="" textlink="KPI!$I$16">
      <xdr:nvSpPr>
        <xdr:cNvPr id="68" name="TextBox 67">
          <a:extLst>
            <a:ext uri="{FF2B5EF4-FFF2-40B4-BE49-F238E27FC236}">
              <a16:creationId xmlns:a16="http://schemas.microsoft.com/office/drawing/2014/main" id="{F2743AAD-7705-4EBD-88C4-4F81F30032F0}"/>
            </a:ext>
          </a:extLst>
        </xdr:cNvPr>
        <xdr:cNvSpPr txBox="1"/>
      </xdr:nvSpPr>
      <xdr:spPr>
        <a:xfrm>
          <a:off x="5366741" y="913161"/>
          <a:ext cx="583210" cy="311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2F7FE18A-C7E0-4779-8551-85A9973D553E}" type="TxLink">
            <a:rPr lang="en-US" sz="1200" b="1" i="0" u="none" strike="noStrike" kern="1200">
              <a:solidFill>
                <a:srgbClr val="FF0000"/>
              </a:solidFill>
              <a:latin typeface="Calibri"/>
              <a:ea typeface="+mn-ea"/>
              <a:cs typeface="Calibri"/>
            </a:rPr>
            <a:pPr marL="0" indent="0"/>
            <a:t>52.9%</a:t>
          </a:fld>
          <a:endParaRPr lang="en-US" sz="1200" b="1" i="0" u="none" strike="noStrike" kern="1200">
            <a:solidFill>
              <a:srgbClr val="FF0000"/>
            </a:solidFill>
            <a:latin typeface="Calibri"/>
            <a:ea typeface="+mn-ea"/>
            <a:cs typeface="Calibri"/>
          </a:endParaRPr>
        </a:p>
      </xdr:txBody>
    </xdr:sp>
    <xdr:clientData/>
  </xdr:twoCellAnchor>
  <xdr:twoCellAnchor>
    <xdr:from>
      <xdr:col>8</xdr:col>
      <xdr:colOff>433037</xdr:colOff>
      <xdr:row>6</xdr:row>
      <xdr:rowOff>39005</xdr:rowOff>
    </xdr:from>
    <xdr:to>
      <xdr:col>9</xdr:col>
      <xdr:colOff>527876</xdr:colOff>
      <xdr:row>8</xdr:row>
      <xdr:rowOff>63500</xdr:rowOff>
    </xdr:to>
    <xdr:sp macro="" textlink="">
      <xdr:nvSpPr>
        <xdr:cNvPr id="69" name="TextBox 68">
          <a:extLst>
            <a:ext uri="{FF2B5EF4-FFF2-40B4-BE49-F238E27FC236}">
              <a16:creationId xmlns:a16="http://schemas.microsoft.com/office/drawing/2014/main" id="{99E6BC80-EDD8-4169-A119-653E19F62A8E}"/>
            </a:ext>
          </a:extLst>
        </xdr:cNvPr>
        <xdr:cNvSpPr txBox="1"/>
      </xdr:nvSpPr>
      <xdr:spPr>
        <a:xfrm>
          <a:off x="5309837" y="1143905"/>
          <a:ext cx="704439" cy="392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1" kern="1200"/>
            <a:t>of Tested male</a:t>
          </a:r>
        </a:p>
      </xdr:txBody>
    </xdr:sp>
    <xdr:clientData/>
  </xdr:twoCellAnchor>
  <xdr:twoCellAnchor>
    <xdr:from>
      <xdr:col>10</xdr:col>
      <xdr:colOff>448458</xdr:colOff>
      <xdr:row>4</xdr:row>
      <xdr:rowOff>122752</xdr:rowOff>
    </xdr:from>
    <xdr:to>
      <xdr:col>12</xdr:col>
      <xdr:colOff>330200</xdr:colOff>
      <xdr:row>6</xdr:row>
      <xdr:rowOff>49730</xdr:rowOff>
    </xdr:to>
    <xdr:sp macro="" textlink="">
      <xdr:nvSpPr>
        <xdr:cNvPr id="70" name="TextBox 69">
          <a:extLst>
            <a:ext uri="{FF2B5EF4-FFF2-40B4-BE49-F238E27FC236}">
              <a16:creationId xmlns:a16="http://schemas.microsoft.com/office/drawing/2014/main" id="{31F1A0BC-FAF0-4EF5-97A9-339CBF8A3B8B}"/>
            </a:ext>
          </a:extLst>
        </xdr:cNvPr>
        <xdr:cNvSpPr txBox="1"/>
      </xdr:nvSpPr>
      <xdr:spPr>
        <a:xfrm>
          <a:off x="6544458" y="859352"/>
          <a:ext cx="1100942" cy="2952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kern="1200">
              <a:solidFill>
                <a:srgbClr val="333333"/>
              </a:solidFill>
              <a:latin typeface="+mn-lt"/>
              <a:ea typeface="+mn-ea"/>
              <a:cs typeface="+mn-cs"/>
            </a:rPr>
            <a:t>Tested Female</a:t>
          </a:r>
        </a:p>
      </xdr:txBody>
    </xdr:sp>
    <xdr:clientData/>
  </xdr:twoCellAnchor>
  <xdr:twoCellAnchor>
    <xdr:from>
      <xdr:col>10</xdr:col>
      <xdr:colOff>338283</xdr:colOff>
      <xdr:row>6</xdr:row>
      <xdr:rowOff>107681</xdr:rowOff>
    </xdr:from>
    <xdr:to>
      <xdr:col>12</xdr:col>
      <xdr:colOff>335643</xdr:colOff>
      <xdr:row>8</xdr:row>
      <xdr:rowOff>52092</xdr:rowOff>
    </xdr:to>
    <xdr:sp macro="" textlink="">
      <xdr:nvSpPr>
        <xdr:cNvPr id="71" name="TextBox 70">
          <a:extLst>
            <a:ext uri="{FF2B5EF4-FFF2-40B4-BE49-F238E27FC236}">
              <a16:creationId xmlns:a16="http://schemas.microsoft.com/office/drawing/2014/main" id="{1B24CE81-FC9D-41CC-9DE8-3F008A05777F}"/>
            </a:ext>
          </a:extLst>
        </xdr:cNvPr>
        <xdr:cNvSpPr txBox="1"/>
      </xdr:nvSpPr>
      <xdr:spPr>
        <a:xfrm>
          <a:off x="6434283" y="1212581"/>
          <a:ext cx="1216560" cy="3127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US" sz="1200" b="1" kern="1200"/>
            <a:t>Dengue Positive</a:t>
          </a:r>
          <a:endParaRPr lang="en-US" sz="1200" b="1" kern="1200">
            <a:solidFill>
              <a:schemeClr val="dk1"/>
            </a:solidFill>
            <a:latin typeface="+mn-lt"/>
            <a:ea typeface="+mn-ea"/>
            <a:cs typeface="+mn-cs"/>
          </a:endParaRPr>
        </a:p>
      </xdr:txBody>
    </xdr:sp>
    <xdr:clientData/>
  </xdr:twoCellAnchor>
  <xdr:twoCellAnchor>
    <xdr:from>
      <xdr:col>13</xdr:col>
      <xdr:colOff>336468</xdr:colOff>
      <xdr:row>4</xdr:row>
      <xdr:rowOff>45357</xdr:rowOff>
    </xdr:from>
    <xdr:to>
      <xdr:col>14</xdr:col>
      <xdr:colOff>610558</xdr:colOff>
      <xdr:row>8</xdr:row>
      <xdr:rowOff>173182</xdr:rowOff>
    </xdr:to>
    <xdr:graphicFrame macro="">
      <xdr:nvGraphicFramePr>
        <xdr:cNvPr id="72" name="Chart 71">
          <a:extLst>
            <a:ext uri="{FF2B5EF4-FFF2-40B4-BE49-F238E27FC236}">
              <a16:creationId xmlns:a16="http://schemas.microsoft.com/office/drawing/2014/main" id="{8434ADEF-832E-4EC3-A524-7398ED59E3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13</xdr:col>
      <xdr:colOff>484497</xdr:colOff>
      <xdr:row>5</xdr:row>
      <xdr:rowOff>165</xdr:rowOff>
    </xdr:from>
    <xdr:to>
      <xdr:col>14</xdr:col>
      <xdr:colOff>516249</xdr:colOff>
      <xdr:row>6</xdr:row>
      <xdr:rowOff>127742</xdr:rowOff>
    </xdr:to>
    <xdr:sp macro="" textlink="KPI!$I$15">
      <xdr:nvSpPr>
        <xdr:cNvPr id="73" name="TextBox 72">
          <a:extLst>
            <a:ext uri="{FF2B5EF4-FFF2-40B4-BE49-F238E27FC236}">
              <a16:creationId xmlns:a16="http://schemas.microsoft.com/office/drawing/2014/main" id="{8A6AC26B-FA0B-4F5D-BAF1-7F67201DE061}"/>
            </a:ext>
          </a:extLst>
        </xdr:cNvPr>
        <xdr:cNvSpPr txBox="1"/>
      </xdr:nvSpPr>
      <xdr:spPr>
        <a:xfrm>
          <a:off x="8409297" y="920915"/>
          <a:ext cx="641352" cy="3117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01194202-1522-4A00-B190-E386C4A8ECD1}" type="TxLink">
            <a:rPr lang="en-US" sz="1200" b="1" i="0" u="none" strike="noStrike" kern="1200">
              <a:solidFill>
                <a:srgbClr val="FF0000"/>
              </a:solidFill>
              <a:latin typeface="Calibri"/>
              <a:ea typeface="+mn-ea"/>
              <a:cs typeface="Calibri"/>
            </a:rPr>
            <a:pPr marL="0" indent="0"/>
            <a:t>53.6%</a:t>
          </a:fld>
          <a:endParaRPr lang="en-US" sz="1200" b="1" i="0" u="none" strike="noStrike" kern="1200">
            <a:solidFill>
              <a:srgbClr val="FF0000"/>
            </a:solidFill>
            <a:latin typeface="Calibri"/>
            <a:ea typeface="+mn-ea"/>
            <a:cs typeface="Calibri"/>
          </a:endParaRPr>
        </a:p>
      </xdr:txBody>
    </xdr:sp>
    <xdr:clientData/>
  </xdr:twoCellAnchor>
  <xdr:twoCellAnchor>
    <xdr:from>
      <xdr:col>13</xdr:col>
      <xdr:colOff>425367</xdr:colOff>
      <xdr:row>6</xdr:row>
      <xdr:rowOff>11792</xdr:rowOff>
    </xdr:from>
    <xdr:to>
      <xdr:col>14</xdr:col>
      <xdr:colOff>516083</xdr:colOff>
      <xdr:row>8</xdr:row>
      <xdr:rowOff>61685</xdr:rowOff>
    </xdr:to>
    <xdr:sp macro="" textlink="">
      <xdr:nvSpPr>
        <xdr:cNvPr id="74" name="TextBox 73">
          <a:extLst>
            <a:ext uri="{FF2B5EF4-FFF2-40B4-BE49-F238E27FC236}">
              <a16:creationId xmlns:a16="http://schemas.microsoft.com/office/drawing/2014/main" id="{D3417FB0-3229-427C-A89B-25440AFFDC32}"/>
            </a:ext>
          </a:extLst>
        </xdr:cNvPr>
        <xdr:cNvSpPr txBox="1"/>
      </xdr:nvSpPr>
      <xdr:spPr>
        <a:xfrm>
          <a:off x="8380185" y="1120156"/>
          <a:ext cx="702625" cy="4193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1" kern="1200"/>
            <a:t>of Tested female</a:t>
          </a:r>
        </a:p>
      </xdr:txBody>
    </xdr:sp>
    <xdr:clientData/>
  </xdr:twoCellAnchor>
  <xdr:twoCellAnchor>
    <xdr:from>
      <xdr:col>10</xdr:col>
      <xdr:colOff>595444</xdr:colOff>
      <xdr:row>23</xdr:row>
      <xdr:rowOff>63500</xdr:rowOff>
    </xdr:from>
    <xdr:to>
      <xdr:col>15</xdr:col>
      <xdr:colOff>39693</xdr:colOff>
      <xdr:row>32</xdr:row>
      <xdr:rowOff>101600</xdr:rowOff>
    </xdr:to>
    <xdr:sp macro="" textlink="">
      <xdr:nvSpPr>
        <xdr:cNvPr id="75" name="Rectangle: Rounded Corners 74">
          <a:extLst>
            <a:ext uri="{FF2B5EF4-FFF2-40B4-BE49-F238E27FC236}">
              <a16:creationId xmlns:a16="http://schemas.microsoft.com/office/drawing/2014/main" id="{76206BAE-4C50-436F-8351-F3DC4D34A73A}"/>
            </a:ext>
          </a:extLst>
        </xdr:cNvPr>
        <xdr:cNvSpPr/>
      </xdr:nvSpPr>
      <xdr:spPr>
        <a:xfrm>
          <a:off x="6691444" y="4298950"/>
          <a:ext cx="2492249" cy="1695450"/>
        </a:xfrm>
        <a:prstGeom prst="roundRect">
          <a:avLst>
            <a:gd name="adj" fmla="val 6707"/>
          </a:avLst>
        </a:prstGeom>
        <a:solidFill>
          <a:schemeClr val="bg1"/>
        </a:solidFill>
        <a:ln>
          <a:noFill/>
        </a:ln>
        <a:effectLst>
          <a:outerShdw blurRad="50800" dist="38100" dir="2700000" algn="tl" rotWithShape="0">
            <a:prstClr val="black">
              <a:alpha val="1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0</xdr:col>
      <xdr:colOff>106795</xdr:colOff>
      <xdr:row>9</xdr:row>
      <xdr:rowOff>97311</xdr:rowOff>
    </xdr:from>
    <xdr:to>
      <xdr:col>6</xdr:col>
      <xdr:colOff>264226</xdr:colOff>
      <xdr:row>14</xdr:row>
      <xdr:rowOff>139700</xdr:rowOff>
    </xdr:to>
    <xdr:sp macro="" textlink="">
      <xdr:nvSpPr>
        <xdr:cNvPr id="76" name="Rectangle: Rounded Corners 75">
          <a:extLst>
            <a:ext uri="{FF2B5EF4-FFF2-40B4-BE49-F238E27FC236}">
              <a16:creationId xmlns:a16="http://schemas.microsoft.com/office/drawing/2014/main" id="{48A7F176-70F9-42D5-9A84-80A44AB1F101}"/>
            </a:ext>
          </a:extLst>
        </xdr:cNvPr>
        <xdr:cNvSpPr/>
      </xdr:nvSpPr>
      <xdr:spPr>
        <a:xfrm>
          <a:off x="106795" y="1754661"/>
          <a:ext cx="3815031" cy="963139"/>
        </a:xfrm>
        <a:prstGeom prst="roundRect">
          <a:avLst>
            <a:gd name="adj" fmla="val 5209"/>
          </a:avLst>
        </a:prstGeom>
        <a:solidFill>
          <a:schemeClr val="bg1"/>
        </a:solidFill>
        <a:ln>
          <a:noFill/>
        </a:ln>
        <a:effectLst>
          <a:outerShdw blurRad="50800" dist="38100" dir="2700000" algn="tl" rotWithShape="0">
            <a:prstClr val="black">
              <a:alpha val="1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11</xdr:col>
      <xdr:colOff>57727</xdr:colOff>
      <xdr:row>24</xdr:row>
      <xdr:rowOff>80818</xdr:rowOff>
    </xdr:from>
    <xdr:to>
      <xdr:col>15</xdr:col>
      <xdr:colOff>14548</xdr:colOff>
      <xdr:row>32</xdr:row>
      <xdr:rowOff>104833</xdr:rowOff>
    </xdr:to>
    <xdr:graphicFrame macro="">
      <xdr:nvGraphicFramePr>
        <xdr:cNvPr id="77" name="Chart 76">
          <a:extLst>
            <a:ext uri="{FF2B5EF4-FFF2-40B4-BE49-F238E27FC236}">
              <a16:creationId xmlns:a16="http://schemas.microsoft.com/office/drawing/2014/main" id="{BDDFC04A-C297-4D7E-86AE-B82709E501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11</xdr:col>
      <xdr:colOff>76200</xdr:colOff>
      <xdr:row>23</xdr:row>
      <xdr:rowOff>25399</xdr:rowOff>
    </xdr:from>
    <xdr:to>
      <xdr:col>14</xdr:col>
      <xdr:colOff>571417</xdr:colOff>
      <xdr:row>24</xdr:row>
      <xdr:rowOff>88900</xdr:rowOff>
    </xdr:to>
    <xdr:sp macro="" textlink="">
      <xdr:nvSpPr>
        <xdr:cNvPr id="78" name="TextBox 77">
          <a:extLst>
            <a:ext uri="{FF2B5EF4-FFF2-40B4-BE49-F238E27FC236}">
              <a16:creationId xmlns:a16="http://schemas.microsoft.com/office/drawing/2014/main" id="{1255F7EB-B056-4247-B23A-90B4FFC7999C}"/>
            </a:ext>
          </a:extLst>
        </xdr:cNvPr>
        <xdr:cNvSpPr txBox="1"/>
      </xdr:nvSpPr>
      <xdr:spPr>
        <a:xfrm>
          <a:off x="6781800" y="4260849"/>
          <a:ext cx="2324017" cy="247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solidFill>
                <a:srgbClr val="333333"/>
              </a:solidFill>
            </a:rPr>
            <a:t>Top Area</a:t>
          </a:r>
          <a:r>
            <a:rPr lang="en-US" sz="1200" b="1" baseline="0">
              <a:solidFill>
                <a:srgbClr val="333333"/>
              </a:solidFill>
            </a:rPr>
            <a:t> With No Infection</a:t>
          </a:r>
          <a:endParaRPr lang="en-US" sz="1200" b="1" kern="1200">
            <a:solidFill>
              <a:srgbClr val="333333"/>
            </a:solidFill>
            <a:latin typeface="+mn-lt"/>
            <a:ea typeface="+mn-ea"/>
            <a:cs typeface="+mn-cs"/>
          </a:endParaRPr>
        </a:p>
      </xdr:txBody>
    </xdr:sp>
    <xdr:clientData/>
  </xdr:twoCellAnchor>
  <xdr:twoCellAnchor>
    <xdr:from>
      <xdr:col>15</xdr:col>
      <xdr:colOff>150091</xdr:colOff>
      <xdr:row>23</xdr:row>
      <xdr:rowOff>50800</xdr:rowOff>
    </xdr:from>
    <xdr:to>
      <xdr:col>19</xdr:col>
      <xdr:colOff>381000</xdr:colOff>
      <xdr:row>32</xdr:row>
      <xdr:rowOff>103909</xdr:rowOff>
    </xdr:to>
    <xdr:sp macro="" textlink="">
      <xdr:nvSpPr>
        <xdr:cNvPr id="79" name="Rectangle: Rounded Corners 78">
          <a:extLst>
            <a:ext uri="{FF2B5EF4-FFF2-40B4-BE49-F238E27FC236}">
              <a16:creationId xmlns:a16="http://schemas.microsoft.com/office/drawing/2014/main" id="{EC874B26-EC28-4E0B-A9C7-03200CA8C256}"/>
            </a:ext>
          </a:extLst>
        </xdr:cNvPr>
        <xdr:cNvSpPr/>
      </xdr:nvSpPr>
      <xdr:spPr>
        <a:xfrm>
          <a:off x="9294091" y="4286250"/>
          <a:ext cx="2669309" cy="1710459"/>
        </a:xfrm>
        <a:prstGeom prst="roundRect">
          <a:avLst>
            <a:gd name="adj" fmla="val 5209"/>
          </a:avLst>
        </a:prstGeom>
        <a:solidFill>
          <a:schemeClr val="bg1"/>
        </a:solidFill>
        <a:ln>
          <a:noFill/>
        </a:ln>
        <a:effectLst>
          <a:outerShdw blurRad="50800" dist="38100" dir="2700000" algn="tl" rotWithShape="0">
            <a:prstClr val="black">
              <a:alpha val="1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0</xdr:col>
      <xdr:colOff>221673</xdr:colOff>
      <xdr:row>9</xdr:row>
      <xdr:rowOff>177800</xdr:rowOff>
    </xdr:from>
    <xdr:to>
      <xdr:col>6</xdr:col>
      <xdr:colOff>254000</xdr:colOff>
      <xdr:row>14</xdr:row>
      <xdr:rowOff>120650</xdr:rowOff>
    </xdr:to>
    <xdr:graphicFrame macro="">
      <xdr:nvGraphicFramePr>
        <xdr:cNvPr id="80" name="Chart 79">
          <a:extLst>
            <a:ext uri="{FF2B5EF4-FFF2-40B4-BE49-F238E27FC236}">
              <a16:creationId xmlns:a16="http://schemas.microsoft.com/office/drawing/2014/main" id="{C75265AB-5E62-4D28-B5EB-A849DE1611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0</xdr:col>
      <xdr:colOff>192643</xdr:colOff>
      <xdr:row>9</xdr:row>
      <xdr:rowOff>96404</xdr:rowOff>
    </xdr:from>
    <xdr:to>
      <xdr:col>6</xdr:col>
      <xdr:colOff>265545</xdr:colOff>
      <xdr:row>11</xdr:row>
      <xdr:rowOff>6350</xdr:rowOff>
    </xdr:to>
    <xdr:sp macro="" textlink="">
      <xdr:nvSpPr>
        <xdr:cNvPr id="81" name="TextBox 80">
          <a:extLst>
            <a:ext uri="{FF2B5EF4-FFF2-40B4-BE49-F238E27FC236}">
              <a16:creationId xmlns:a16="http://schemas.microsoft.com/office/drawing/2014/main" id="{C13BD880-4A1C-453A-A45A-5DEF8EDD8B04}"/>
            </a:ext>
          </a:extLst>
        </xdr:cNvPr>
        <xdr:cNvSpPr txBox="1"/>
      </xdr:nvSpPr>
      <xdr:spPr>
        <a:xfrm>
          <a:off x="192643" y="1753754"/>
          <a:ext cx="3730502" cy="2782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solidFill>
                <a:srgbClr val="333333"/>
              </a:solidFill>
            </a:rPr>
            <a:t>Comparison</a:t>
          </a:r>
          <a:r>
            <a:rPr lang="en-US" sz="1200" b="1" baseline="0">
              <a:solidFill>
                <a:srgbClr val="333333"/>
              </a:solidFill>
            </a:rPr>
            <a:t> of Diagnostic Markers</a:t>
          </a:r>
          <a:endParaRPr lang="en-US" sz="1200" b="1" kern="1200">
            <a:solidFill>
              <a:srgbClr val="333333"/>
            </a:solidFill>
            <a:latin typeface="+mn-lt"/>
            <a:ea typeface="+mn-ea"/>
            <a:cs typeface="+mn-cs"/>
          </a:endParaRPr>
        </a:p>
      </xdr:txBody>
    </xdr:sp>
    <xdr:clientData/>
  </xdr:twoCellAnchor>
  <xdr:twoCellAnchor>
    <xdr:from>
      <xdr:col>15</xdr:col>
      <xdr:colOff>184728</xdr:colOff>
      <xdr:row>25</xdr:row>
      <xdr:rowOff>92364</xdr:rowOff>
    </xdr:from>
    <xdr:to>
      <xdr:col>19</xdr:col>
      <xdr:colOff>346362</xdr:colOff>
      <xdr:row>32</xdr:row>
      <xdr:rowOff>34637</xdr:rowOff>
    </xdr:to>
    <xdr:graphicFrame macro="">
      <xdr:nvGraphicFramePr>
        <xdr:cNvPr id="82" name="Chart 81">
          <a:extLst>
            <a:ext uri="{FF2B5EF4-FFF2-40B4-BE49-F238E27FC236}">
              <a16:creationId xmlns:a16="http://schemas.microsoft.com/office/drawing/2014/main" id="{FA5B1C97-64AE-4A06-A9D9-8AE5C85BB5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15</xdr:col>
      <xdr:colOff>450275</xdr:colOff>
      <xdr:row>23</xdr:row>
      <xdr:rowOff>66965</xdr:rowOff>
    </xdr:from>
    <xdr:to>
      <xdr:col>18</xdr:col>
      <xdr:colOff>508000</xdr:colOff>
      <xdr:row>24</xdr:row>
      <xdr:rowOff>139700</xdr:rowOff>
    </xdr:to>
    <xdr:sp macro="" textlink="">
      <xdr:nvSpPr>
        <xdr:cNvPr id="83" name="TextBox 82">
          <a:extLst>
            <a:ext uri="{FF2B5EF4-FFF2-40B4-BE49-F238E27FC236}">
              <a16:creationId xmlns:a16="http://schemas.microsoft.com/office/drawing/2014/main" id="{34E90DC9-D0FC-4733-9CBB-B9EB9CE66764}"/>
            </a:ext>
          </a:extLst>
        </xdr:cNvPr>
        <xdr:cNvSpPr txBox="1"/>
      </xdr:nvSpPr>
      <xdr:spPr>
        <a:xfrm>
          <a:off x="9594275" y="4302415"/>
          <a:ext cx="1886525" cy="256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solidFill>
                <a:srgbClr val="333333"/>
              </a:solidFill>
            </a:rPr>
            <a:t>House</a:t>
          </a:r>
          <a:r>
            <a:rPr lang="en-US" sz="1200" b="1" baseline="0">
              <a:solidFill>
                <a:srgbClr val="333333"/>
              </a:solidFill>
            </a:rPr>
            <a:t> Type Infection</a:t>
          </a:r>
          <a:endParaRPr lang="en-US" sz="1200" b="1" kern="1200">
            <a:solidFill>
              <a:srgbClr val="333333"/>
            </a:solidFill>
            <a:latin typeface="+mn-lt"/>
            <a:ea typeface="+mn-ea"/>
            <a:cs typeface="+mn-cs"/>
          </a:endParaRPr>
        </a:p>
      </xdr:txBody>
    </xdr:sp>
    <xdr:clientData/>
  </xdr:twoCellAnchor>
  <xdr:twoCellAnchor>
    <xdr:from>
      <xdr:col>15</xdr:col>
      <xdr:colOff>132195</xdr:colOff>
      <xdr:row>4</xdr:row>
      <xdr:rowOff>12892</xdr:rowOff>
    </xdr:from>
    <xdr:to>
      <xdr:col>19</xdr:col>
      <xdr:colOff>386195</xdr:colOff>
      <xdr:row>22</xdr:row>
      <xdr:rowOff>150091</xdr:rowOff>
    </xdr:to>
    <xdr:sp macro="" textlink="">
      <xdr:nvSpPr>
        <xdr:cNvPr id="84" name="Rectangle: Rounded Corners 83">
          <a:extLst>
            <a:ext uri="{FF2B5EF4-FFF2-40B4-BE49-F238E27FC236}">
              <a16:creationId xmlns:a16="http://schemas.microsoft.com/office/drawing/2014/main" id="{DE31EC56-F3D8-4169-A9F0-462BAFAA6EC2}"/>
            </a:ext>
          </a:extLst>
        </xdr:cNvPr>
        <xdr:cNvSpPr/>
      </xdr:nvSpPr>
      <xdr:spPr>
        <a:xfrm>
          <a:off x="9276195" y="749492"/>
          <a:ext cx="2692400" cy="3451899"/>
        </a:xfrm>
        <a:prstGeom prst="roundRect">
          <a:avLst>
            <a:gd name="adj" fmla="val 3086"/>
          </a:avLst>
        </a:prstGeom>
        <a:solidFill>
          <a:schemeClr val="bg1"/>
        </a:solidFill>
        <a:ln>
          <a:noFill/>
        </a:ln>
        <a:effectLst>
          <a:outerShdw blurRad="50800" dist="38100" dir="2700000" algn="tl" rotWithShape="0">
            <a:prstClr val="black">
              <a:alpha val="1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15</xdr:col>
      <xdr:colOff>196849</xdr:colOff>
      <xdr:row>4</xdr:row>
      <xdr:rowOff>26642</xdr:rowOff>
    </xdr:from>
    <xdr:to>
      <xdr:col>19</xdr:col>
      <xdr:colOff>309994</xdr:colOff>
      <xdr:row>5</xdr:row>
      <xdr:rowOff>173757</xdr:rowOff>
    </xdr:to>
    <xdr:sp macro="" textlink="">
      <xdr:nvSpPr>
        <xdr:cNvPr id="86" name="TextBox 85">
          <a:extLst>
            <a:ext uri="{FF2B5EF4-FFF2-40B4-BE49-F238E27FC236}">
              <a16:creationId xmlns:a16="http://schemas.microsoft.com/office/drawing/2014/main" id="{178568FD-38F3-4455-8D3A-8AC2B5FC5833}"/>
            </a:ext>
          </a:extLst>
        </xdr:cNvPr>
        <xdr:cNvSpPr txBox="1"/>
      </xdr:nvSpPr>
      <xdr:spPr>
        <a:xfrm>
          <a:off x="9340849" y="763242"/>
          <a:ext cx="2551545" cy="3312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kern="1200"/>
            <a:t>Dashboard</a:t>
          </a:r>
          <a:r>
            <a:rPr lang="en-US" sz="1400" b="1" kern="1200" baseline="0"/>
            <a:t> </a:t>
          </a:r>
          <a:r>
            <a:rPr lang="en-US" sz="1400" b="1" kern="1200"/>
            <a:t>Filter</a:t>
          </a:r>
          <a:r>
            <a:rPr lang="en-US" sz="1400" b="1" kern="1200" baseline="0"/>
            <a:t> Buttons</a:t>
          </a:r>
          <a:endParaRPr lang="en-US" sz="1400" b="1" kern="1200">
            <a:solidFill>
              <a:schemeClr val="dk1"/>
            </a:solidFill>
            <a:latin typeface="+mn-lt"/>
            <a:ea typeface="+mn-ea"/>
            <a:cs typeface="+mn-cs"/>
          </a:endParaRPr>
        </a:p>
      </xdr:txBody>
    </xdr:sp>
    <xdr:clientData/>
  </xdr:twoCellAnchor>
  <xdr:twoCellAnchor editAs="oneCell">
    <xdr:from>
      <xdr:col>15</xdr:col>
      <xdr:colOff>203859</xdr:colOff>
      <xdr:row>5</xdr:row>
      <xdr:rowOff>161637</xdr:rowOff>
    </xdr:from>
    <xdr:to>
      <xdr:col>19</xdr:col>
      <xdr:colOff>318159</xdr:colOff>
      <xdr:row>9</xdr:row>
      <xdr:rowOff>69273</xdr:rowOff>
    </xdr:to>
    <mc:AlternateContent xmlns:mc="http://schemas.openxmlformats.org/markup-compatibility/2006" xmlns:a14="http://schemas.microsoft.com/office/drawing/2010/main">
      <mc:Choice Requires="a14">
        <xdr:graphicFrame macro="">
          <xdr:nvGraphicFramePr>
            <xdr:cNvPr id="87" name="Gender Dashboard">
              <a:extLst>
                <a:ext uri="{FF2B5EF4-FFF2-40B4-BE49-F238E27FC236}">
                  <a16:creationId xmlns:a16="http://schemas.microsoft.com/office/drawing/2014/main" id="{99BC1FAA-FA5D-4CC0-9E88-29BF382FB5B0}"/>
                </a:ext>
              </a:extLst>
            </xdr:cNvPr>
            <xdr:cNvGraphicFramePr/>
          </xdr:nvGraphicFramePr>
          <xdr:xfrm>
            <a:off x="0" y="0"/>
            <a:ext cx="0" cy="0"/>
          </xdr:xfrm>
          <a:graphic>
            <a:graphicData uri="http://schemas.microsoft.com/office/drawing/2010/slicer">
              <sle:slicer xmlns:sle="http://schemas.microsoft.com/office/drawing/2010/slicer" name="Gender Dashboard"/>
            </a:graphicData>
          </a:graphic>
        </xdr:graphicFrame>
      </mc:Choice>
      <mc:Fallback xmlns="">
        <xdr:sp macro="" textlink="">
          <xdr:nvSpPr>
            <xdr:cNvPr id="0" name=""/>
            <xdr:cNvSpPr>
              <a:spLocks noTextEdit="1"/>
            </xdr:cNvSpPr>
          </xdr:nvSpPr>
          <xdr:spPr>
            <a:xfrm>
              <a:off x="9347859" y="1082387"/>
              <a:ext cx="2552700" cy="64423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209551</xdr:colOff>
      <xdr:row>18</xdr:row>
      <xdr:rowOff>162131</xdr:rowOff>
    </xdr:from>
    <xdr:to>
      <xdr:col>19</xdr:col>
      <xdr:colOff>333829</xdr:colOff>
      <xdr:row>22</xdr:row>
      <xdr:rowOff>69850</xdr:rowOff>
    </xdr:to>
    <mc:AlternateContent xmlns:mc="http://schemas.openxmlformats.org/markup-compatibility/2006" xmlns:a14="http://schemas.microsoft.com/office/drawing/2010/main">
      <mc:Choice Requires="a14">
        <xdr:graphicFrame macro="">
          <xdr:nvGraphicFramePr>
            <xdr:cNvPr id="4" name="AreaType 1">
              <a:extLst>
                <a:ext uri="{FF2B5EF4-FFF2-40B4-BE49-F238E27FC236}">
                  <a16:creationId xmlns:a16="http://schemas.microsoft.com/office/drawing/2014/main" id="{F024A2FA-6BC9-441F-85A1-23D4C6E419A4}"/>
                </a:ext>
              </a:extLst>
            </xdr:cNvPr>
            <xdr:cNvGraphicFramePr/>
          </xdr:nvGraphicFramePr>
          <xdr:xfrm>
            <a:off x="0" y="0"/>
            <a:ext cx="0" cy="0"/>
          </xdr:xfrm>
          <a:graphic>
            <a:graphicData uri="http://schemas.microsoft.com/office/drawing/2010/slicer">
              <sle:slicer xmlns:sle="http://schemas.microsoft.com/office/drawing/2010/slicer" name="AreaType 1"/>
            </a:graphicData>
          </a:graphic>
        </xdr:graphicFrame>
      </mc:Choice>
      <mc:Fallback xmlns="">
        <xdr:sp macro="" textlink="">
          <xdr:nvSpPr>
            <xdr:cNvPr id="0" name=""/>
            <xdr:cNvSpPr>
              <a:spLocks noTextEdit="1"/>
            </xdr:cNvSpPr>
          </xdr:nvSpPr>
          <xdr:spPr>
            <a:xfrm>
              <a:off x="9353551" y="3476831"/>
              <a:ext cx="2562678" cy="6443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209550</xdr:colOff>
      <xdr:row>9</xdr:row>
      <xdr:rowOff>128154</xdr:rowOff>
    </xdr:from>
    <xdr:to>
      <xdr:col>19</xdr:col>
      <xdr:colOff>330200</xdr:colOff>
      <xdr:row>14</xdr:row>
      <xdr:rowOff>159904</xdr:rowOff>
    </xdr:to>
    <mc:AlternateContent xmlns:mc="http://schemas.openxmlformats.org/markup-compatibility/2006" xmlns:a14="http://schemas.microsoft.com/office/drawing/2010/main">
      <mc:Choice Requires="a14">
        <xdr:graphicFrame macro="">
          <xdr:nvGraphicFramePr>
            <xdr:cNvPr id="5" name="Age 1">
              <a:extLst>
                <a:ext uri="{FF2B5EF4-FFF2-40B4-BE49-F238E27FC236}">
                  <a16:creationId xmlns:a16="http://schemas.microsoft.com/office/drawing/2014/main" id="{9A9C5AA8-932D-4452-B3EA-D030E429EAE5}"/>
                </a:ext>
              </a:extLst>
            </xdr:cNvPr>
            <xdr:cNvGraphicFramePr/>
          </xdr:nvGraphicFramePr>
          <xdr:xfrm>
            <a:off x="0" y="0"/>
            <a:ext cx="0" cy="0"/>
          </xdr:xfrm>
          <a:graphic>
            <a:graphicData uri="http://schemas.microsoft.com/office/drawing/2010/slicer">
              <sle:slicer xmlns:sle="http://schemas.microsoft.com/office/drawing/2010/slicer" name="Age 1"/>
            </a:graphicData>
          </a:graphic>
        </xdr:graphicFrame>
      </mc:Choice>
      <mc:Fallback xmlns="">
        <xdr:sp macro="" textlink="">
          <xdr:nvSpPr>
            <xdr:cNvPr id="0" name=""/>
            <xdr:cNvSpPr>
              <a:spLocks noTextEdit="1"/>
            </xdr:cNvSpPr>
          </xdr:nvSpPr>
          <xdr:spPr>
            <a:xfrm>
              <a:off x="9353550" y="1785504"/>
              <a:ext cx="2559050" cy="952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227445</xdr:colOff>
      <xdr:row>15</xdr:row>
      <xdr:rowOff>22515</xdr:rowOff>
    </xdr:from>
    <xdr:to>
      <xdr:col>19</xdr:col>
      <xdr:colOff>341745</xdr:colOff>
      <xdr:row>18</xdr:row>
      <xdr:rowOff>117929</xdr:rowOff>
    </xdr:to>
    <mc:AlternateContent xmlns:mc="http://schemas.openxmlformats.org/markup-compatibility/2006" xmlns:a14="http://schemas.microsoft.com/office/drawing/2010/main">
      <mc:Choice Requires="a14">
        <xdr:graphicFrame macro="">
          <xdr:nvGraphicFramePr>
            <xdr:cNvPr id="8" name="HouseType 1">
              <a:extLst>
                <a:ext uri="{FF2B5EF4-FFF2-40B4-BE49-F238E27FC236}">
                  <a16:creationId xmlns:a16="http://schemas.microsoft.com/office/drawing/2014/main" id="{5B9F31D8-5A8D-424F-AF5D-DBB9A1624111}"/>
                </a:ext>
              </a:extLst>
            </xdr:cNvPr>
            <xdr:cNvGraphicFramePr/>
          </xdr:nvGraphicFramePr>
          <xdr:xfrm>
            <a:off x="0" y="0"/>
            <a:ext cx="0" cy="0"/>
          </xdr:xfrm>
          <a:graphic>
            <a:graphicData uri="http://schemas.microsoft.com/office/drawing/2010/slicer">
              <sle:slicer xmlns:sle="http://schemas.microsoft.com/office/drawing/2010/slicer" name="HouseType 1"/>
            </a:graphicData>
          </a:graphic>
        </xdr:graphicFrame>
      </mc:Choice>
      <mc:Fallback xmlns="">
        <xdr:sp macro="" textlink="">
          <xdr:nvSpPr>
            <xdr:cNvPr id="0" name=""/>
            <xdr:cNvSpPr>
              <a:spLocks noTextEdit="1"/>
            </xdr:cNvSpPr>
          </xdr:nvSpPr>
          <xdr:spPr>
            <a:xfrm>
              <a:off x="9371445" y="2784765"/>
              <a:ext cx="2552700" cy="64786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178955</xdr:colOff>
      <xdr:row>23</xdr:row>
      <xdr:rowOff>91210</xdr:rowOff>
    </xdr:from>
    <xdr:to>
      <xdr:col>0</xdr:col>
      <xdr:colOff>471055</xdr:colOff>
      <xdr:row>25</xdr:row>
      <xdr:rowOff>15009</xdr:rowOff>
    </xdr:to>
    <xdr:pic>
      <xdr:nvPicPr>
        <xdr:cNvPr id="10" name="Graphic 9" descr="Lights On with solid fill">
          <a:extLst>
            <a:ext uri="{FF2B5EF4-FFF2-40B4-BE49-F238E27FC236}">
              <a16:creationId xmlns:a16="http://schemas.microsoft.com/office/drawing/2014/main" id="{B69F6EBB-CDA3-3F89-D5AD-14C1E77214CE}"/>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178955" y="4339937"/>
          <a:ext cx="292100" cy="293254"/>
        </a:xfrm>
        <a:prstGeom prst="rect">
          <a:avLst/>
        </a:prstGeom>
      </xdr:spPr>
    </xdr:pic>
    <xdr:clientData/>
  </xdr:twoCellAnchor>
  <xdr:twoCellAnchor>
    <xdr:from>
      <xdr:col>0</xdr:col>
      <xdr:colOff>438645</xdr:colOff>
      <xdr:row>23</xdr:row>
      <xdr:rowOff>85561</xdr:rowOff>
    </xdr:from>
    <xdr:to>
      <xdr:col>2</xdr:col>
      <xdr:colOff>558800</xdr:colOff>
      <xdr:row>24</xdr:row>
      <xdr:rowOff>182293</xdr:rowOff>
    </xdr:to>
    <xdr:sp macro="" textlink="">
      <xdr:nvSpPr>
        <xdr:cNvPr id="11" name="TextBox 10">
          <a:extLst>
            <a:ext uri="{FF2B5EF4-FFF2-40B4-BE49-F238E27FC236}">
              <a16:creationId xmlns:a16="http://schemas.microsoft.com/office/drawing/2014/main" id="{6061C23B-E24F-4C73-97E4-1FA56BD06001}"/>
            </a:ext>
          </a:extLst>
        </xdr:cNvPr>
        <xdr:cNvSpPr txBox="1"/>
      </xdr:nvSpPr>
      <xdr:spPr>
        <a:xfrm>
          <a:off x="438645" y="4334288"/>
          <a:ext cx="1343973" cy="28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b="1">
              <a:solidFill>
                <a:srgbClr val="333333"/>
              </a:solidFill>
              <a:latin typeface="+mn-lt"/>
              <a:ea typeface="+mn-ea"/>
              <a:cs typeface="+mn-cs"/>
            </a:rPr>
            <a:t>Recommendation</a:t>
          </a:r>
          <a:endParaRPr lang="en-US" sz="1200" b="1" kern="1200">
            <a:solidFill>
              <a:srgbClr val="333333"/>
            </a:solidFill>
            <a:latin typeface="+mn-lt"/>
            <a:ea typeface="+mn-ea"/>
            <a:cs typeface="+mn-cs"/>
          </a:endParaRPr>
        </a:p>
      </xdr:txBody>
    </xdr:sp>
    <xdr:clientData/>
  </xdr:twoCellAnchor>
  <xdr:twoCellAnchor>
    <xdr:from>
      <xdr:col>0</xdr:col>
      <xdr:colOff>374650</xdr:colOff>
      <xdr:row>24</xdr:row>
      <xdr:rowOff>133351</xdr:rowOff>
    </xdr:from>
    <xdr:to>
      <xdr:col>6</xdr:col>
      <xdr:colOff>228600</xdr:colOff>
      <xdr:row>32</xdr:row>
      <xdr:rowOff>63501</xdr:rowOff>
    </xdr:to>
    <xdr:sp macro="" textlink="">
      <xdr:nvSpPr>
        <xdr:cNvPr id="12" name="TextBox 11">
          <a:extLst>
            <a:ext uri="{FF2B5EF4-FFF2-40B4-BE49-F238E27FC236}">
              <a16:creationId xmlns:a16="http://schemas.microsoft.com/office/drawing/2014/main" id="{85C9F5BC-A144-E103-C408-F574ABDBD069}"/>
            </a:ext>
          </a:extLst>
        </xdr:cNvPr>
        <xdr:cNvSpPr txBox="1"/>
      </xdr:nvSpPr>
      <xdr:spPr>
        <a:xfrm>
          <a:off x="374650" y="4552951"/>
          <a:ext cx="3511550" cy="1403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050" b="1">
              <a:solidFill>
                <a:schemeClr val="dk1"/>
              </a:solidFill>
              <a:effectLst/>
              <a:latin typeface="+mn-lt"/>
              <a:ea typeface="+mn-ea"/>
              <a:cs typeface="+mn-cs"/>
            </a:rPr>
            <a:t>Targeted awareness</a:t>
          </a:r>
          <a:r>
            <a:rPr lang="en-US" sz="1050" b="1" baseline="0">
              <a:solidFill>
                <a:schemeClr val="dk1"/>
              </a:solidFill>
              <a:effectLst/>
              <a:latin typeface="+mn-lt"/>
              <a:ea typeface="+mn-ea"/>
              <a:cs typeface="+mn-cs"/>
            </a:rPr>
            <a:t> campaign for i</a:t>
          </a:r>
          <a:r>
            <a:rPr lang="en-US" sz="1050" b="1">
              <a:solidFill>
                <a:schemeClr val="dk1"/>
              </a:solidFill>
              <a:effectLst/>
              <a:latin typeface="+mn-lt"/>
              <a:ea typeface="+mn-ea"/>
              <a:cs typeface="+mn-cs"/>
            </a:rPr>
            <a:t>ndividuals with </a:t>
          </a:r>
          <a:r>
            <a:rPr lang="en-US" sz="1050" b="1">
              <a:solidFill>
                <a:srgbClr val="FF0000"/>
              </a:solidFill>
              <a:effectLst/>
              <a:latin typeface="+mn-lt"/>
              <a:ea typeface="+mn-ea"/>
              <a:cs typeface="+mn-cs"/>
            </a:rPr>
            <a:t>prior dengue exposure</a:t>
          </a:r>
          <a:r>
            <a:rPr lang="en-US" sz="1050" b="0">
              <a:solidFill>
                <a:schemeClr val="dk1"/>
              </a:solidFill>
              <a:effectLst/>
              <a:latin typeface="+mn-lt"/>
              <a:ea typeface="+mn-ea"/>
              <a:cs typeface="+mn-cs"/>
            </a:rPr>
            <a:t> as they are at high risk, possibly due to </a:t>
          </a:r>
          <a:r>
            <a:rPr lang="en-US" sz="1050" b="1">
              <a:solidFill>
                <a:srgbClr val="FF0000"/>
              </a:solidFill>
              <a:effectLst/>
              <a:latin typeface="+mn-lt"/>
              <a:ea typeface="+mn-ea"/>
              <a:cs typeface="+mn-cs"/>
            </a:rPr>
            <a:t>a new serotype</a:t>
          </a:r>
          <a:r>
            <a:rPr lang="en-US" sz="1050" b="0">
              <a:solidFill>
                <a:schemeClr val="dk1"/>
              </a:solidFill>
              <a:effectLst/>
              <a:latin typeface="+mn-lt"/>
              <a:ea typeface="+mn-ea"/>
              <a:cs typeface="+mn-cs"/>
            </a:rPr>
            <a: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050" b="1">
              <a:solidFill>
                <a:srgbClr val="333333"/>
              </a:solidFill>
              <a:effectLst/>
              <a:latin typeface="+mn-lt"/>
              <a:ea typeface="+mn-ea"/>
              <a:cs typeface="+mn-cs"/>
            </a:rPr>
            <a:t>Focus medical</a:t>
          </a:r>
          <a:r>
            <a:rPr lang="en-US" sz="1050" b="1" baseline="0">
              <a:solidFill>
                <a:srgbClr val="333333"/>
              </a:solidFill>
              <a:effectLst/>
              <a:latin typeface="+mn-lt"/>
              <a:ea typeface="+mn-ea"/>
              <a:cs typeface="+mn-cs"/>
            </a:rPr>
            <a:t> and mosquito repellant</a:t>
          </a:r>
          <a:r>
            <a:rPr lang="en-US" sz="1050" b="1">
              <a:solidFill>
                <a:srgbClr val="333333"/>
              </a:solidFill>
              <a:effectLst/>
              <a:latin typeface="+mn-lt"/>
              <a:ea typeface="+mn-ea"/>
              <a:cs typeface="+mn-cs"/>
            </a:rPr>
            <a:t> resources</a:t>
          </a:r>
          <a:r>
            <a:rPr lang="en-US" sz="1050">
              <a:solidFill>
                <a:schemeClr val="dk1"/>
              </a:solidFill>
              <a:effectLst/>
              <a:latin typeface="+mn-lt"/>
              <a:ea typeface="+mn-ea"/>
              <a:cs typeface="+mn-cs"/>
            </a:rPr>
            <a:t> on </a:t>
          </a:r>
          <a:r>
            <a:rPr lang="en-US" sz="1050" b="1">
              <a:solidFill>
                <a:srgbClr val="FF0000"/>
              </a:solidFill>
              <a:effectLst/>
              <a:latin typeface="+mn-lt"/>
              <a:ea typeface="+mn-ea"/>
              <a:cs typeface="+mn-cs"/>
            </a:rPr>
            <a:t>acute dengue infected areas (Jatrabari, Demra etc.)</a:t>
          </a:r>
          <a:r>
            <a:rPr lang="en-US" sz="1050">
              <a:solidFill>
                <a:schemeClr val="dk1"/>
              </a:solidFill>
              <a:effectLst/>
              <a:latin typeface="+mn-lt"/>
              <a:ea typeface="+mn-ea"/>
              <a:cs typeface="+mn-cs"/>
            </a:rPr>
            <a:t> for outbreak control.</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050" b="1">
              <a:solidFill>
                <a:schemeClr val="dk1"/>
              </a:solidFill>
              <a:effectLst/>
              <a:latin typeface="+mn-lt"/>
              <a:ea typeface="+mn-ea"/>
              <a:cs typeface="+mn-cs"/>
            </a:rPr>
            <a:t>Targeted awareness campaign</a:t>
          </a:r>
          <a:r>
            <a:rPr lang="en-US" sz="1050" b="0">
              <a:solidFill>
                <a:schemeClr val="dk1"/>
              </a:solidFill>
              <a:effectLst/>
              <a:latin typeface="+mn-lt"/>
              <a:ea typeface="+mn-ea"/>
              <a:cs typeface="+mn-cs"/>
            </a:rPr>
            <a:t> for </a:t>
          </a:r>
          <a:r>
            <a:rPr lang="en-US" sz="1050" b="1">
              <a:solidFill>
                <a:srgbClr val="FF0000"/>
              </a:solidFill>
              <a:effectLst/>
              <a:latin typeface="+mn-lt"/>
              <a:ea typeface="+mn-ea"/>
              <a:cs typeface="+mn-cs"/>
            </a:rPr>
            <a:t>children &amp;</a:t>
          </a:r>
          <a:r>
            <a:rPr lang="en-US" sz="1050" b="1" baseline="0">
              <a:solidFill>
                <a:srgbClr val="FF0000"/>
              </a:solidFill>
              <a:effectLst/>
              <a:latin typeface="+mn-lt"/>
              <a:ea typeface="+mn-ea"/>
              <a:cs typeface="+mn-cs"/>
            </a:rPr>
            <a:t> teenagers (Age 8-19)</a:t>
          </a:r>
          <a:endParaRPr lang="en-US" sz="1050" b="1">
            <a:solidFill>
              <a:srgbClr val="FF0000"/>
            </a:solidFill>
            <a:effectLst/>
          </a:endParaRPr>
        </a:p>
        <a:p>
          <a:endParaRPr lang="en-US" sz="1050" b="0" kern="1200"/>
        </a:p>
      </xdr:txBody>
    </xdr:sp>
    <xdr:clientData/>
  </xdr:twoCellAnchor>
  <xdr:twoCellAnchor editAs="oneCell">
    <xdr:from>
      <xdr:col>17</xdr:col>
      <xdr:colOff>317500</xdr:colOff>
      <xdr:row>0</xdr:row>
      <xdr:rowOff>107950</xdr:rowOff>
    </xdr:from>
    <xdr:to>
      <xdr:col>18</xdr:col>
      <xdr:colOff>209550</xdr:colOff>
      <xdr:row>3</xdr:row>
      <xdr:rowOff>57150</xdr:rowOff>
    </xdr:to>
    <xdr:pic>
      <xdr:nvPicPr>
        <xdr:cNvPr id="9" name="Picture 8" descr="Directorate General of Health Services">
          <a:extLst>
            <a:ext uri="{FF2B5EF4-FFF2-40B4-BE49-F238E27FC236}">
              <a16:creationId xmlns:a16="http://schemas.microsoft.com/office/drawing/2014/main" id="{ABB1C5B2-68CF-26A0-8354-AE5B7E8E1411}"/>
            </a:ext>
          </a:extLst>
        </xdr:cNvPr>
        <xdr:cNvPicPr>
          <a:picLocks noChangeAspect="1" noChangeArrowheads="1"/>
        </xdr:cNvPicPr>
      </xdr:nvPicPr>
      <xdr:blipFill>
        <a:blip xmlns:r="http://schemas.openxmlformats.org/officeDocument/2006/relationships" r:embed="rId19" cstate="print">
          <a:extLst>
            <a:ext uri="{28A0092B-C50C-407E-A947-70E740481C1C}">
              <a14:useLocalDpi xmlns:a14="http://schemas.microsoft.com/office/drawing/2010/main" val="0"/>
            </a:ext>
          </a:extLst>
        </a:blip>
        <a:srcRect/>
        <a:stretch>
          <a:fillRect/>
        </a:stretch>
      </xdr:blipFill>
      <xdr:spPr bwMode="auto">
        <a:xfrm>
          <a:off x="10680700" y="107950"/>
          <a:ext cx="501650" cy="501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330200</xdr:colOff>
      <xdr:row>0</xdr:row>
      <xdr:rowOff>127001</xdr:rowOff>
    </xdr:from>
    <xdr:to>
      <xdr:col>19</xdr:col>
      <xdr:colOff>209550</xdr:colOff>
      <xdr:row>3</xdr:row>
      <xdr:rowOff>63286</xdr:rowOff>
    </xdr:to>
    <xdr:pic>
      <xdr:nvPicPr>
        <xdr:cNvPr id="17" name="Picture 16">
          <a:extLst>
            <a:ext uri="{FF2B5EF4-FFF2-40B4-BE49-F238E27FC236}">
              <a16:creationId xmlns:a16="http://schemas.microsoft.com/office/drawing/2014/main" id="{C19862B8-78D0-A505-C468-2702D06671BA}"/>
            </a:ext>
          </a:extLst>
        </xdr:cNvPr>
        <xdr:cNvPicPr>
          <a:picLocks noChangeAspect="1" noChangeArrowheads="1"/>
        </xdr:cNvPicPr>
      </xdr:nvPicPr>
      <xdr:blipFill>
        <a:blip xmlns:r="http://schemas.openxmlformats.org/officeDocument/2006/relationships" r:embed="rId20" cstate="print">
          <a:extLst>
            <a:ext uri="{28A0092B-C50C-407E-A947-70E740481C1C}">
              <a14:useLocalDpi xmlns:a14="http://schemas.microsoft.com/office/drawing/2010/main" val="0"/>
            </a:ext>
          </a:extLst>
        </a:blip>
        <a:srcRect/>
        <a:stretch>
          <a:fillRect/>
        </a:stretch>
      </xdr:blipFill>
      <xdr:spPr bwMode="auto">
        <a:xfrm>
          <a:off x="11303000" y="127001"/>
          <a:ext cx="488950" cy="4887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222250</xdr:colOff>
      <xdr:row>12</xdr:row>
      <xdr:rowOff>82550</xdr:rowOff>
    </xdr:from>
    <xdr:to>
      <xdr:col>10</xdr:col>
      <xdr:colOff>393700</xdr:colOff>
      <xdr:row>14</xdr:row>
      <xdr:rowOff>1047750</xdr:rowOff>
    </xdr:to>
    <xdr:sp macro="" textlink="">
      <xdr:nvSpPr>
        <xdr:cNvPr id="2" name="TextBox 1">
          <a:extLst>
            <a:ext uri="{FF2B5EF4-FFF2-40B4-BE49-F238E27FC236}">
              <a16:creationId xmlns:a16="http://schemas.microsoft.com/office/drawing/2014/main" id="{BB87A4D8-C38A-9782-C5D1-951347345210}"/>
            </a:ext>
          </a:extLst>
        </xdr:cNvPr>
        <xdr:cNvSpPr txBox="1"/>
      </xdr:nvSpPr>
      <xdr:spPr>
        <a:xfrm>
          <a:off x="6483350" y="4381500"/>
          <a:ext cx="3829050" cy="1333500"/>
        </a:xfrm>
        <a:prstGeom prst="rect">
          <a:avLst/>
        </a:prstGeom>
        <a:solidFill>
          <a:schemeClr val="lt1"/>
        </a:solidFill>
        <a:ln w="9525" cmpd="sng">
          <a:solidFill>
            <a:schemeClr val="lt1">
              <a:shade val="50000"/>
            </a:schemeClr>
          </a:solidFill>
        </a:ln>
        <a:effectLst>
          <a:outerShdw blurRad="50800" dist="38100" dir="540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171450" indent="-171450">
            <a:buFont typeface="Arial" panose="020B0604020202020204" pitchFamily="34" charset="0"/>
            <a:buChar char="•"/>
          </a:pPr>
          <a:r>
            <a:rPr lang="en-US" sz="1000" b="0"/>
            <a:t>The </a:t>
          </a:r>
          <a:r>
            <a:rPr lang="en-US" sz="1000" b="1"/>
            <a:t>strong correlation between NS1 (0.972) and Outcome</a:t>
          </a:r>
          <a:r>
            <a:rPr lang="en-US" sz="1000" b="0"/>
            <a:t> suggests its </a:t>
          </a:r>
          <a:r>
            <a:rPr lang="en-US" sz="1000" b="1"/>
            <a:t>reliability for early detection of active dengue infections.</a:t>
          </a:r>
        </a:p>
        <a:p>
          <a:pPr marL="171450" indent="-171450">
            <a:buFont typeface="Arial" panose="020B0604020202020204" pitchFamily="34" charset="0"/>
            <a:buChar char="•"/>
          </a:pPr>
          <a:r>
            <a:rPr lang="en-US" sz="1000" b="1"/>
            <a:t>The perfect correlation between IgG (1.0) and Outcome</a:t>
          </a:r>
          <a:r>
            <a:rPr lang="en-US" sz="1000" b="0"/>
            <a:t> indicates that the </a:t>
          </a:r>
          <a:r>
            <a:rPr lang="en-US" sz="1000" b="1">
              <a:solidFill>
                <a:srgbClr val="FF0000"/>
              </a:solidFill>
            </a:rPr>
            <a:t>current outbreak is affecting individuals with prior dengue exposure,</a:t>
          </a:r>
          <a:r>
            <a:rPr lang="en-US" sz="1000" b="0"/>
            <a:t> </a:t>
          </a:r>
          <a:r>
            <a:rPr lang="en-US" sz="1000" b="1">
              <a:solidFill>
                <a:srgbClr val="FF0000"/>
              </a:solidFill>
            </a:rPr>
            <a:t>possibly due to a new serotype</a:t>
          </a:r>
          <a:r>
            <a:rPr lang="en-US" sz="1000" b="0">
              <a:solidFill>
                <a:srgbClr val="FF0000"/>
              </a:solidFill>
            </a:rPr>
            <a:t>.</a:t>
          </a:r>
        </a:p>
        <a:p>
          <a:pPr marL="171450" indent="-171450">
            <a:buFont typeface="Arial" panose="020B0604020202020204" pitchFamily="34" charset="0"/>
            <a:buChar char="•"/>
          </a:pPr>
          <a:r>
            <a:rPr lang="en-US" sz="1000" b="0"/>
            <a:t>The </a:t>
          </a:r>
          <a:r>
            <a:rPr lang="en-US" sz="1000" b="1"/>
            <a:t>weak correlation of IgM (0.023) with Outcome </a:t>
          </a:r>
          <a:r>
            <a:rPr lang="en-US" sz="1000" b="0"/>
            <a:t>suggests it may not be a strong indicator of current infections in this dataset.</a:t>
          </a:r>
          <a:endParaRPr lang="en-US" sz="1000" b="0" kern="12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12</xdr:col>
      <xdr:colOff>539749</xdr:colOff>
      <xdr:row>1</xdr:row>
      <xdr:rowOff>6350</xdr:rowOff>
    </xdr:from>
    <xdr:to>
      <xdr:col>15</xdr:col>
      <xdr:colOff>523874</xdr:colOff>
      <xdr:row>11</xdr:row>
      <xdr:rowOff>120650</xdr:rowOff>
    </xdr:to>
    <xdr:graphicFrame macro="">
      <xdr:nvGraphicFramePr>
        <xdr:cNvPr id="2" name="Chart 1">
          <a:extLst>
            <a:ext uri="{FF2B5EF4-FFF2-40B4-BE49-F238E27FC236}">
              <a16:creationId xmlns:a16="http://schemas.microsoft.com/office/drawing/2014/main" id="{AC20D40B-6218-9F13-91FD-80F318045C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460375</xdr:colOff>
      <xdr:row>1</xdr:row>
      <xdr:rowOff>6350</xdr:rowOff>
    </xdr:from>
    <xdr:to>
      <xdr:col>17</xdr:col>
      <xdr:colOff>155575</xdr:colOff>
      <xdr:row>15</xdr:row>
      <xdr:rowOff>171450</xdr:rowOff>
    </xdr:to>
    <xdr:graphicFrame macro="">
      <xdr:nvGraphicFramePr>
        <xdr:cNvPr id="3" name="Chart 2">
          <a:extLst>
            <a:ext uri="{FF2B5EF4-FFF2-40B4-BE49-F238E27FC236}">
              <a16:creationId xmlns:a16="http://schemas.microsoft.com/office/drawing/2014/main" id="{152406DF-28D6-9C73-54F2-8A63E139A4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631825</xdr:colOff>
      <xdr:row>16</xdr:row>
      <xdr:rowOff>114300</xdr:rowOff>
    </xdr:from>
    <xdr:to>
      <xdr:col>5</xdr:col>
      <xdr:colOff>368300</xdr:colOff>
      <xdr:row>21</xdr:row>
      <xdr:rowOff>94359</xdr:rowOff>
    </xdr:to>
    <xdr:graphicFrame macro="">
      <xdr:nvGraphicFramePr>
        <xdr:cNvPr id="5" name="Chart 4">
          <a:extLst>
            <a:ext uri="{FF2B5EF4-FFF2-40B4-BE49-F238E27FC236}">
              <a16:creationId xmlns:a16="http://schemas.microsoft.com/office/drawing/2014/main" id="{0713F6F0-93E6-EDF6-26DC-F61C7F2400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113242</xdr:colOff>
      <xdr:row>16</xdr:row>
      <xdr:rowOff>107950</xdr:rowOff>
    </xdr:from>
    <xdr:to>
      <xdr:col>7</xdr:col>
      <xdr:colOff>596900</xdr:colOff>
      <xdr:row>22</xdr:row>
      <xdr:rowOff>65826</xdr:rowOff>
    </xdr:to>
    <xdr:graphicFrame macro="">
      <xdr:nvGraphicFramePr>
        <xdr:cNvPr id="6" name="Chart 5">
          <a:extLst>
            <a:ext uri="{FF2B5EF4-FFF2-40B4-BE49-F238E27FC236}">
              <a16:creationId xmlns:a16="http://schemas.microsoft.com/office/drawing/2014/main" id="{B365F650-30C7-74B5-408D-AA035B3EE9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15</xdr:col>
      <xdr:colOff>6350</xdr:colOff>
      <xdr:row>19</xdr:row>
      <xdr:rowOff>50801</xdr:rowOff>
    </xdr:from>
    <xdr:to>
      <xdr:col>18</xdr:col>
      <xdr:colOff>6350</xdr:colOff>
      <xdr:row>24</xdr:row>
      <xdr:rowOff>25401</xdr:rowOff>
    </xdr:to>
    <mc:AlternateContent xmlns:mc="http://schemas.openxmlformats.org/markup-compatibility/2006" xmlns:a14="http://schemas.microsoft.com/office/drawing/2010/main">
      <mc:Choice Requires="a14">
        <xdr:graphicFrame macro="">
          <xdr:nvGraphicFramePr>
            <xdr:cNvPr id="7" name="Gender">
              <a:extLst>
                <a:ext uri="{FF2B5EF4-FFF2-40B4-BE49-F238E27FC236}">
                  <a16:creationId xmlns:a16="http://schemas.microsoft.com/office/drawing/2014/main" id="{029403F4-67F0-053C-E800-9BA3C1ADA95C}"/>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9798050" y="3549651"/>
              <a:ext cx="1828800" cy="895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552450</xdr:colOff>
      <xdr:row>19</xdr:row>
      <xdr:rowOff>38101</xdr:rowOff>
    </xdr:from>
    <xdr:to>
      <xdr:col>14</xdr:col>
      <xdr:colOff>552450</xdr:colOff>
      <xdr:row>24</xdr:row>
      <xdr:rowOff>19051</xdr:rowOff>
    </xdr:to>
    <mc:AlternateContent xmlns:mc="http://schemas.openxmlformats.org/markup-compatibility/2006" xmlns:a14="http://schemas.microsoft.com/office/drawing/2010/main">
      <mc:Choice Requires="a14">
        <xdr:graphicFrame macro="">
          <xdr:nvGraphicFramePr>
            <xdr:cNvPr id="8" name="AreaType">
              <a:extLst>
                <a:ext uri="{FF2B5EF4-FFF2-40B4-BE49-F238E27FC236}">
                  <a16:creationId xmlns:a16="http://schemas.microsoft.com/office/drawing/2014/main" id="{36855E95-53FD-0F94-6662-A4906D0BB89E}"/>
                </a:ext>
              </a:extLst>
            </xdr:cNvPr>
            <xdr:cNvGraphicFramePr/>
          </xdr:nvGraphicFramePr>
          <xdr:xfrm>
            <a:off x="0" y="0"/>
            <a:ext cx="0" cy="0"/>
          </xdr:xfrm>
          <a:graphic>
            <a:graphicData uri="http://schemas.microsoft.com/office/drawing/2010/slicer">
              <sle:slicer xmlns:sle="http://schemas.microsoft.com/office/drawing/2010/slicer" name="AreaType"/>
            </a:graphicData>
          </a:graphic>
        </xdr:graphicFrame>
      </mc:Choice>
      <mc:Fallback xmlns="">
        <xdr:sp macro="" textlink="">
          <xdr:nvSpPr>
            <xdr:cNvPr id="0" name=""/>
            <xdr:cNvSpPr>
              <a:spLocks noTextEdit="1"/>
            </xdr:cNvSpPr>
          </xdr:nvSpPr>
          <xdr:spPr>
            <a:xfrm>
              <a:off x="7905750" y="35369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323850</xdr:colOff>
      <xdr:row>19</xdr:row>
      <xdr:rowOff>25400</xdr:rowOff>
    </xdr:from>
    <xdr:to>
      <xdr:col>3</xdr:col>
      <xdr:colOff>158750</xdr:colOff>
      <xdr:row>26</xdr:row>
      <xdr:rowOff>82549</xdr:rowOff>
    </xdr:to>
    <mc:AlternateContent xmlns:mc="http://schemas.openxmlformats.org/markup-compatibility/2006" xmlns:a14="http://schemas.microsoft.com/office/drawing/2010/main">
      <mc:Choice Requires="a14">
        <xdr:graphicFrame macro="">
          <xdr:nvGraphicFramePr>
            <xdr:cNvPr id="9" name="HouseType">
              <a:extLst>
                <a:ext uri="{FF2B5EF4-FFF2-40B4-BE49-F238E27FC236}">
                  <a16:creationId xmlns:a16="http://schemas.microsoft.com/office/drawing/2014/main" id="{8652F357-4952-8DA3-C91E-98D3320CD28C}"/>
                </a:ext>
              </a:extLst>
            </xdr:cNvPr>
            <xdr:cNvGraphicFramePr/>
          </xdr:nvGraphicFramePr>
          <xdr:xfrm>
            <a:off x="0" y="0"/>
            <a:ext cx="0" cy="0"/>
          </xdr:xfrm>
          <a:graphic>
            <a:graphicData uri="http://schemas.microsoft.com/office/drawing/2010/slicer">
              <sle:slicer xmlns:sle="http://schemas.microsoft.com/office/drawing/2010/slicer" name="HouseType"/>
            </a:graphicData>
          </a:graphic>
        </xdr:graphicFrame>
      </mc:Choice>
      <mc:Fallback xmlns="">
        <xdr:sp macro="" textlink="">
          <xdr:nvSpPr>
            <xdr:cNvPr id="0" name=""/>
            <xdr:cNvSpPr>
              <a:spLocks noTextEdit="1"/>
            </xdr:cNvSpPr>
          </xdr:nvSpPr>
          <xdr:spPr>
            <a:xfrm>
              <a:off x="774700" y="3524250"/>
              <a:ext cx="1828800" cy="13461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50800</xdr:colOff>
      <xdr:row>22</xdr:row>
      <xdr:rowOff>133350</xdr:rowOff>
    </xdr:from>
    <xdr:to>
      <xdr:col>11</xdr:col>
      <xdr:colOff>457200</xdr:colOff>
      <xdr:row>32</xdr:row>
      <xdr:rowOff>31750</xdr:rowOff>
    </xdr:to>
    <mc:AlternateContent xmlns:mc="http://schemas.openxmlformats.org/markup-compatibility/2006" xmlns:a14="http://schemas.microsoft.com/office/drawing/2010/main">
      <mc:Choice Requires="a14">
        <xdr:graphicFrame macro="">
          <xdr:nvGraphicFramePr>
            <xdr:cNvPr id="10" name="Age">
              <a:extLst>
                <a:ext uri="{FF2B5EF4-FFF2-40B4-BE49-F238E27FC236}">
                  <a16:creationId xmlns:a16="http://schemas.microsoft.com/office/drawing/2014/main" id="{CA529B92-9A0D-31D8-29AC-17D5BF1990CC}"/>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mlns="">
        <xdr:sp macro="" textlink="">
          <xdr:nvSpPr>
            <xdr:cNvPr id="0" name=""/>
            <xdr:cNvSpPr>
              <a:spLocks noTextEdit="1"/>
            </xdr:cNvSpPr>
          </xdr:nvSpPr>
          <xdr:spPr>
            <a:xfrm>
              <a:off x="5575300" y="4184650"/>
              <a:ext cx="2235200" cy="1739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13</xdr:col>
      <xdr:colOff>336549</xdr:colOff>
      <xdr:row>16</xdr:row>
      <xdr:rowOff>127000</xdr:rowOff>
    </xdr:from>
    <xdr:to>
      <xdr:col>17</xdr:col>
      <xdr:colOff>50800</xdr:colOff>
      <xdr:row>23</xdr:row>
      <xdr:rowOff>45465</xdr:rowOff>
    </xdr:to>
    <xdr:graphicFrame macro="">
      <xdr:nvGraphicFramePr>
        <xdr:cNvPr id="3" name="Chart 2">
          <a:extLst>
            <a:ext uri="{FF2B5EF4-FFF2-40B4-BE49-F238E27FC236}">
              <a16:creationId xmlns:a16="http://schemas.microsoft.com/office/drawing/2014/main" id="{16EB7EB5-39AD-1002-233E-CA445BF729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327025</xdr:colOff>
      <xdr:row>6</xdr:row>
      <xdr:rowOff>57150</xdr:rowOff>
    </xdr:from>
    <xdr:to>
      <xdr:col>15</xdr:col>
      <xdr:colOff>19050</xdr:colOff>
      <xdr:row>13</xdr:row>
      <xdr:rowOff>137795</xdr:rowOff>
    </xdr:to>
    <xdr:graphicFrame macro="">
      <xdr:nvGraphicFramePr>
        <xdr:cNvPr id="4" name="Chart 3">
          <a:extLst>
            <a:ext uri="{FF2B5EF4-FFF2-40B4-BE49-F238E27FC236}">
              <a16:creationId xmlns:a16="http://schemas.microsoft.com/office/drawing/2014/main" id="{C597837E-39D4-94A2-DBAE-9F5A304C3B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92075</xdr:colOff>
      <xdr:row>0</xdr:row>
      <xdr:rowOff>149225</xdr:rowOff>
    </xdr:from>
    <xdr:to>
      <xdr:col>5</xdr:col>
      <xdr:colOff>304800</xdr:colOff>
      <xdr:row>7</xdr:row>
      <xdr:rowOff>85090</xdr:rowOff>
    </xdr:to>
    <xdr:graphicFrame macro="">
      <xdr:nvGraphicFramePr>
        <xdr:cNvPr id="2" name="Chart 1">
          <a:extLst>
            <a:ext uri="{FF2B5EF4-FFF2-40B4-BE49-F238E27FC236}">
              <a16:creationId xmlns:a16="http://schemas.microsoft.com/office/drawing/2014/main" id="{62A68C77-FD1E-38E4-415A-2A737DF742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523875</xdr:colOff>
      <xdr:row>23</xdr:row>
      <xdr:rowOff>34925</xdr:rowOff>
    </xdr:from>
    <xdr:to>
      <xdr:col>9</xdr:col>
      <xdr:colOff>50800</xdr:colOff>
      <xdr:row>35</xdr:row>
      <xdr:rowOff>101600</xdr:rowOff>
    </xdr:to>
    <xdr:graphicFrame macro="">
      <xdr:nvGraphicFramePr>
        <xdr:cNvPr id="3" name="Chart 2">
          <a:extLst>
            <a:ext uri="{FF2B5EF4-FFF2-40B4-BE49-F238E27FC236}">
              <a16:creationId xmlns:a16="http://schemas.microsoft.com/office/drawing/2014/main" id="{943F9857-FFDD-80A2-F2CB-A097A5B84C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155575</xdr:colOff>
      <xdr:row>1</xdr:row>
      <xdr:rowOff>66675</xdr:rowOff>
    </xdr:from>
    <xdr:to>
      <xdr:col>10</xdr:col>
      <xdr:colOff>460375</xdr:colOff>
      <xdr:row>16</xdr:row>
      <xdr:rowOff>47625</xdr:rowOff>
    </xdr:to>
    <xdr:graphicFrame macro="">
      <xdr:nvGraphicFramePr>
        <xdr:cNvPr id="2" name="Chart 1">
          <a:extLst>
            <a:ext uri="{FF2B5EF4-FFF2-40B4-BE49-F238E27FC236}">
              <a16:creationId xmlns:a16="http://schemas.microsoft.com/office/drawing/2014/main" id="{F4F51769-74F9-0799-8D3C-CA7D1DFB77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mple Trade Int" refreshedDate="45682.906339236113" createdVersion="8" refreshedVersion="8" minRefreshableVersion="3" recordCount="1000" xr:uid="{A6B94FC1-1433-45F0-97C2-7F4447BE3999}">
  <cacheSource type="worksheet">
    <worksheetSource name="Dhaka_Dengue_Dataset"/>
  </cacheSource>
  <cacheFields count="10">
    <cacheField name="Gender" numFmtId="0">
      <sharedItems count="2">
        <s v="Female"/>
        <s v="Male"/>
      </sharedItems>
    </cacheField>
    <cacheField name="Age" numFmtId="0">
      <sharedItems containsSemiMixedTypes="0" containsString="0" containsNumber="1" containsInteger="1" minValue="8" maxValue="65" count="58">
        <n v="45"/>
        <n v="17"/>
        <n v="29"/>
        <n v="63"/>
        <n v="22"/>
        <n v="36"/>
        <n v="15"/>
        <n v="26"/>
        <n v="31"/>
        <n v="10"/>
        <n v="13"/>
        <n v="43"/>
        <n v="52"/>
        <n v="12"/>
        <n v="18"/>
        <n v="56"/>
        <n v="9"/>
        <n v="27"/>
        <n v="23"/>
        <n v="37"/>
        <n v="44"/>
        <n v="64"/>
        <n v="65"/>
        <n v="60"/>
        <n v="35"/>
        <n v="39"/>
        <n v="11"/>
        <n v="46"/>
        <n v="50"/>
        <n v="34"/>
        <n v="54"/>
        <n v="16"/>
        <n v="51"/>
        <n v="62"/>
        <n v="14"/>
        <n v="57"/>
        <n v="41"/>
        <n v="24"/>
        <n v="28"/>
        <n v="25"/>
        <n v="53"/>
        <n v="59"/>
        <n v="47"/>
        <n v="38"/>
        <n v="49"/>
        <n v="61"/>
        <n v="21"/>
        <n v="32"/>
        <n v="58"/>
        <n v="30"/>
        <n v="8"/>
        <n v="42"/>
        <n v="19"/>
        <n v="55"/>
        <n v="40"/>
        <n v="48"/>
        <n v="33"/>
        <n v="20"/>
      </sharedItems>
      <fieldGroup base="1">
        <rangePr startNum="8" endNum="65" groupInterval="12"/>
        <groupItems count="7">
          <s v="&lt;8"/>
          <s v="8-19"/>
          <s v="20-31"/>
          <s v="32-43"/>
          <s v="44-55"/>
          <s v="56-67"/>
          <s v="&gt;68"/>
        </groupItems>
      </fieldGroup>
    </cacheField>
    <cacheField name="NS1" numFmtId="0">
      <sharedItems containsSemiMixedTypes="0" containsString="0" containsNumber="1" containsInteger="1" minValue="0" maxValue="1" count="2">
        <n v="0"/>
        <n v="1"/>
      </sharedItems>
    </cacheField>
    <cacheField name="IgG" numFmtId="0">
      <sharedItems containsSemiMixedTypes="0" containsString="0" containsNumber="1" containsInteger="1" minValue="0" maxValue="1" count="2">
        <n v="0"/>
        <n v="1"/>
      </sharedItems>
    </cacheField>
    <cacheField name="IgM" numFmtId="0">
      <sharedItems containsSemiMixedTypes="0" containsString="0" containsNumber="1" containsInteger="1" minValue="0" maxValue="1" count="2">
        <n v="0"/>
        <n v="1"/>
      </sharedItems>
    </cacheField>
    <cacheField name="Area" numFmtId="0">
      <sharedItems count="36">
        <s v="Mirpur"/>
        <s v="Chawkbazar"/>
        <s v="Paltan"/>
        <s v="Motijheel"/>
        <s v="Gendaria"/>
        <s v="Dhanmondi"/>
        <s v="New Market"/>
        <s v="Sher-e-Bangla Nagar"/>
        <s v="Kafrul"/>
        <s v="Pallabi"/>
        <s v="Mohammadpur"/>
        <s v="Shahbagh"/>
        <s v="Shyampur"/>
        <s v="Kalabagan"/>
        <s v="Bosila"/>
        <s v="Jatrabari"/>
        <s v="Adabor"/>
        <s v="Kamrangirchar"/>
        <s v="Biman Bandar"/>
        <s v="Ramna"/>
        <s v="Badda"/>
        <s v="Bangshal"/>
        <s v="Sabujbagh"/>
        <s v="Hazaribagh"/>
        <s v="Sutrapur"/>
        <s v="Lalbagh"/>
        <s v="Demra"/>
        <s v="Banasree"/>
        <s v="Cantonment"/>
        <s v="Keraniganj"/>
        <s v="Tejgaon"/>
        <s v="Khilkhet"/>
        <s v="Kadamtali"/>
        <s v="Gulshan"/>
        <s v="Rampura"/>
        <s v="Khilgaon"/>
      </sharedItems>
    </cacheField>
    <cacheField name="AreaType" numFmtId="0">
      <sharedItems count="2">
        <s v="Undeveloped"/>
        <s v="Developed"/>
      </sharedItems>
    </cacheField>
    <cacheField name="HouseType" numFmtId="0">
      <sharedItems count="3">
        <s v="Building"/>
        <s v="Other"/>
        <s v="Tinshed"/>
      </sharedItems>
    </cacheField>
    <cacheField name="Outcome" numFmtId="0">
      <sharedItems containsSemiMixedTypes="0" containsString="0" containsNumber="1" containsInteger="1" minValue="0" maxValue="1" count="2">
        <n v="0"/>
        <n v="1"/>
      </sharedItems>
    </cacheField>
    <cacheField name="InfectionStage" numFmtId="0">
      <sharedItems count="4">
        <s v="Naïve"/>
        <s v="Acute"/>
        <s v="Recovery"/>
        <s v="Recent"/>
      </sharedItems>
    </cacheField>
  </cacheFields>
  <extLst>
    <ext xmlns:x14="http://schemas.microsoft.com/office/spreadsheetml/2009/9/main" uri="{725AE2AE-9491-48be-B2B4-4EB974FC3084}">
      <x14:pivotCacheDefinition pivotCacheId="8032278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x v="0"/>
    <x v="0"/>
    <x v="0"/>
    <x v="0"/>
    <x v="0"/>
    <x v="0"/>
    <x v="0"/>
  </r>
  <r>
    <x v="1"/>
    <x v="1"/>
    <x v="0"/>
    <x v="0"/>
    <x v="1"/>
    <x v="1"/>
    <x v="1"/>
    <x v="0"/>
    <x v="0"/>
    <x v="0"/>
  </r>
  <r>
    <x v="0"/>
    <x v="2"/>
    <x v="0"/>
    <x v="0"/>
    <x v="0"/>
    <x v="2"/>
    <x v="0"/>
    <x v="1"/>
    <x v="0"/>
    <x v="0"/>
  </r>
  <r>
    <x v="0"/>
    <x v="3"/>
    <x v="1"/>
    <x v="1"/>
    <x v="0"/>
    <x v="3"/>
    <x v="1"/>
    <x v="1"/>
    <x v="1"/>
    <x v="1"/>
  </r>
  <r>
    <x v="1"/>
    <x v="4"/>
    <x v="0"/>
    <x v="0"/>
    <x v="0"/>
    <x v="4"/>
    <x v="0"/>
    <x v="0"/>
    <x v="0"/>
    <x v="0"/>
  </r>
  <r>
    <x v="0"/>
    <x v="5"/>
    <x v="0"/>
    <x v="0"/>
    <x v="1"/>
    <x v="5"/>
    <x v="1"/>
    <x v="1"/>
    <x v="0"/>
    <x v="0"/>
  </r>
  <r>
    <x v="0"/>
    <x v="6"/>
    <x v="0"/>
    <x v="0"/>
    <x v="1"/>
    <x v="6"/>
    <x v="0"/>
    <x v="0"/>
    <x v="0"/>
    <x v="0"/>
  </r>
  <r>
    <x v="1"/>
    <x v="7"/>
    <x v="0"/>
    <x v="0"/>
    <x v="0"/>
    <x v="6"/>
    <x v="1"/>
    <x v="1"/>
    <x v="0"/>
    <x v="0"/>
  </r>
  <r>
    <x v="0"/>
    <x v="8"/>
    <x v="0"/>
    <x v="0"/>
    <x v="1"/>
    <x v="5"/>
    <x v="0"/>
    <x v="2"/>
    <x v="0"/>
    <x v="0"/>
  </r>
  <r>
    <x v="0"/>
    <x v="9"/>
    <x v="0"/>
    <x v="0"/>
    <x v="1"/>
    <x v="7"/>
    <x v="1"/>
    <x v="2"/>
    <x v="0"/>
    <x v="0"/>
  </r>
  <r>
    <x v="0"/>
    <x v="8"/>
    <x v="1"/>
    <x v="1"/>
    <x v="0"/>
    <x v="8"/>
    <x v="0"/>
    <x v="0"/>
    <x v="1"/>
    <x v="1"/>
  </r>
  <r>
    <x v="1"/>
    <x v="9"/>
    <x v="0"/>
    <x v="0"/>
    <x v="0"/>
    <x v="5"/>
    <x v="1"/>
    <x v="2"/>
    <x v="0"/>
    <x v="0"/>
  </r>
  <r>
    <x v="0"/>
    <x v="10"/>
    <x v="1"/>
    <x v="1"/>
    <x v="0"/>
    <x v="9"/>
    <x v="0"/>
    <x v="0"/>
    <x v="1"/>
    <x v="1"/>
  </r>
  <r>
    <x v="0"/>
    <x v="11"/>
    <x v="1"/>
    <x v="1"/>
    <x v="0"/>
    <x v="10"/>
    <x v="1"/>
    <x v="0"/>
    <x v="1"/>
    <x v="1"/>
  </r>
  <r>
    <x v="1"/>
    <x v="12"/>
    <x v="0"/>
    <x v="0"/>
    <x v="0"/>
    <x v="11"/>
    <x v="0"/>
    <x v="1"/>
    <x v="0"/>
    <x v="0"/>
  </r>
  <r>
    <x v="0"/>
    <x v="13"/>
    <x v="1"/>
    <x v="1"/>
    <x v="1"/>
    <x v="12"/>
    <x v="1"/>
    <x v="2"/>
    <x v="1"/>
    <x v="1"/>
  </r>
  <r>
    <x v="1"/>
    <x v="14"/>
    <x v="0"/>
    <x v="0"/>
    <x v="1"/>
    <x v="13"/>
    <x v="0"/>
    <x v="2"/>
    <x v="0"/>
    <x v="0"/>
  </r>
  <r>
    <x v="1"/>
    <x v="15"/>
    <x v="0"/>
    <x v="0"/>
    <x v="1"/>
    <x v="14"/>
    <x v="1"/>
    <x v="0"/>
    <x v="0"/>
    <x v="0"/>
  </r>
  <r>
    <x v="1"/>
    <x v="16"/>
    <x v="1"/>
    <x v="1"/>
    <x v="1"/>
    <x v="0"/>
    <x v="0"/>
    <x v="2"/>
    <x v="1"/>
    <x v="1"/>
  </r>
  <r>
    <x v="1"/>
    <x v="17"/>
    <x v="1"/>
    <x v="1"/>
    <x v="0"/>
    <x v="0"/>
    <x v="1"/>
    <x v="2"/>
    <x v="1"/>
    <x v="1"/>
  </r>
  <r>
    <x v="0"/>
    <x v="8"/>
    <x v="0"/>
    <x v="1"/>
    <x v="0"/>
    <x v="15"/>
    <x v="0"/>
    <x v="2"/>
    <x v="1"/>
    <x v="2"/>
  </r>
  <r>
    <x v="0"/>
    <x v="18"/>
    <x v="0"/>
    <x v="0"/>
    <x v="0"/>
    <x v="16"/>
    <x v="1"/>
    <x v="1"/>
    <x v="0"/>
    <x v="0"/>
  </r>
  <r>
    <x v="0"/>
    <x v="19"/>
    <x v="0"/>
    <x v="0"/>
    <x v="1"/>
    <x v="17"/>
    <x v="0"/>
    <x v="2"/>
    <x v="0"/>
    <x v="0"/>
  </r>
  <r>
    <x v="1"/>
    <x v="20"/>
    <x v="0"/>
    <x v="0"/>
    <x v="1"/>
    <x v="18"/>
    <x v="1"/>
    <x v="1"/>
    <x v="0"/>
    <x v="0"/>
  </r>
  <r>
    <x v="0"/>
    <x v="1"/>
    <x v="1"/>
    <x v="1"/>
    <x v="0"/>
    <x v="9"/>
    <x v="0"/>
    <x v="0"/>
    <x v="1"/>
    <x v="1"/>
  </r>
  <r>
    <x v="0"/>
    <x v="21"/>
    <x v="1"/>
    <x v="1"/>
    <x v="1"/>
    <x v="15"/>
    <x v="1"/>
    <x v="1"/>
    <x v="1"/>
    <x v="1"/>
  </r>
  <r>
    <x v="0"/>
    <x v="22"/>
    <x v="0"/>
    <x v="0"/>
    <x v="0"/>
    <x v="4"/>
    <x v="0"/>
    <x v="2"/>
    <x v="0"/>
    <x v="0"/>
  </r>
  <r>
    <x v="0"/>
    <x v="23"/>
    <x v="0"/>
    <x v="0"/>
    <x v="0"/>
    <x v="9"/>
    <x v="1"/>
    <x v="1"/>
    <x v="0"/>
    <x v="0"/>
  </r>
  <r>
    <x v="0"/>
    <x v="20"/>
    <x v="1"/>
    <x v="1"/>
    <x v="1"/>
    <x v="8"/>
    <x v="0"/>
    <x v="2"/>
    <x v="1"/>
    <x v="1"/>
  </r>
  <r>
    <x v="0"/>
    <x v="10"/>
    <x v="0"/>
    <x v="1"/>
    <x v="0"/>
    <x v="10"/>
    <x v="1"/>
    <x v="0"/>
    <x v="1"/>
    <x v="2"/>
  </r>
  <r>
    <x v="0"/>
    <x v="24"/>
    <x v="0"/>
    <x v="0"/>
    <x v="0"/>
    <x v="19"/>
    <x v="0"/>
    <x v="0"/>
    <x v="0"/>
    <x v="0"/>
  </r>
  <r>
    <x v="1"/>
    <x v="10"/>
    <x v="1"/>
    <x v="1"/>
    <x v="1"/>
    <x v="15"/>
    <x v="1"/>
    <x v="2"/>
    <x v="1"/>
    <x v="1"/>
  </r>
  <r>
    <x v="0"/>
    <x v="25"/>
    <x v="0"/>
    <x v="0"/>
    <x v="1"/>
    <x v="20"/>
    <x v="0"/>
    <x v="0"/>
    <x v="0"/>
    <x v="0"/>
  </r>
  <r>
    <x v="0"/>
    <x v="17"/>
    <x v="0"/>
    <x v="0"/>
    <x v="1"/>
    <x v="21"/>
    <x v="1"/>
    <x v="1"/>
    <x v="0"/>
    <x v="0"/>
  </r>
  <r>
    <x v="1"/>
    <x v="26"/>
    <x v="1"/>
    <x v="1"/>
    <x v="1"/>
    <x v="22"/>
    <x v="0"/>
    <x v="2"/>
    <x v="1"/>
    <x v="1"/>
  </r>
  <r>
    <x v="0"/>
    <x v="27"/>
    <x v="1"/>
    <x v="1"/>
    <x v="1"/>
    <x v="19"/>
    <x v="1"/>
    <x v="1"/>
    <x v="1"/>
    <x v="1"/>
  </r>
  <r>
    <x v="1"/>
    <x v="9"/>
    <x v="1"/>
    <x v="1"/>
    <x v="0"/>
    <x v="23"/>
    <x v="0"/>
    <x v="2"/>
    <x v="1"/>
    <x v="1"/>
  </r>
  <r>
    <x v="0"/>
    <x v="10"/>
    <x v="0"/>
    <x v="0"/>
    <x v="1"/>
    <x v="24"/>
    <x v="1"/>
    <x v="0"/>
    <x v="0"/>
    <x v="0"/>
  </r>
  <r>
    <x v="1"/>
    <x v="28"/>
    <x v="0"/>
    <x v="1"/>
    <x v="0"/>
    <x v="22"/>
    <x v="0"/>
    <x v="1"/>
    <x v="1"/>
    <x v="2"/>
  </r>
  <r>
    <x v="1"/>
    <x v="29"/>
    <x v="1"/>
    <x v="1"/>
    <x v="0"/>
    <x v="0"/>
    <x v="1"/>
    <x v="1"/>
    <x v="1"/>
    <x v="1"/>
  </r>
  <r>
    <x v="0"/>
    <x v="30"/>
    <x v="0"/>
    <x v="0"/>
    <x v="1"/>
    <x v="13"/>
    <x v="0"/>
    <x v="2"/>
    <x v="0"/>
    <x v="0"/>
  </r>
  <r>
    <x v="0"/>
    <x v="31"/>
    <x v="0"/>
    <x v="0"/>
    <x v="1"/>
    <x v="19"/>
    <x v="1"/>
    <x v="1"/>
    <x v="0"/>
    <x v="0"/>
  </r>
  <r>
    <x v="1"/>
    <x v="32"/>
    <x v="1"/>
    <x v="1"/>
    <x v="0"/>
    <x v="21"/>
    <x v="0"/>
    <x v="2"/>
    <x v="1"/>
    <x v="1"/>
  </r>
  <r>
    <x v="0"/>
    <x v="16"/>
    <x v="1"/>
    <x v="1"/>
    <x v="1"/>
    <x v="25"/>
    <x v="1"/>
    <x v="2"/>
    <x v="1"/>
    <x v="1"/>
  </r>
  <r>
    <x v="0"/>
    <x v="19"/>
    <x v="0"/>
    <x v="0"/>
    <x v="0"/>
    <x v="26"/>
    <x v="0"/>
    <x v="0"/>
    <x v="0"/>
    <x v="0"/>
  </r>
  <r>
    <x v="0"/>
    <x v="10"/>
    <x v="0"/>
    <x v="0"/>
    <x v="0"/>
    <x v="27"/>
    <x v="1"/>
    <x v="2"/>
    <x v="0"/>
    <x v="0"/>
  </r>
  <r>
    <x v="1"/>
    <x v="33"/>
    <x v="0"/>
    <x v="1"/>
    <x v="0"/>
    <x v="22"/>
    <x v="0"/>
    <x v="2"/>
    <x v="1"/>
    <x v="2"/>
  </r>
  <r>
    <x v="1"/>
    <x v="1"/>
    <x v="0"/>
    <x v="0"/>
    <x v="1"/>
    <x v="19"/>
    <x v="1"/>
    <x v="0"/>
    <x v="0"/>
    <x v="0"/>
  </r>
  <r>
    <x v="0"/>
    <x v="24"/>
    <x v="0"/>
    <x v="0"/>
    <x v="1"/>
    <x v="14"/>
    <x v="0"/>
    <x v="2"/>
    <x v="0"/>
    <x v="0"/>
  </r>
  <r>
    <x v="1"/>
    <x v="16"/>
    <x v="1"/>
    <x v="1"/>
    <x v="0"/>
    <x v="28"/>
    <x v="1"/>
    <x v="2"/>
    <x v="1"/>
    <x v="1"/>
  </r>
  <r>
    <x v="1"/>
    <x v="34"/>
    <x v="1"/>
    <x v="1"/>
    <x v="0"/>
    <x v="15"/>
    <x v="0"/>
    <x v="2"/>
    <x v="1"/>
    <x v="1"/>
  </r>
  <r>
    <x v="1"/>
    <x v="19"/>
    <x v="0"/>
    <x v="0"/>
    <x v="0"/>
    <x v="13"/>
    <x v="1"/>
    <x v="2"/>
    <x v="0"/>
    <x v="0"/>
  </r>
  <r>
    <x v="1"/>
    <x v="10"/>
    <x v="0"/>
    <x v="0"/>
    <x v="0"/>
    <x v="29"/>
    <x v="0"/>
    <x v="1"/>
    <x v="0"/>
    <x v="0"/>
  </r>
  <r>
    <x v="1"/>
    <x v="35"/>
    <x v="0"/>
    <x v="0"/>
    <x v="0"/>
    <x v="12"/>
    <x v="1"/>
    <x v="0"/>
    <x v="0"/>
    <x v="0"/>
  </r>
  <r>
    <x v="0"/>
    <x v="36"/>
    <x v="0"/>
    <x v="0"/>
    <x v="0"/>
    <x v="3"/>
    <x v="0"/>
    <x v="0"/>
    <x v="0"/>
    <x v="0"/>
  </r>
  <r>
    <x v="1"/>
    <x v="37"/>
    <x v="1"/>
    <x v="1"/>
    <x v="1"/>
    <x v="14"/>
    <x v="1"/>
    <x v="0"/>
    <x v="1"/>
    <x v="1"/>
  </r>
  <r>
    <x v="1"/>
    <x v="38"/>
    <x v="0"/>
    <x v="0"/>
    <x v="0"/>
    <x v="4"/>
    <x v="0"/>
    <x v="1"/>
    <x v="0"/>
    <x v="0"/>
  </r>
  <r>
    <x v="1"/>
    <x v="39"/>
    <x v="0"/>
    <x v="0"/>
    <x v="1"/>
    <x v="9"/>
    <x v="1"/>
    <x v="1"/>
    <x v="0"/>
    <x v="0"/>
  </r>
  <r>
    <x v="1"/>
    <x v="20"/>
    <x v="0"/>
    <x v="0"/>
    <x v="1"/>
    <x v="24"/>
    <x v="0"/>
    <x v="2"/>
    <x v="0"/>
    <x v="0"/>
  </r>
  <r>
    <x v="1"/>
    <x v="9"/>
    <x v="1"/>
    <x v="1"/>
    <x v="1"/>
    <x v="21"/>
    <x v="1"/>
    <x v="2"/>
    <x v="1"/>
    <x v="1"/>
  </r>
  <r>
    <x v="0"/>
    <x v="10"/>
    <x v="1"/>
    <x v="1"/>
    <x v="1"/>
    <x v="5"/>
    <x v="0"/>
    <x v="1"/>
    <x v="1"/>
    <x v="1"/>
  </r>
  <r>
    <x v="0"/>
    <x v="22"/>
    <x v="1"/>
    <x v="1"/>
    <x v="0"/>
    <x v="30"/>
    <x v="1"/>
    <x v="0"/>
    <x v="1"/>
    <x v="1"/>
  </r>
  <r>
    <x v="1"/>
    <x v="40"/>
    <x v="0"/>
    <x v="0"/>
    <x v="0"/>
    <x v="20"/>
    <x v="0"/>
    <x v="1"/>
    <x v="0"/>
    <x v="0"/>
  </r>
  <r>
    <x v="1"/>
    <x v="30"/>
    <x v="0"/>
    <x v="0"/>
    <x v="1"/>
    <x v="26"/>
    <x v="1"/>
    <x v="1"/>
    <x v="0"/>
    <x v="0"/>
  </r>
  <r>
    <x v="0"/>
    <x v="41"/>
    <x v="0"/>
    <x v="0"/>
    <x v="1"/>
    <x v="31"/>
    <x v="0"/>
    <x v="0"/>
    <x v="0"/>
    <x v="0"/>
  </r>
  <r>
    <x v="1"/>
    <x v="42"/>
    <x v="1"/>
    <x v="1"/>
    <x v="1"/>
    <x v="32"/>
    <x v="1"/>
    <x v="0"/>
    <x v="1"/>
    <x v="1"/>
  </r>
  <r>
    <x v="0"/>
    <x v="38"/>
    <x v="1"/>
    <x v="1"/>
    <x v="1"/>
    <x v="21"/>
    <x v="0"/>
    <x v="1"/>
    <x v="1"/>
    <x v="1"/>
  </r>
  <r>
    <x v="0"/>
    <x v="43"/>
    <x v="1"/>
    <x v="1"/>
    <x v="0"/>
    <x v="32"/>
    <x v="1"/>
    <x v="2"/>
    <x v="1"/>
    <x v="1"/>
  </r>
  <r>
    <x v="0"/>
    <x v="26"/>
    <x v="1"/>
    <x v="1"/>
    <x v="0"/>
    <x v="8"/>
    <x v="0"/>
    <x v="2"/>
    <x v="1"/>
    <x v="1"/>
  </r>
  <r>
    <x v="0"/>
    <x v="22"/>
    <x v="0"/>
    <x v="0"/>
    <x v="0"/>
    <x v="11"/>
    <x v="1"/>
    <x v="2"/>
    <x v="0"/>
    <x v="0"/>
  </r>
  <r>
    <x v="1"/>
    <x v="1"/>
    <x v="1"/>
    <x v="1"/>
    <x v="0"/>
    <x v="3"/>
    <x v="0"/>
    <x v="1"/>
    <x v="1"/>
    <x v="1"/>
  </r>
  <r>
    <x v="1"/>
    <x v="21"/>
    <x v="0"/>
    <x v="0"/>
    <x v="0"/>
    <x v="33"/>
    <x v="1"/>
    <x v="2"/>
    <x v="0"/>
    <x v="0"/>
  </r>
  <r>
    <x v="0"/>
    <x v="0"/>
    <x v="1"/>
    <x v="1"/>
    <x v="1"/>
    <x v="17"/>
    <x v="0"/>
    <x v="2"/>
    <x v="1"/>
    <x v="1"/>
  </r>
  <r>
    <x v="0"/>
    <x v="9"/>
    <x v="1"/>
    <x v="1"/>
    <x v="0"/>
    <x v="31"/>
    <x v="1"/>
    <x v="0"/>
    <x v="1"/>
    <x v="1"/>
  </r>
  <r>
    <x v="1"/>
    <x v="44"/>
    <x v="1"/>
    <x v="1"/>
    <x v="1"/>
    <x v="26"/>
    <x v="0"/>
    <x v="1"/>
    <x v="1"/>
    <x v="1"/>
  </r>
  <r>
    <x v="1"/>
    <x v="45"/>
    <x v="0"/>
    <x v="0"/>
    <x v="1"/>
    <x v="19"/>
    <x v="1"/>
    <x v="2"/>
    <x v="0"/>
    <x v="0"/>
  </r>
  <r>
    <x v="0"/>
    <x v="45"/>
    <x v="1"/>
    <x v="1"/>
    <x v="1"/>
    <x v="21"/>
    <x v="0"/>
    <x v="1"/>
    <x v="1"/>
    <x v="1"/>
  </r>
  <r>
    <x v="1"/>
    <x v="46"/>
    <x v="0"/>
    <x v="0"/>
    <x v="1"/>
    <x v="5"/>
    <x v="1"/>
    <x v="0"/>
    <x v="0"/>
    <x v="0"/>
  </r>
  <r>
    <x v="1"/>
    <x v="21"/>
    <x v="1"/>
    <x v="1"/>
    <x v="1"/>
    <x v="15"/>
    <x v="0"/>
    <x v="1"/>
    <x v="1"/>
    <x v="1"/>
  </r>
  <r>
    <x v="0"/>
    <x v="37"/>
    <x v="0"/>
    <x v="0"/>
    <x v="0"/>
    <x v="14"/>
    <x v="1"/>
    <x v="2"/>
    <x v="0"/>
    <x v="0"/>
  </r>
  <r>
    <x v="0"/>
    <x v="33"/>
    <x v="1"/>
    <x v="1"/>
    <x v="0"/>
    <x v="14"/>
    <x v="0"/>
    <x v="0"/>
    <x v="1"/>
    <x v="1"/>
  </r>
  <r>
    <x v="1"/>
    <x v="41"/>
    <x v="1"/>
    <x v="1"/>
    <x v="1"/>
    <x v="11"/>
    <x v="1"/>
    <x v="1"/>
    <x v="1"/>
    <x v="1"/>
  </r>
  <r>
    <x v="1"/>
    <x v="20"/>
    <x v="0"/>
    <x v="0"/>
    <x v="0"/>
    <x v="6"/>
    <x v="0"/>
    <x v="2"/>
    <x v="0"/>
    <x v="0"/>
  </r>
  <r>
    <x v="0"/>
    <x v="13"/>
    <x v="1"/>
    <x v="1"/>
    <x v="0"/>
    <x v="30"/>
    <x v="1"/>
    <x v="1"/>
    <x v="1"/>
    <x v="1"/>
  </r>
  <r>
    <x v="0"/>
    <x v="2"/>
    <x v="1"/>
    <x v="1"/>
    <x v="1"/>
    <x v="13"/>
    <x v="0"/>
    <x v="2"/>
    <x v="1"/>
    <x v="1"/>
  </r>
  <r>
    <x v="1"/>
    <x v="43"/>
    <x v="0"/>
    <x v="0"/>
    <x v="0"/>
    <x v="18"/>
    <x v="1"/>
    <x v="0"/>
    <x v="0"/>
    <x v="0"/>
  </r>
  <r>
    <x v="0"/>
    <x v="0"/>
    <x v="1"/>
    <x v="1"/>
    <x v="0"/>
    <x v="27"/>
    <x v="0"/>
    <x v="0"/>
    <x v="1"/>
    <x v="1"/>
  </r>
  <r>
    <x v="0"/>
    <x v="30"/>
    <x v="1"/>
    <x v="1"/>
    <x v="1"/>
    <x v="26"/>
    <x v="1"/>
    <x v="0"/>
    <x v="1"/>
    <x v="1"/>
  </r>
  <r>
    <x v="0"/>
    <x v="28"/>
    <x v="1"/>
    <x v="1"/>
    <x v="1"/>
    <x v="29"/>
    <x v="0"/>
    <x v="2"/>
    <x v="1"/>
    <x v="1"/>
  </r>
  <r>
    <x v="0"/>
    <x v="25"/>
    <x v="1"/>
    <x v="1"/>
    <x v="0"/>
    <x v="22"/>
    <x v="1"/>
    <x v="0"/>
    <x v="1"/>
    <x v="1"/>
  </r>
  <r>
    <x v="0"/>
    <x v="40"/>
    <x v="0"/>
    <x v="0"/>
    <x v="0"/>
    <x v="29"/>
    <x v="0"/>
    <x v="1"/>
    <x v="0"/>
    <x v="0"/>
  </r>
  <r>
    <x v="1"/>
    <x v="21"/>
    <x v="1"/>
    <x v="1"/>
    <x v="1"/>
    <x v="0"/>
    <x v="1"/>
    <x v="0"/>
    <x v="1"/>
    <x v="1"/>
  </r>
  <r>
    <x v="0"/>
    <x v="23"/>
    <x v="1"/>
    <x v="1"/>
    <x v="1"/>
    <x v="33"/>
    <x v="0"/>
    <x v="1"/>
    <x v="1"/>
    <x v="1"/>
  </r>
  <r>
    <x v="0"/>
    <x v="0"/>
    <x v="0"/>
    <x v="0"/>
    <x v="1"/>
    <x v="23"/>
    <x v="1"/>
    <x v="1"/>
    <x v="0"/>
    <x v="0"/>
  </r>
  <r>
    <x v="1"/>
    <x v="47"/>
    <x v="0"/>
    <x v="0"/>
    <x v="0"/>
    <x v="27"/>
    <x v="0"/>
    <x v="1"/>
    <x v="0"/>
    <x v="0"/>
  </r>
  <r>
    <x v="0"/>
    <x v="7"/>
    <x v="0"/>
    <x v="0"/>
    <x v="0"/>
    <x v="22"/>
    <x v="1"/>
    <x v="0"/>
    <x v="0"/>
    <x v="0"/>
  </r>
  <r>
    <x v="0"/>
    <x v="48"/>
    <x v="1"/>
    <x v="1"/>
    <x v="1"/>
    <x v="34"/>
    <x v="0"/>
    <x v="0"/>
    <x v="1"/>
    <x v="1"/>
  </r>
  <r>
    <x v="0"/>
    <x v="18"/>
    <x v="1"/>
    <x v="1"/>
    <x v="0"/>
    <x v="20"/>
    <x v="1"/>
    <x v="2"/>
    <x v="1"/>
    <x v="1"/>
  </r>
  <r>
    <x v="1"/>
    <x v="49"/>
    <x v="0"/>
    <x v="0"/>
    <x v="1"/>
    <x v="11"/>
    <x v="0"/>
    <x v="2"/>
    <x v="0"/>
    <x v="0"/>
  </r>
  <r>
    <x v="0"/>
    <x v="33"/>
    <x v="0"/>
    <x v="0"/>
    <x v="0"/>
    <x v="34"/>
    <x v="1"/>
    <x v="2"/>
    <x v="0"/>
    <x v="0"/>
  </r>
  <r>
    <x v="0"/>
    <x v="29"/>
    <x v="0"/>
    <x v="0"/>
    <x v="0"/>
    <x v="24"/>
    <x v="0"/>
    <x v="1"/>
    <x v="0"/>
    <x v="0"/>
  </r>
  <r>
    <x v="0"/>
    <x v="48"/>
    <x v="0"/>
    <x v="0"/>
    <x v="0"/>
    <x v="5"/>
    <x v="1"/>
    <x v="1"/>
    <x v="0"/>
    <x v="0"/>
  </r>
  <r>
    <x v="0"/>
    <x v="32"/>
    <x v="0"/>
    <x v="0"/>
    <x v="1"/>
    <x v="12"/>
    <x v="0"/>
    <x v="0"/>
    <x v="0"/>
    <x v="0"/>
  </r>
  <r>
    <x v="0"/>
    <x v="28"/>
    <x v="1"/>
    <x v="1"/>
    <x v="0"/>
    <x v="21"/>
    <x v="1"/>
    <x v="2"/>
    <x v="1"/>
    <x v="1"/>
  </r>
  <r>
    <x v="0"/>
    <x v="16"/>
    <x v="0"/>
    <x v="0"/>
    <x v="0"/>
    <x v="1"/>
    <x v="0"/>
    <x v="2"/>
    <x v="0"/>
    <x v="0"/>
  </r>
  <r>
    <x v="0"/>
    <x v="50"/>
    <x v="0"/>
    <x v="0"/>
    <x v="1"/>
    <x v="31"/>
    <x v="1"/>
    <x v="1"/>
    <x v="0"/>
    <x v="0"/>
  </r>
  <r>
    <x v="1"/>
    <x v="0"/>
    <x v="1"/>
    <x v="1"/>
    <x v="1"/>
    <x v="15"/>
    <x v="0"/>
    <x v="0"/>
    <x v="1"/>
    <x v="1"/>
  </r>
  <r>
    <x v="1"/>
    <x v="17"/>
    <x v="1"/>
    <x v="1"/>
    <x v="1"/>
    <x v="8"/>
    <x v="1"/>
    <x v="1"/>
    <x v="1"/>
    <x v="1"/>
  </r>
  <r>
    <x v="0"/>
    <x v="8"/>
    <x v="1"/>
    <x v="1"/>
    <x v="1"/>
    <x v="26"/>
    <x v="0"/>
    <x v="0"/>
    <x v="1"/>
    <x v="1"/>
  </r>
  <r>
    <x v="0"/>
    <x v="20"/>
    <x v="0"/>
    <x v="0"/>
    <x v="0"/>
    <x v="4"/>
    <x v="1"/>
    <x v="1"/>
    <x v="0"/>
    <x v="0"/>
  </r>
  <r>
    <x v="0"/>
    <x v="25"/>
    <x v="1"/>
    <x v="1"/>
    <x v="0"/>
    <x v="30"/>
    <x v="0"/>
    <x v="2"/>
    <x v="1"/>
    <x v="1"/>
  </r>
  <r>
    <x v="0"/>
    <x v="16"/>
    <x v="1"/>
    <x v="1"/>
    <x v="0"/>
    <x v="35"/>
    <x v="1"/>
    <x v="2"/>
    <x v="1"/>
    <x v="1"/>
  </r>
  <r>
    <x v="1"/>
    <x v="32"/>
    <x v="1"/>
    <x v="1"/>
    <x v="0"/>
    <x v="20"/>
    <x v="0"/>
    <x v="1"/>
    <x v="1"/>
    <x v="1"/>
  </r>
  <r>
    <x v="1"/>
    <x v="37"/>
    <x v="0"/>
    <x v="0"/>
    <x v="0"/>
    <x v="4"/>
    <x v="1"/>
    <x v="1"/>
    <x v="0"/>
    <x v="0"/>
  </r>
  <r>
    <x v="1"/>
    <x v="27"/>
    <x v="1"/>
    <x v="1"/>
    <x v="0"/>
    <x v="21"/>
    <x v="0"/>
    <x v="2"/>
    <x v="1"/>
    <x v="1"/>
  </r>
  <r>
    <x v="1"/>
    <x v="25"/>
    <x v="1"/>
    <x v="1"/>
    <x v="0"/>
    <x v="2"/>
    <x v="1"/>
    <x v="0"/>
    <x v="1"/>
    <x v="1"/>
  </r>
  <r>
    <x v="0"/>
    <x v="34"/>
    <x v="1"/>
    <x v="1"/>
    <x v="0"/>
    <x v="17"/>
    <x v="0"/>
    <x v="0"/>
    <x v="1"/>
    <x v="1"/>
  </r>
  <r>
    <x v="1"/>
    <x v="51"/>
    <x v="1"/>
    <x v="1"/>
    <x v="0"/>
    <x v="35"/>
    <x v="1"/>
    <x v="1"/>
    <x v="1"/>
    <x v="1"/>
  </r>
  <r>
    <x v="1"/>
    <x v="19"/>
    <x v="1"/>
    <x v="1"/>
    <x v="0"/>
    <x v="15"/>
    <x v="0"/>
    <x v="2"/>
    <x v="1"/>
    <x v="1"/>
  </r>
  <r>
    <x v="1"/>
    <x v="8"/>
    <x v="1"/>
    <x v="1"/>
    <x v="0"/>
    <x v="16"/>
    <x v="1"/>
    <x v="0"/>
    <x v="1"/>
    <x v="1"/>
  </r>
  <r>
    <x v="1"/>
    <x v="35"/>
    <x v="0"/>
    <x v="0"/>
    <x v="0"/>
    <x v="14"/>
    <x v="0"/>
    <x v="2"/>
    <x v="0"/>
    <x v="0"/>
  </r>
  <r>
    <x v="0"/>
    <x v="49"/>
    <x v="0"/>
    <x v="0"/>
    <x v="1"/>
    <x v="28"/>
    <x v="1"/>
    <x v="0"/>
    <x v="0"/>
    <x v="0"/>
  </r>
  <r>
    <x v="0"/>
    <x v="35"/>
    <x v="1"/>
    <x v="1"/>
    <x v="1"/>
    <x v="3"/>
    <x v="0"/>
    <x v="2"/>
    <x v="1"/>
    <x v="1"/>
  </r>
  <r>
    <x v="1"/>
    <x v="1"/>
    <x v="0"/>
    <x v="0"/>
    <x v="0"/>
    <x v="10"/>
    <x v="1"/>
    <x v="1"/>
    <x v="0"/>
    <x v="0"/>
  </r>
  <r>
    <x v="0"/>
    <x v="15"/>
    <x v="0"/>
    <x v="0"/>
    <x v="0"/>
    <x v="32"/>
    <x v="0"/>
    <x v="2"/>
    <x v="0"/>
    <x v="0"/>
  </r>
  <r>
    <x v="1"/>
    <x v="30"/>
    <x v="0"/>
    <x v="0"/>
    <x v="0"/>
    <x v="19"/>
    <x v="1"/>
    <x v="1"/>
    <x v="0"/>
    <x v="0"/>
  </r>
  <r>
    <x v="0"/>
    <x v="4"/>
    <x v="0"/>
    <x v="0"/>
    <x v="1"/>
    <x v="24"/>
    <x v="0"/>
    <x v="1"/>
    <x v="0"/>
    <x v="0"/>
  </r>
  <r>
    <x v="0"/>
    <x v="3"/>
    <x v="1"/>
    <x v="1"/>
    <x v="1"/>
    <x v="26"/>
    <x v="1"/>
    <x v="1"/>
    <x v="1"/>
    <x v="1"/>
  </r>
  <r>
    <x v="1"/>
    <x v="30"/>
    <x v="0"/>
    <x v="0"/>
    <x v="1"/>
    <x v="0"/>
    <x v="0"/>
    <x v="2"/>
    <x v="0"/>
    <x v="0"/>
  </r>
  <r>
    <x v="1"/>
    <x v="45"/>
    <x v="1"/>
    <x v="1"/>
    <x v="1"/>
    <x v="18"/>
    <x v="1"/>
    <x v="2"/>
    <x v="1"/>
    <x v="1"/>
  </r>
  <r>
    <x v="0"/>
    <x v="42"/>
    <x v="1"/>
    <x v="1"/>
    <x v="1"/>
    <x v="15"/>
    <x v="0"/>
    <x v="2"/>
    <x v="1"/>
    <x v="1"/>
  </r>
  <r>
    <x v="1"/>
    <x v="14"/>
    <x v="0"/>
    <x v="0"/>
    <x v="1"/>
    <x v="3"/>
    <x v="1"/>
    <x v="1"/>
    <x v="0"/>
    <x v="0"/>
  </r>
  <r>
    <x v="0"/>
    <x v="37"/>
    <x v="1"/>
    <x v="1"/>
    <x v="0"/>
    <x v="21"/>
    <x v="0"/>
    <x v="1"/>
    <x v="1"/>
    <x v="1"/>
  </r>
  <r>
    <x v="0"/>
    <x v="23"/>
    <x v="0"/>
    <x v="0"/>
    <x v="1"/>
    <x v="22"/>
    <x v="1"/>
    <x v="1"/>
    <x v="0"/>
    <x v="0"/>
  </r>
  <r>
    <x v="0"/>
    <x v="42"/>
    <x v="1"/>
    <x v="1"/>
    <x v="1"/>
    <x v="13"/>
    <x v="0"/>
    <x v="1"/>
    <x v="1"/>
    <x v="1"/>
  </r>
  <r>
    <x v="0"/>
    <x v="52"/>
    <x v="1"/>
    <x v="1"/>
    <x v="0"/>
    <x v="2"/>
    <x v="1"/>
    <x v="0"/>
    <x v="1"/>
    <x v="1"/>
  </r>
  <r>
    <x v="1"/>
    <x v="53"/>
    <x v="1"/>
    <x v="1"/>
    <x v="0"/>
    <x v="16"/>
    <x v="0"/>
    <x v="2"/>
    <x v="1"/>
    <x v="1"/>
  </r>
  <r>
    <x v="0"/>
    <x v="44"/>
    <x v="1"/>
    <x v="1"/>
    <x v="0"/>
    <x v="2"/>
    <x v="1"/>
    <x v="0"/>
    <x v="1"/>
    <x v="1"/>
  </r>
  <r>
    <x v="1"/>
    <x v="47"/>
    <x v="0"/>
    <x v="1"/>
    <x v="0"/>
    <x v="35"/>
    <x v="0"/>
    <x v="2"/>
    <x v="1"/>
    <x v="2"/>
  </r>
  <r>
    <x v="0"/>
    <x v="50"/>
    <x v="1"/>
    <x v="1"/>
    <x v="0"/>
    <x v="26"/>
    <x v="1"/>
    <x v="2"/>
    <x v="1"/>
    <x v="1"/>
  </r>
  <r>
    <x v="0"/>
    <x v="34"/>
    <x v="0"/>
    <x v="0"/>
    <x v="0"/>
    <x v="29"/>
    <x v="0"/>
    <x v="2"/>
    <x v="0"/>
    <x v="0"/>
  </r>
  <r>
    <x v="1"/>
    <x v="38"/>
    <x v="0"/>
    <x v="0"/>
    <x v="1"/>
    <x v="28"/>
    <x v="1"/>
    <x v="1"/>
    <x v="0"/>
    <x v="0"/>
  </r>
  <r>
    <x v="0"/>
    <x v="26"/>
    <x v="1"/>
    <x v="1"/>
    <x v="1"/>
    <x v="20"/>
    <x v="0"/>
    <x v="1"/>
    <x v="1"/>
    <x v="1"/>
  </r>
  <r>
    <x v="1"/>
    <x v="2"/>
    <x v="0"/>
    <x v="0"/>
    <x v="0"/>
    <x v="35"/>
    <x v="1"/>
    <x v="0"/>
    <x v="0"/>
    <x v="0"/>
  </r>
  <r>
    <x v="0"/>
    <x v="33"/>
    <x v="0"/>
    <x v="0"/>
    <x v="1"/>
    <x v="11"/>
    <x v="0"/>
    <x v="1"/>
    <x v="0"/>
    <x v="0"/>
  </r>
  <r>
    <x v="0"/>
    <x v="22"/>
    <x v="1"/>
    <x v="1"/>
    <x v="1"/>
    <x v="2"/>
    <x v="1"/>
    <x v="1"/>
    <x v="1"/>
    <x v="1"/>
  </r>
  <r>
    <x v="0"/>
    <x v="11"/>
    <x v="1"/>
    <x v="1"/>
    <x v="1"/>
    <x v="19"/>
    <x v="0"/>
    <x v="1"/>
    <x v="1"/>
    <x v="1"/>
  </r>
  <r>
    <x v="0"/>
    <x v="41"/>
    <x v="1"/>
    <x v="1"/>
    <x v="0"/>
    <x v="25"/>
    <x v="1"/>
    <x v="2"/>
    <x v="1"/>
    <x v="1"/>
  </r>
  <r>
    <x v="0"/>
    <x v="2"/>
    <x v="1"/>
    <x v="1"/>
    <x v="1"/>
    <x v="1"/>
    <x v="0"/>
    <x v="2"/>
    <x v="1"/>
    <x v="1"/>
  </r>
  <r>
    <x v="1"/>
    <x v="1"/>
    <x v="0"/>
    <x v="0"/>
    <x v="0"/>
    <x v="31"/>
    <x v="1"/>
    <x v="0"/>
    <x v="0"/>
    <x v="0"/>
  </r>
  <r>
    <x v="0"/>
    <x v="36"/>
    <x v="1"/>
    <x v="1"/>
    <x v="1"/>
    <x v="11"/>
    <x v="0"/>
    <x v="1"/>
    <x v="1"/>
    <x v="1"/>
  </r>
  <r>
    <x v="0"/>
    <x v="50"/>
    <x v="1"/>
    <x v="1"/>
    <x v="1"/>
    <x v="29"/>
    <x v="1"/>
    <x v="0"/>
    <x v="1"/>
    <x v="1"/>
  </r>
  <r>
    <x v="0"/>
    <x v="2"/>
    <x v="1"/>
    <x v="1"/>
    <x v="0"/>
    <x v="13"/>
    <x v="0"/>
    <x v="2"/>
    <x v="1"/>
    <x v="1"/>
  </r>
  <r>
    <x v="0"/>
    <x v="30"/>
    <x v="1"/>
    <x v="1"/>
    <x v="0"/>
    <x v="32"/>
    <x v="1"/>
    <x v="2"/>
    <x v="1"/>
    <x v="1"/>
  </r>
  <r>
    <x v="0"/>
    <x v="40"/>
    <x v="0"/>
    <x v="0"/>
    <x v="1"/>
    <x v="1"/>
    <x v="0"/>
    <x v="0"/>
    <x v="0"/>
    <x v="0"/>
  </r>
  <r>
    <x v="1"/>
    <x v="31"/>
    <x v="1"/>
    <x v="1"/>
    <x v="1"/>
    <x v="27"/>
    <x v="1"/>
    <x v="0"/>
    <x v="1"/>
    <x v="1"/>
  </r>
  <r>
    <x v="1"/>
    <x v="11"/>
    <x v="0"/>
    <x v="0"/>
    <x v="1"/>
    <x v="13"/>
    <x v="0"/>
    <x v="0"/>
    <x v="0"/>
    <x v="0"/>
  </r>
  <r>
    <x v="1"/>
    <x v="30"/>
    <x v="0"/>
    <x v="0"/>
    <x v="0"/>
    <x v="18"/>
    <x v="1"/>
    <x v="1"/>
    <x v="0"/>
    <x v="0"/>
  </r>
  <r>
    <x v="1"/>
    <x v="36"/>
    <x v="0"/>
    <x v="0"/>
    <x v="0"/>
    <x v="21"/>
    <x v="0"/>
    <x v="2"/>
    <x v="0"/>
    <x v="0"/>
  </r>
  <r>
    <x v="1"/>
    <x v="51"/>
    <x v="0"/>
    <x v="0"/>
    <x v="0"/>
    <x v="33"/>
    <x v="1"/>
    <x v="1"/>
    <x v="0"/>
    <x v="0"/>
  </r>
  <r>
    <x v="0"/>
    <x v="0"/>
    <x v="1"/>
    <x v="1"/>
    <x v="1"/>
    <x v="7"/>
    <x v="0"/>
    <x v="1"/>
    <x v="1"/>
    <x v="1"/>
  </r>
  <r>
    <x v="1"/>
    <x v="10"/>
    <x v="1"/>
    <x v="1"/>
    <x v="1"/>
    <x v="32"/>
    <x v="1"/>
    <x v="1"/>
    <x v="1"/>
    <x v="1"/>
  </r>
  <r>
    <x v="0"/>
    <x v="9"/>
    <x v="1"/>
    <x v="1"/>
    <x v="0"/>
    <x v="27"/>
    <x v="0"/>
    <x v="0"/>
    <x v="1"/>
    <x v="1"/>
  </r>
  <r>
    <x v="1"/>
    <x v="14"/>
    <x v="1"/>
    <x v="1"/>
    <x v="0"/>
    <x v="13"/>
    <x v="1"/>
    <x v="0"/>
    <x v="1"/>
    <x v="1"/>
  </r>
  <r>
    <x v="0"/>
    <x v="16"/>
    <x v="1"/>
    <x v="1"/>
    <x v="0"/>
    <x v="14"/>
    <x v="0"/>
    <x v="2"/>
    <x v="1"/>
    <x v="1"/>
  </r>
  <r>
    <x v="0"/>
    <x v="3"/>
    <x v="0"/>
    <x v="0"/>
    <x v="1"/>
    <x v="25"/>
    <x v="1"/>
    <x v="2"/>
    <x v="0"/>
    <x v="0"/>
  </r>
  <r>
    <x v="1"/>
    <x v="5"/>
    <x v="1"/>
    <x v="1"/>
    <x v="0"/>
    <x v="5"/>
    <x v="0"/>
    <x v="0"/>
    <x v="1"/>
    <x v="1"/>
  </r>
  <r>
    <x v="1"/>
    <x v="6"/>
    <x v="0"/>
    <x v="0"/>
    <x v="1"/>
    <x v="14"/>
    <x v="1"/>
    <x v="0"/>
    <x v="0"/>
    <x v="0"/>
  </r>
  <r>
    <x v="1"/>
    <x v="49"/>
    <x v="0"/>
    <x v="0"/>
    <x v="0"/>
    <x v="2"/>
    <x v="0"/>
    <x v="1"/>
    <x v="0"/>
    <x v="0"/>
  </r>
  <r>
    <x v="0"/>
    <x v="54"/>
    <x v="1"/>
    <x v="1"/>
    <x v="0"/>
    <x v="16"/>
    <x v="1"/>
    <x v="0"/>
    <x v="1"/>
    <x v="1"/>
  </r>
  <r>
    <x v="1"/>
    <x v="0"/>
    <x v="1"/>
    <x v="1"/>
    <x v="0"/>
    <x v="2"/>
    <x v="0"/>
    <x v="2"/>
    <x v="1"/>
    <x v="1"/>
  </r>
  <r>
    <x v="0"/>
    <x v="34"/>
    <x v="0"/>
    <x v="0"/>
    <x v="1"/>
    <x v="13"/>
    <x v="1"/>
    <x v="1"/>
    <x v="0"/>
    <x v="0"/>
  </r>
  <r>
    <x v="0"/>
    <x v="16"/>
    <x v="1"/>
    <x v="1"/>
    <x v="0"/>
    <x v="5"/>
    <x v="0"/>
    <x v="2"/>
    <x v="1"/>
    <x v="1"/>
  </r>
  <r>
    <x v="0"/>
    <x v="51"/>
    <x v="0"/>
    <x v="0"/>
    <x v="1"/>
    <x v="33"/>
    <x v="1"/>
    <x v="1"/>
    <x v="0"/>
    <x v="0"/>
  </r>
  <r>
    <x v="0"/>
    <x v="1"/>
    <x v="0"/>
    <x v="0"/>
    <x v="0"/>
    <x v="7"/>
    <x v="0"/>
    <x v="0"/>
    <x v="0"/>
    <x v="0"/>
  </r>
  <r>
    <x v="0"/>
    <x v="44"/>
    <x v="0"/>
    <x v="0"/>
    <x v="0"/>
    <x v="19"/>
    <x v="1"/>
    <x v="0"/>
    <x v="0"/>
    <x v="0"/>
  </r>
  <r>
    <x v="1"/>
    <x v="34"/>
    <x v="0"/>
    <x v="0"/>
    <x v="0"/>
    <x v="32"/>
    <x v="0"/>
    <x v="1"/>
    <x v="0"/>
    <x v="0"/>
  </r>
  <r>
    <x v="0"/>
    <x v="36"/>
    <x v="0"/>
    <x v="0"/>
    <x v="0"/>
    <x v="17"/>
    <x v="1"/>
    <x v="0"/>
    <x v="0"/>
    <x v="0"/>
  </r>
  <r>
    <x v="0"/>
    <x v="17"/>
    <x v="1"/>
    <x v="1"/>
    <x v="1"/>
    <x v="35"/>
    <x v="0"/>
    <x v="1"/>
    <x v="1"/>
    <x v="1"/>
  </r>
  <r>
    <x v="1"/>
    <x v="43"/>
    <x v="1"/>
    <x v="1"/>
    <x v="0"/>
    <x v="32"/>
    <x v="1"/>
    <x v="0"/>
    <x v="1"/>
    <x v="1"/>
  </r>
  <r>
    <x v="0"/>
    <x v="34"/>
    <x v="1"/>
    <x v="1"/>
    <x v="0"/>
    <x v="34"/>
    <x v="0"/>
    <x v="1"/>
    <x v="1"/>
    <x v="1"/>
  </r>
  <r>
    <x v="1"/>
    <x v="38"/>
    <x v="0"/>
    <x v="0"/>
    <x v="1"/>
    <x v="32"/>
    <x v="1"/>
    <x v="2"/>
    <x v="0"/>
    <x v="0"/>
  </r>
  <r>
    <x v="1"/>
    <x v="24"/>
    <x v="1"/>
    <x v="1"/>
    <x v="1"/>
    <x v="35"/>
    <x v="0"/>
    <x v="0"/>
    <x v="1"/>
    <x v="1"/>
  </r>
  <r>
    <x v="1"/>
    <x v="41"/>
    <x v="0"/>
    <x v="0"/>
    <x v="1"/>
    <x v="35"/>
    <x v="1"/>
    <x v="0"/>
    <x v="0"/>
    <x v="0"/>
  </r>
  <r>
    <x v="0"/>
    <x v="48"/>
    <x v="1"/>
    <x v="1"/>
    <x v="1"/>
    <x v="25"/>
    <x v="0"/>
    <x v="0"/>
    <x v="1"/>
    <x v="1"/>
  </r>
  <r>
    <x v="1"/>
    <x v="54"/>
    <x v="0"/>
    <x v="0"/>
    <x v="1"/>
    <x v="30"/>
    <x v="1"/>
    <x v="0"/>
    <x v="0"/>
    <x v="0"/>
  </r>
  <r>
    <x v="1"/>
    <x v="39"/>
    <x v="0"/>
    <x v="0"/>
    <x v="1"/>
    <x v="2"/>
    <x v="0"/>
    <x v="2"/>
    <x v="0"/>
    <x v="0"/>
  </r>
  <r>
    <x v="1"/>
    <x v="3"/>
    <x v="0"/>
    <x v="0"/>
    <x v="1"/>
    <x v="22"/>
    <x v="1"/>
    <x v="1"/>
    <x v="0"/>
    <x v="0"/>
  </r>
  <r>
    <x v="0"/>
    <x v="55"/>
    <x v="1"/>
    <x v="1"/>
    <x v="0"/>
    <x v="24"/>
    <x v="0"/>
    <x v="0"/>
    <x v="1"/>
    <x v="1"/>
  </r>
  <r>
    <x v="1"/>
    <x v="6"/>
    <x v="1"/>
    <x v="1"/>
    <x v="1"/>
    <x v="9"/>
    <x v="1"/>
    <x v="2"/>
    <x v="1"/>
    <x v="1"/>
  </r>
  <r>
    <x v="1"/>
    <x v="23"/>
    <x v="0"/>
    <x v="0"/>
    <x v="1"/>
    <x v="31"/>
    <x v="0"/>
    <x v="1"/>
    <x v="0"/>
    <x v="0"/>
  </r>
  <r>
    <x v="0"/>
    <x v="10"/>
    <x v="0"/>
    <x v="0"/>
    <x v="1"/>
    <x v="26"/>
    <x v="1"/>
    <x v="2"/>
    <x v="0"/>
    <x v="0"/>
  </r>
  <r>
    <x v="0"/>
    <x v="48"/>
    <x v="0"/>
    <x v="0"/>
    <x v="1"/>
    <x v="16"/>
    <x v="0"/>
    <x v="2"/>
    <x v="0"/>
    <x v="0"/>
  </r>
  <r>
    <x v="1"/>
    <x v="40"/>
    <x v="1"/>
    <x v="1"/>
    <x v="1"/>
    <x v="5"/>
    <x v="1"/>
    <x v="1"/>
    <x v="1"/>
    <x v="1"/>
  </r>
  <r>
    <x v="1"/>
    <x v="45"/>
    <x v="1"/>
    <x v="1"/>
    <x v="1"/>
    <x v="31"/>
    <x v="0"/>
    <x v="2"/>
    <x v="1"/>
    <x v="1"/>
  </r>
  <r>
    <x v="0"/>
    <x v="20"/>
    <x v="0"/>
    <x v="0"/>
    <x v="1"/>
    <x v="31"/>
    <x v="1"/>
    <x v="1"/>
    <x v="0"/>
    <x v="0"/>
  </r>
  <r>
    <x v="0"/>
    <x v="54"/>
    <x v="0"/>
    <x v="0"/>
    <x v="0"/>
    <x v="30"/>
    <x v="0"/>
    <x v="2"/>
    <x v="0"/>
    <x v="0"/>
  </r>
  <r>
    <x v="1"/>
    <x v="44"/>
    <x v="0"/>
    <x v="0"/>
    <x v="0"/>
    <x v="5"/>
    <x v="1"/>
    <x v="2"/>
    <x v="0"/>
    <x v="0"/>
  </r>
  <r>
    <x v="1"/>
    <x v="15"/>
    <x v="1"/>
    <x v="1"/>
    <x v="0"/>
    <x v="10"/>
    <x v="0"/>
    <x v="0"/>
    <x v="1"/>
    <x v="1"/>
  </r>
  <r>
    <x v="0"/>
    <x v="38"/>
    <x v="0"/>
    <x v="0"/>
    <x v="1"/>
    <x v="32"/>
    <x v="1"/>
    <x v="0"/>
    <x v="0"/>
    <x v="0"/>
  </r>
  <r>
    <x v="1"/>
    <x v="54"/>
    <x v="0"/>
    <x v="0"/>
    <x v="0"/>
    <x v="33"/>
    <x v="0"/>
    <x v="2"/>
    <x v="0"/>
    <x v="0"/>
  </r>
  <r>
    <x v="1"/>
    <x v="39"/>
    <x v="1"/>
    <x v="1"/>
    <x v="0"/>
    <x v="35"/>
    <x v="1"/>
    <x v="2"/>
    <x v="1"/>
    <x v="1"/>
  </r>
  <r>
    <x v="0"/>
    <x v="12"/>
    <x v="0"/>
    <x v="0"/>
    <x v="0"/>
    <x v="2"/>
    <x v="0"/>
    <x v="0"/>
    <x v="0"/>
    <x v="0"/>
  </r>
  <r>
    <x v="0"/>
    <x v="23"/>
    <x v="0"/>
    <x v="0"/>
    <x v="0"/>
    <x v="26"/>
    <x v="1"/>
    <x v="1"/>
    <x v="0"/>
    <x v="0"/>
  </r>
  <r>
    <x v="0"/>
    <x v="41"/>
    <x v="0"/>
    <x v="0"/>
    <x v="1"/>
    <x v="13"/>
    <x v="0"/>
    <x v="0"/>
    <x v="0"/>
    <x v="0"/>
  </r>
  <r>
    <x v="0"/>
    <x v="24"/>
    <x v="1"/>
    <x v="1"/>
    <x v="0"/>
    <x v="18"/>
    <x v="1"/>
    <x v="0"/>
    <x v="1"/>
    <x v="1"/>
  </r>
  <r>
    <x v="0"/>
    <x v="55"/>
    <x v="1"/>
    <x v="1"/>
    <x v="1"/>
    <x v="30"/>
    <x v="0"/>
    <x v="1"/>
    <x v="1"/>
    <x v="1"/>
  </r>
  <r>
    <x v="1"/>
    <x v="8"/>
    <x v="1"/>
    <x v="1"/>
    <x v="1"/>
    <x v="2"/>
    <x v="1"/>
    <x v="1"/>
    <x v="1"/>
    <x v="1"/>
  </r>
  <r>
    <x v="1"/>
    <x v="56"/>
    <x v="1"/>
    <x v="1"/>
    <x v="0"/>
    <x v="23"/>
    <x v="0"/>
    <x v="2"/>
    <x v="1"/>
    <x v="1"/>
  </r>
  <r>
    <x v="0"/>
    <x v="25"/>
    <x v="1"/>
    <x v="1"/>
    <x v="1"/>
    <x v="6"/>
    <x v="1"/>
    <x v="0"/>
    <x v="1"/>
    <x v="1"/>
  </r>
  <r>
    <x v="1"/>
    <x v="29"/>
    <x v="0"/>
    <x v="0"/>
    <x v="0"/>
    <x v="20"/>
    <x v="0"/>
    <x v="1"/>
    <x v="0"/>
    <x v="0"/>
  </r>
  <r>
    <x v="0"/>
    <x v="56"/>
    <x v="1"/>
    <x v="1"/>
    <x v="1"/>
    <x v="32"/>
    <x v="1"/>
    <x v="1"/>
    <x v="1"/>
    <x v="1"/>
  </r>
  <r>
    <x v="0"/>
    <x v="14"/>
    <x v="0"/>
    <x v="1"/>
    <x v="1"/>
    <x v="32"/>
    <x v="0"/>
    <x v="2"/>
    <x v="1"/>
    <x v="3"/>
  </r>
  <r>
    <x v="0"/>
    <x v="11"/>
    <x v="1"/>
    <x v="1"/>
    <x v="1"/>
    <x v="15"/>
    <x v="1"/>
    <x v="1"/>
    <x v="1"/>
    <x v="1"/>
  </r>
  <r>
    <x v="1"/>
    <x v="45"/>
    <x v="0"/>
    <x v="0"/>
    <x v="1"/>
    <x v="8"/>
    <x v="0"/>
    <x v="0"/>
    <x v="0"/>
    <x v="0"/>
  </r>
  <r>
    <x v="0"/>
    <x v="27"/>
    <x v="0"/>
    <x v="0"/>
    <x v="0"/>
    <x v="4"/>
    <x v="1"/>
    <x v="1"/>
    <x v="0"/>
    <x v="0"/>
  </r>
  <r>
    <x v="1"/>
    <x v="41"/>
    <x v="1"/>
    <x v="1"/>
    <x v="1"/>
    <x v="12"/>
    <x v="0"/>
    <x v="1"/>
    <x v="1"/>
    <x v="1"/>
  </r>
  <r>
    <x v="0"/>
    <x v="53"/>
    <x v="1"/>
    <x v="1"/>
    <x v="1"/>
    <x v="11"/>
    <x v="1"/>
    <x v="0"/>
    <x v="1"/>
    <x v="1"/>
  </r>
  <r>
    <x v="1"/>
    <x v="39"/>
    <x v="0"/>
    <x v="0"/>
    <x v="1"/>
    <x v="0"/>
    <x v="0"/>
    <x v="2"/>
    <x v="0"/>
    <x v="0"/>
  </r>
  <r>
    <x v="0"/>
    <x v="40"/>
    <x v="0"/>
    <x v="0"/>
    <x v="1"/>
    <x v="15"/>
    <x v="1"/>
    <x v="2"/>
    <x v="0"/>
    <x v="0"/>
  </r>
  <r>
    <x v="0"/>
    <x v="47"/>
    <x v="1"/>
    <x v="1"/>
    <x v="0"/>
    <x v="33"/>
    <x v="0"/>
    <x v="0"/>
    <x v="1"/>
    <x v="1"/>
  </r>
  <r>
    <x v="1"/>
    <x v="54"/>
    <x v="1"/>
    <x v="1"/>
    <x v="1"/>
    <x v="26"/>
    <x v="1"/>
    <x v="1"/>
    <x v="1"/>
    <x v="1"/>
  </r>
  <r>
    <x v="1"/>
    <x v="35"/>
    <x v="1"/>
    <x v="1"/>
    <x v="1"/>
    <x v="18"/>
    <x v="0"/>
    <x v="0"/>
    <x v="1"/>
    <x v="1"/>
  </r>
  <r>
    <x v="1"/>
    <x v="11"/>
    <x v="0"/>
    <x v="0"/>
    <x v="1"/>
    <x v="12"/>
    <x v="1"/>
    <x v="1"/>
    <x v="0"/>
    <x v="0"/>
  </r>
  <r>
    <x v="1"/>
    <x v="11"/>
    <x v="0"/>
    <x v="0"/>
    <x v="1"/>
    <x v="23"/>
    <x v="0"/>
    <x v="0"/>
    <x v="0"/>
    <x v="0"/>
  </r>
  <r>
    <x v="1"/>
    <x v="35"/>
    <x v="0"/>
    <x v="0"/>
    <x v="0"/>
    <x v="27"/>
    <x v="1"/>
    <x v="0"/>
    <x v="0"/>
    <x v="0"/>
  </r>
  <r>
    <x v="0"/>
    <x v="53"/>
    <x v="1"/>
    <x v="1"/>
    <x v="1"/>
    <x v="1"/>
    <x v="0"/>
    <x v="1"/>
    <x v="1"/>
    <x v="1"/>
  </r>
  <r>
    <x v="0"/>
    <x v="31"/>
    <x v="1"/>
    <x v="1"/>
    <x v="0"/>
    <x v="35"/>
    <x v="1"/>
    <x v="0"/>
    <x v="1"/>
    <x v="1"/>
  </r>
  <r>
    <x v="1"/>
    <x v="39"/>
    <x v="0"/>
    <x v="0"/>
    <x v="1"/>
    <x v="14"/>
    <x v="0"/>
    <x v="1"/>
    <x v="0"/>
    <x v="0"/>
  </r>
  <r>
    <x v="0"/>
    <x v="38"/>
    <x v="1"/>
    <x v="1"/>
    <x v="0"/>
    <x v="35"/>
    <x v="1"/>
    <x v="1"/>
    <x v="1"/>
    <x v="1"/>
  </r>
  <r>
    <x v="0"/>
    <x v="36"/>
    <x v="0"/>
    <x v="0"/>
    <x v="0"/>
    <x v="34"/>
    <x v="0"/>
    <x v="1"/>
    <x v="0"/>
    <x v="0"/>
  </r>
  <r>
    <x v="1"/>
    <x v="12"/>
    <x v="1"/>
    <x v="1"/>
    <x v="1"/>
    <x v="21"/>
    <x v="1"/>
    <x v="1"/>
    <x v="1"/>
    <x v="1"/>
  </r>
  <r>
    <x v="1"/>
    <x v="27"/>
    <x v="1"/>
    <x v="1"/>
    <x v="0"/>
    <x v="16"/>
    <x v="0"/>
    <x v="2"/>
    <x v="1"/>
    <x v="1"/>
  </r>
  <r>
    <x v="0"/>
    <x v="53"/>
    <x v="0"/>
    <x v="0"/>
    <x v="1"/>
    <x v="19"/>
    <x v="1"/>
    <x v="0"/>
    <x v="0"/>
    <x v="0"/>
  </r>
  <r>
    <x v="0"/>
    <x v="40"/>
    <x v="1"/>
    <x v="1"/>
    <x v="1"/>
    <x v="7"/>
    <x v="0"/>
    <x v="2"/>
    <x v="1"/>
    <x v="1"/>
  </r>
  <r>
    <x v="0"/>
    <x v="51"/>
    <x v="1"/>
    <x v="1"/>
    <x v="0"/>
    <x v="31"/>
    <x v="1"/>
    <x v="1"/>
    <x v="1"/>
    <x v="1"/>
  </r>
  <r>
    <x v="0"/>
    <x v="49"/>
    <x v="0"/>
    <x v="0"/>
    <x v="0"/>
    <x v="32"/>
    <x v="0"/>
    <x v="0"/>
    <x v="0"/>
    <x v="0"/>
  </r>
  <r>
    <x v="0"/>
    <x v="14"/>
    <x v="1"/>
    <x v="1"/>
    <x v="0"/>
    <x v="32"/>
    <x v="1"/>
    <x v="2"/>
    <x v="1"/>
    <x v="1"/>
  </r>
  <r>
    <x v="0"/>
    <x v="20"/>
    <x v="0"/>
    <x v="0"/>
    <x v="1"/>
    <x v="29"/>
    <x v="0"/>
    <x v="0"/>
    <x v="0"/>
    <x v="0"/>
  </r>
  <r>
    <x v="0"/>
    <x v="46"/>
    <x v="1"/>
    <x v="1"/>
    <x v="1"/>
    <x v="33"/>
    <x v="1"/>
    <x v="2"/>
    <x v="1"/>
    <x v="1"/>
  </r>
  <r>
    <x v="1"/>
    <x v="15"/>
    <x v="0"/>
    <x v="0"/>
    <x v="0"/>
    <x v="10"/>
    <x v="0"/>
    <x v="0"/>
    <x v="0"/>
    <x v="0"/>
  </r>
  <r>
    <x v="1"/>
    <x v="28"/>
    <x v="1"/>
    <x v="1"/>
    <x v="0"/>
    <x v="30"/>
    <x v="1"/>
    <x v="0"/>
    <x v="1"/>
    <x v="1"/>
  </r>
  <r>
    <x v="0"/>
    <x v="13"/>
    <x v="1"/>
    <x v="1"/>
    <x v="0"/>
    <x v="20"/>
    <x v="0"/>
    <x v="2"/>
    <x v="1"/>
    <x v="1"/>
  </r>
  <r>
    <x v="1"/>
    <x v="11"/>
    <x v="0"/>
    <x v="0"/>
    <x v="0"/>
    <x v="5"/>
    <x v="1"/>
    <x v="1"/>
    <x v="0"/>
    <x v="0"/>
  </r>
  <r>
    <x v="0"/>
    <x v="51"/>
    <x v="1"/>
    <x v="1"/>
    <x v="0"/>
    <x v="10"/>
    <x v="0"/>
    <x v="0"/>
    <x v="1"/>
    <x v="1"/>
  </r>
  <r>
    <x v="0"/>
    <x v="43"/>
    <x v="0"/>
    <x v="1"/>
    <x v="0"/>
    <x v="15"/>
    <x v="1"/>
    <x v="1"/>
    <x v="1"/>
    <x v="2"/>
  </r>
  <r>
    <x v="1"/>
    <x v="33"/>
    <x v="1"/>
    <x v="1"/>
    <x v="0"/>
    <x v="26"/>
    <x v="0"/>
    <x v="2"/>
    <x v="1"/>
    <x v="1"/>
  </r>
  <r>
    <x v="0"/>
    <x v="47"/>
    <x v="0"/>
    <x v="0"/>
    <x v="0"/>
    <x v="31"/>
    <x v="1"/>
    <x v="2"/>
    <x v="0"/>
    <x v="0"/>
  </r>
  <r>
    <x v="1"/>
    <x v="52"/>
    <x v="1"/>
    <x v="1"/>
    <x v="0"/>
    <x v="32"/>
    <x v="0"/>
    <x v="0"/>
    <x v="1"/>
    <x v="1"/>
  </r>
  <r>
    <x v="0"/>
    <x v="52"/>
    <x v="1"/>
    <x v="1"/>
    <x v="1"/>
    <x v="8"/>
    <x v="1"/>
    <x v="1"/>
    <x v="1"/>
    <x v="1"/>
  </r>
  <r>
    <x v="1"/>
    <x v="54"/>
    <x v="1"/>
    <x v="1"/>
    <x v="1"/>
    <x v="22"/>
    <x v="0"/>
    <x v="1"/>
    <x v="1"/>
    <x v="1"/>
  </r>
  <r>
    <x v="0"/>
    <x v="9"/>
    <x v="0"/>
    <x v="0"/>
    <x v="1"/>
    <x v="10"/>
    <x v="1"/>
    <x v="2"/>
    <x v="0"/>
    <x v="0"/>
  </r>
  <r>
    <x v="0"/>
    <x v="57"/>
    <x v="0"/>
    <x v="0"/>
    <x v="0"/>
    <x v="6"/>
    <x v="0"/>
    <x v="2"/>
    <x v="0"/>
    <x v="0"/>
  </r>
  <r>
    <x v="1"/>
    <x v="7"/>
    <x v="0"/>
    <x v="0"/>
    <x v="0"/>
    <x v="7"/>
    <x v="1"/>
    <x v="1"/>
    <x v="0"/>
    <x v="0"/>
  </r>
  <r>
    <x v="1"/>
    <x v="2"/>
    <x v="0"/>
    <x v="0"/>
    <x v="0"/>
    <x v="23"/>
    <x v="0"/>
    <x v="2"/>
    <x v="0"/>
    <x v="0"/>
  </r>
  <r>
    <x v="1"/>
    <x v="25"/>
    <x v="1"/>
    <x v="1"/>
    <x v="1"/>
    <x v="11"/>
    <x v="1"/>
    <x v="1"/>
    <x v="1"/>
    <x v="1"/>
  </r>
  <r>
    <x v="0"/>
    <x v="22"/>
    <x v="1"/>
    <x v="1"/>
    <x v="1"/>
    <x v="24"/>
    <x v="0"/>
    <x v="1"/>
    <x v="1"/>
    <x v="1"/>
  </r>
  <r>
    <x v="0"/>
    <x v="43"/>
    <x v="0"/>
    <x v="0"/>
    <x v="1"/>
    <x v="31"/>
    <x v="1"/>
    <x v="1"/>
    <x v="0"/>
    <x v="0"/>
  </r>
  <r>
    <x v="1"/>
    <x v="34"/>
    <x v="0"/>
    <x v="0"/>
    <x v="0"/>
    <x v="31"/>
    <x v="0"/>
    <x v="2"/>
    <x v="0"/>
    <x v="0"/>
  </r>
  <r>
    <x v="0"/>
    <x v="33"/>
    <x v="0"/>
    <x v="0"/>
    <x v="0"/>
    <x v="8"/>
    <x v="1"/>
    <x v="2"/>
    <x v="0"/>
    <x v="0"/>
  </r>
  <r>
    <x v="0"/>
    <x v="19"/>
    <x v="0"/>
    <x v="0"/>
    <x v="1"/>
    <x v="22"/>
    <x v="0"/>
    <x v="1"/>
    <x v="0"/>
    <x v="0"/>
  </r>
  <r>
    <x v="0"/>
    <x v="39"/>
    <x v="1"/>
    <x v="1"/>
    <x v="1"/>
    <x v="27"/>
    <x v="1"/>
    <x v="2"/>
    <x v="1"/>
    <x v="1"/>
  </r>
  <r>
    <x v="0"/>
    <x v="21"/>
    <x v="1"/>
    <x v="1"/>
    <x v="0"/>
    <x v="32"/>
    <x v="0"/>
    <x v="2"/>
    <x v="1"/>
    <x v="1"/>
  </r>
  <r>
    <x v="0"/>
    <x v="32"/>
    <x v="1"/>
    <x v="1"/>
    <x v="1"/>
    <x v="15"/>
    <x v="1"/>
    <x v="1"/>
    <x v="1"/>
    <x v="1"/>
  </r>
  <r>
    <x v="0"/>
    <x v="26"/>
    <x v="0"/>
    <x v="0"/>
    <x v="1"/>
    <x v="0"/>
    <x v="0"/>
    <x v="0"/>
    <x v="0"/>
    <x v="0"/>
  </r>
  <r>
    <x v="1"/>
    <x v="57"/>
    <x v="1"/>
    <x v="1"/>
    <x v="1"/>
    <x v="23"/>
    <x v="1"/>
    <x v="0"/>
    <x v="1"/>
    <x v="1"/>
  </r>
  <r>
    <x v="1"/>
    <x v="50"/>
    <x v="0"/>
    <x v="0"/>
    <x v="0"/>
    <x v="29"/>
    <x v="0"/>
    <x v="2"/>
    <x v="0"/>
    <x v="0"/>
  </r>
  <r>
    <x v="1"/>
    <x v="17"/>
    <x v="1"/>
    <x v="1"/>
    <x v="1"/>
    <x v="26"/>
    <x v="1"/>
    <x v="2"/>
    <x v="1"/>
    <x v="1"/>
  </r>
  <r>
    <x v="0"/>
    <x v="20"/>
    <x v="1"/>
    <x v="1"/>
    <x v="1"/>
    <x v="3"/>
    <x v="0"/>
    <x v="0"/>
    <x v="1"/>
    <x v="1"/>
  </r>
  <r>
    <x v="0"/>
    <x v="38"/>
    <x v="1"/>
    <x v="1"/>
    <x v="0"/>
    <x v="5"/>
    <x v="1"/>
    <x v="2"/>
    <x v="1"/>
    <x v="1"/>
  </r>
  <r>
    <x v="1"/>
    <x v="43"/>
    <x v="0"/>
    <x v="0"/>
    <x v="0"/>
    <x v="18"/>
    <x v="0"/>
    <x v="2"/>
    <x v="0"/>
    <x v="0"/>
  </r>
  <r>
    <x v="1"/>
    <x v="17"/>
    <x v="0"/>
    <x v="0"/>
    <x v="0"/>
    <x v="32"/>
    <x v="1"/>
    <x v="2"/>
    <x v="0"/>
    <x v="0"/>
  </r>
  <r>
    <x v="1"/>
    <x v="5"/>
    <x v="1"/>
    <x v="1"/>
    <x v="0"/>
    <x v="31"/>
    <x v="0"/>
    <x v="0"/>
    <x v="1"/>
    <x v="1"/>
  </r>
  <r>
    <x v="0"/>
    <x v="22"/>
    <x v="0"/>
    <x v="0"/>
    <x v="1"/>
    <x v="2"/>
    <x v="1"/>
    <x v="0"/>
    <x v="0"/>
    <x v="0"/>
  </r>
  <r>
    <x v="0"/>
    <x v="43"/>
    <x v="1"/>
    <x v="1"/>
    <x v="0"/>
    <x v="17"/>
    <x v="0"/>
    <x v="1"/>
    <x v="1"/>
    <x v="1"/>
  </r>
  <r>
    <x v="0"/>
    <x v="51"/>
    <x v="1"/>
    <x v="1"/>
    <x v="0"/>
    <x v="7"/>
    <x v="1"/>
    <x v="0"/>
    <x v="1"/>
    <x v="1"/>
  </r>
  <r>
    <x v="1"/>
    <x v="9"/>
    <x v="1"/>
    <x v="1"/>
    <x v="1"/>
    <x v="30"/>
    <x v="0"/>
    <x v="0"/>
    <x v="1"/>
    <x v="1"/>
  </r>
  <r>
    <x v="1"/>
    <x v="20"/>
    <x v="0"/>
    <x v="0"/>
    <x v="0"/>
    <x v="24"/>
    <x v="1"/>
    <x v="2"/>
    <x v="0"/>
    <x v="0"/>
  </r>
  <r>
    <x v="1"/>
    <x v="52"/>
    <x v="1"/>
    <x v="1"/>
    <x v="1"/>
    <x v="20"/>
    <x v="0"/>
    <x v="1"/>
    <x v="1"/>
    <x v="1"/>
  </r>
  <r>
    <x v="1"/>
    <x v="14"/>
    <x v="1"/>
    <x v="1"/>
    <x v="1"/>
    <x v="18"/>
    <x v="1"/>
    <x v="1"/>
    <x v="1"/>
    <x v="1"/>
  </r>
  <r>
    <x v="1"/>
    <x v="2"/>
    <x v="0"/>
    <x v="0"/>
    <x v="1"/>
    <x v="33"/>
    <x v="0"/>
    <x v="1"/>
    <x v="0"/>
    <x v="0"/>
  </r>
  <r>
    <x v="1"/>
    <x v="48"/>
    <x v="1"/>
    <x v="1"/>
    <x v="1"/>
    <x v="31"/>
    <x v="1"/>
    <x v="1"/>
    <x v="1"/>
    <x v="1"/>
  </r>
  <r>
    <x v="0"/>
    <x v="0"/>
    <x v="1"/>
    <x v="1"/>
    <x v="1"/>
    <x v="10"/>
    <x v="0"/>
    <x v="1"/>
    <x v="1"/>
    <x v="1"/>
  </r>
  <r>
    <x v="0"/>
    <x v="54"/>
    <x v="1"/>
    <x v="1"/>
    <x v="0"/>
    <x v="33"/>
    <x v="1"/>
    <x v="1"/>
    <x v="1"/>
    <x v="1"/>
  </r>
  <r>
    <x v="0"/>
    <x v="57"/>
    <x v="0"/>
    <x v="0"/>
    <x v="0"/>
    <x v="20"/>
    <x v="0"/>
    <x v="0"/>
    <x v="0"/>
    <x v="0"/>
  </r>
  <r>
    <x v="1"/>
    <x v="36"/>
    <x v="0"/>
    <x v="0"/>
    <x v="0"/>
    <x v="16"/>
    <x v="1"/>
    <x v="0"/>
    <x v="0"/>
    <x v="0"/>
  </r>
  <r>
    <x v="1"/>
    <x v="18"/>
    <x v="1"/>
    <x v="1"/>
    <x v="0"/>
    <x v="20"/>
    <x v="0"/>
    <x v="0"/>
    <x v="1"/>
    <x v="1"/>
  </r>
  <r>
    <x v="1"/>
    <x v="2"/>
    <x v="0"/>
    <x v="0"/>
    <x v="0"/>
    <x v="34"/>
    <x v="1"/>
    <x v="0"/>
    <x v="0"/>
    <x v="0"/>
  </r>
  <r>
    <x v="1"/>
    <x v="55"/>
    <x v="1"/>
    <x v="1"/>
    <x v="1"/>
    <x v="19"/>
    <x v="0"/>
    <x v="0"/>
    <x v="1"/>
    <x v="1"/>
  </r>
  <r>
    <x v="0"/>
    <x v="1"/>
    <x v="0"/>
    <x v="0"/>
    <x v="0"/>
    <x v="32"/>
    <x v="1"/>
    <x v="0"/>
    <x v="0"/>
    <x v="0"/>
  </r>
  <r>
    <x v="0"/>
    <x v="33"/>
    <x v="0"/>
    <x v="0"/>
    <x v="0"/>
    <x v="3"/>
    <x v="0"/>
    <x v="2"/>
    <x v="0"/>
    <x v="0"/>
  </r>
  <r>
    <x v="0"/>
    <x v="29"/>
    <x v="1"/>
    <x v="1"/>
    <x v="0"/>
    <x v="3"/>
    <x v="1"/>
    <x v="2"/>
    <x v="1"/>
    <x v="1"/>
  </r>
  <r>
    <x v="0"/>
    <x v="50"/>
    <x v="1"/>
    <x v="1"/>
    <x v="0"/>
    <x v="2"/>
    <x v="0"/>
    <x v="2"/>
    <x v="1"/>
    <x v="1"/>
  </r>
  <r>
    <x v="1"/>
    <x v="4"/>
    <x v="0"/>
    <x v="0"/>
    <x v="0"/>
    <x v="4"/>
    <x v="1"/>
    <x v="0"/>
    <x v="0"/>
    <x v="0"/>
  </r>
  <r>
    <x v="1"/>
    <x v="18"/>
    <x v="0"/>
    <x v="0"/>
    <x v="1"/>
    <x v="29"/>
    <x v="0"/>
    <x v="1"/>
    <x v="0"/>
    <x v="0"/>
  </r>
  <r>
    <x v="1"/>
    <x v="42"/>
    <x v="0"/>
    <x v="0"/>
    <x v="0"/>
    <x v="12"/>
    <x v="1"/>
    <x v="2"/>
    <x v="0"/>
    <x v="0"/>
  </r>
  <r>
    <x v="1"/>
    <x v="28"/>
    <x v="0"/>
    <x v="0"/>
    <x v="1"/>
    <x v="33"/>
    <x v="0"/>
    <x v="2"/>
    <x v="0"/>
    <x v="0"/>
  </r>
  <r>
    <x v="1"/>
    <x v="6"/>
    <x v="0"/>
    <x v="0"/>
    <x v="0"/>
    <x v="26"/>
    <x v="1"/>
    <x v="0"/>
    <x v="0"/>
    <x v="0"/>
  </r>
  <r>
    <x v="1"/>
    <x v="26"/>
    <x v="1"/>
    <x v="1"/>
    <x v="0"/>
    <x v="32"/>
    <x v="0"/>
    <x v="2"/>
    <x v="1"/>
    <x v="1"/>
  </r>
  <r>
    <x v="0"/>
    <x v="27"/>
    <x v="1"/>
    <x v="1"/>
    <x v="0"/>
    <x v="14"/>
    <x v="1"/>
    <x v="0"/>
    <x v="1"/>
    <x v="1"/>
  </r>
  <r>
    <x v="0"/>
    <x v="12"/>
    <x v="1"/>
    <x v="1"/>
    <x v="0"/>
    <x v="21"/>
    <x v="0"/>
    <x v="2"/>
    <x v="1"/>
    <x v="1"/>
  </r>
  <r>
    <x v="1"/>
    <x v="20"/>
    <x v="0"/>
    <x v="0"/>
    <x v="1"/>
    <x v="24"/>
    <x v="1"/>
    <x v="2"/>
    <x v="0"/>
    <x v="0"/>
  </r>
  <r>
    <x v="1"/>
    <x v="13"/>
    <x v="0"/>
    <x v="0"/>
    <x v="1"/>
    <x v="21"/>
    <x v="0"/>
    <x v="1"/>
    <x v="0"/>
    <x v="0"/>
  </r>
  <r>
    <x v="0"/>
    <x v="49"/>
    <x v="0"/>
    <x v="0"/>
    <x v="0"/>
    <x v="5"/>
    <x v="1"/>
    <x v="0"/>
    <x v="0"/>
    <x v="0"/>
  </r>
  <r>
    <x v="1"/>
    <x v="36"/>
    <x v="0"/>
    <x v="0"/>
    <x v="0"/>
    <x v="9"/>
    <x v="0"/>
    <x v="1"/>
    <x v="0"/>
    <x v="0"/>
  </r>
  <r>
    <x v="1"/>
    <x v="33"/>
    <x v="1"/>
    <x v="1"/>
    <x v="0"/>
    <x v="5"/>
    <x v="1"/>
    <x v="2"/>
    <x v="1"/>
    <x v="1"/>
  </r>
  <r>
    <x v="1"/>
    <x v="51"/>
    <x v="1"/>
    <x v="1"/>
    <x v="0"/>
    <x v="28"/>
    <x v="0"/>
    <x v="1"/>
    <x v="1"/>
    <x v="1"/>
  </r>
  <r>
    <x v="0"/>
    <x v="43"/>
    <x v="1"/>
    <x v="1"/>
    <x v="0"/>
    <x v="5"/>
    <x v="1"/>
    <x v="0"/>
    <x v="1"/>
    <x v="1"/>
  </r>
  <r>
    <x v="1"/>
    <x v="27"/>
    <x v="0"/>
    <x v="0"/>
    <x v="0"/>
    <x v="29"/>
    <x v="0"/>
    <x v="2"/>
    <x v="0"/>
    <x v="0"/>
  </r>
  <r>
    <x v="1"/>
    <x v="20"/>
    <x v="0"/>
    <x v="0"/>
    <x v="0"/>
    <x v="26"/>
    <x v="1"/>
    <x v="1"/>
    <x v="0"/>
    <x v="0"/>
  </r>
  <r>
    <x v="0"/>
    <x v="55"/>
    <x v="1"/>
    <x v="1"/>
    <x v="0"/>
    <x v="10"/>
    <x v="0"/>
    <x v="1"/>
    <x v="1"/>
    <x v="1"/>
  </r>
  <r>
    <x v="1"/>
    <x v="51"/>
    <x v="0"/>
    <x v="0"/>
    <x v="1"/>
    <x v="15"/>
    <x v="1"/>
    <x v="0"/>
    <x v="0"/>
    <x v="0"/>
  </r>
  <r>
    <x v="1"/>
    <x v="36"/>
    <x v="1"/>
    <x v="1"/>
    <x v="0"/>
    <x v="0"/>
    <x v="0"/>
    <x v="2"/>
    <x v="1"/>
    <x v="1"/>
  </r>
  <r>
    <x v="1"/>
    <x v="6"/>
    <x v="0"/>
    <x v="0"/>
    <x v="0"/>
    <x v="27"/>
    <x v="1"/>
    <x v="2"/>
    <x v="0"/>
    <x v="0"/>
  </r>
  <r>
    <x v="1"/>
    <x v="6"/>
    <x v="1"/>
    <x v="1"/>
    <x v="1"/>
    <x v="14"/>
    <x v="0"/>
    <x v="1"/>
    <x v="1"/>
    <x v="1"/>
  </r>
  <r>
    <x v="1"/>
    <x v="21"/>
    <x v="0"/>
    <x v="0"/>
    <x v="1"/>
    <x v="14"/>
    <x v="1"/>
    <x v="0"/>
    <x v="0"/>
    <x v="0"/>
  </r>
  <r>
    <x v="1"/>
    <x v="31"/>
    <x v="1"/>
    <x v="1"/>
    <x v="0"/>
    <x v="33"/>
    <x v="0"/>
    <x v="0"/>
    <x v="1"/>
    <x v="1"/>
  </r>
  <r>
    <x v="1"/>
    <x v="52"/>
    <x v="1"/>
    <x v="1"/>
    <x v="0"/>
    <x v="17"/>
    <x v="1"/>
    <x v="0"/>
    <x v="1"/>
    <x v="1"/>
  </r>
  <r>
    <x v="1"/>
    <x v="15"/>
    <x v="0"/>
    <x v="0"/>
    <x v="0"/>
    <x v="34"/>
    <x v="0"/>
    <x v="0"/>
    <x v="0"/>
    <x v="0"/>
  </r>
  <r>
    <x v="0"/>
    <x v="22"/>
    <x v="1"/>
    <x v="1"/>
    <x v="1"/>
    <x v="26"/>
    <x v="1"/>
    <x v="2"/>
    <x v="1"/>
    <x v="1"/>
  </r>
  <r>
    <x v="1"/>
    <x v="35"/>
    <x v="1"/>
    <x v="1"/>
    <x v="1"/>
    <x v="34"/>
    <x v="0"/>
    <x v="2"/>
    <x v="1"/>
    <x v="1"/>
  </r>
  <r>
    <x v="1"/>
    <x v="37"/>
    <x v="0"/>
    <x v="0"/>
    <x v="0"/>
    <x v="4"/>
    <x v="1"/>
    <x v="2"/>
    <x v="0"/>
    <x v="0"/>
  </r>
  <r>
    <x v="1"/>
    <x v="43"/>
    <x v="0"/>
    <x v="0"/>
    <x v="1"/>
    <x v="34"/>
    <x v="0"/>
    <x v="1"/>
    <x v="0"/>
    <x v="0"/>
  </r>
  <r>
    <x v="0"/>
    <x v="25"/>
    <x v="0"/>
    <x v="0"/>
    <x v="1"/>
    <x v="12"/>
    <x v="1"/>
    <x v="2"/>
    <x v="0"/>
    <x v="0"/>
  </r>
  <r>
    <x v="0"/>
    <x v="21"/>
    <x v="0"/>
    <x v="0"/>
    <x v="0"/>
    <x v="27"/>
    <x v="0"/>
    <x v="2"/>
    <x v="0"/>
    <x v="0"/>
  </r>
  <r>
    <x v="1"/>
    <x v="25"/>
    <x v="1"/>
    <x v="1"/>
    <x v="1"/>
    <x v="3"/>
    <x v="1"/>
    <x v="0"/>
    <x v="1"/>
    <x v="1"/>
  </r>
  <r>
    <x v="1"/>
    <x v="56"/>
    <x v="1"/>
    <x v="1"/>
    <x v="0"/>
    <x v="16"/>
    <x v="0"/>
    <x v="1"/>
    <x v="1"/>
    <x v="1"/>
  </r>
  <r>
    <x v="1"/>
    <x v="44"/>
    <x v="1"/>
    <x v="1"/>
    <x v="0"/>
    <x v="3"/>
    <x v="1"/>
    <x v="0"/>
    <x v="1"/>
    <x v="1"/>
  </r>
  <r>
    <x v="0"/>
    <x v="4"/>
    <x v="1"/>
    <x v="1"/>
    <x v="1"/>
    <x v="21"/>
    <x v="0"/>
    <x v="2"/>
    <x v="1"/>
    <x v="1"/>
  </r>
  <r>
    <x v="0"/>
    <x v="2"/>
    <x v="0"/>
    <x v="0"/>
    <x v="0"/>
    <x v="17"/>
    <x v="1"/>
    <x v="0"/>
    <x v="0"/>
    <x v="0"/>
  </r>
  <r>
    <x v="0"/>
    <x v="4"/>
    <x v="1"/>
    <x v="1"/>
    <x v="0"/>
    <x v="8"/>
    <x v="0"/>
    <x v="0"/>
    <x v="1"/>
    <x v="1"/>
  </r>
  <r>
    <x v="0"/>
    <x v="10"/>
    <x v="1"/>
    <x v="1"/>
    <x v="0"/>
    <x v="29"/>
    <x v="1"/>
    <x v="1"/>
    <x v="1"/>
    <x v="1"/>
  </r>
  <r>
    <x v="0"/>
    <x v="26"/>
    <x v="1"/>
    <x v="1"/>
    <x v="0"/>
    <x v="32"/>
    <x v="0"/>
    <x v="0"/>
    <x v="1"/>
    <x v="1"/>
  </r>
  <r>
    <x v="1"/>
    <x v="36"/>
    <x v="1"/>
    <x v="1"/>
    <x v="1"/>
    <x v="31"/>
    <x v="1"/>
    <x v="0"/>
    <x v="1"/>
    <x v="1"/>
  </r>
  <r>
    <x v="1"/>
    <x v="45"/>
    <x v="1"/>
    <x v="1"/>
    <x v="1"/>
    <x v="23"/>
    <x v="0"/>
    <x v="1"/>
    <x v="1"/>
    <x v="1"/>
  </r>
  <r>
    <x v="1"/>
    <x v="23"/>
    <x v="0"/>
    <x v="0"/>
    <x v="1"/>
    <x v="0"/>
    <x v="1"/>
    <x v="2"/>
    <x v="0"/>
    <x v="0"/>
  </r>
  <r>
    <x v="0"/>
    <x v="46"/>
    <x v="1"/>
    <x v="1"/>
    <x v="0"/>
    <x v="0"/>
    <x v="0"/>
    <x v="0"/>
    <x v="1"/>
    <x v="1"/>
  </r>
  <r>
    <x v="0"/>
    <x v="39"/>
    <x v="1"/>
    <x v="1"/>
    <x v="1"/>
    <x v="17"/>
    <x v="1"/>
    <x v="2"/>
    <x v="1"/>
    <x v="1"/>
  </r>
  <r>
    <x v="0"/>
    <x v="35"/>
    <x v="1"/>
    <x v="1"/>
    <x v="0"/>
    <x v="25"/>
    <x v="0"/>
    <x v="2"/>
    <x v="1"/>
    <x v="1"/>
  </r>
  <r>
    <x v="1"/>
    <x v="4"/>
    <x v="1"/>
    <x v="1"/>
    <x v="1"/>
    <x v="5"/>
    <x v="1"/>
    <x v="0"/>
    <x v="1"/>
    <x v="1"/>
  </r>
  <r>
    <x v="1"/>
    <x v="16"/>
    <x v="1"/>
    <x v="1"/>
    <x v="0"/>
    <x v="10"/>
    <x v="0"/>
    <x v="1"/>
    <x v="1"/>
    <x v="1"/>
  </r>
  <r>
    <x v="1"/>
    <x v="15"/>
    <x v="0"/>
    <x v="0"/>
    <x v="1"/>
    <x v="32"/>
    <x v="1"/>
    <x v="1"/>
    <x v="0"/>
    <x v="0"/>
  </r>
  <r>
    <x v="0"/>
    <x v="20"/>
    <x v="1"/>
    <x v="1"/>
    <x v="0"/>
    <x v="29"/>
    <x v="0"/>
    <x v="0"/>
    <x v="1"/>
    <x v="1"/>
  </r>
  <r>
    <x v="0"/>
    <x v="41"/>
    <x v="1"/>
    <x v="1"/>
    <x v="0"/>
    <x v="14"/>
    <x v="1"/>
    <x v="0"/>
    <x v="1"/>
    <x v="1"/>
  </r>
  <r>
    <x v="0"/>
    <x v="54"/>
    <x v="0"/>
    <x v="0"/>
    <x v="0"/>
    <x v="33"/>
    <x v="0"/>
    <x v="0"/>
    <x v="0"/>
    <x v="0"/>
  </r>
  <r>
    <x v="0"/>
    <x v="21"/>
    <x v="1"/>
    <x v="1"/>
    <x v="0"/>
    <x v="15"/>
    <x v="1"/>
    <x v="2"/>
    <x v="1"/>
    <x v="1"/>
  </r>
  <r>
    <x v="1"/>
    <x v="33"/>
    <x v="1"/>
    <x v="1"/>
    <x v="0"/>
    <x v="25"/>
    <x v="0"/>
    <x v="1"/>
    <x v="1"/>
    <x v="1"/>
  </r>
  <r>
    <x v="0"/>
    <x v="54"/>
    <x v="1"/>
    <x v="1"/>
    <x v="1"/>
    <x v="4"/>
    <x v="1"/>
    <x v="0"/>
    <x v="1"/>
    <x v="1"/>
  </r>
  <r>
    <x v="0"/>
    <x v="7"/>
    <x v="1"/>
    <x v="1"/>
    <x v="1"/>
    <x v="24"/>
    <x v="0"/>
    <x v="2"/>
    <x v="1"/>
    <x v="1"/>
  </r>
  <r>
    <x v="1"/>
    <x v="42"/>
    <x v="1"/>
    <x v="1"/>
    <x v="1"/>
    <x v="19"/>
    <x v="1"/>
    <x v="0"/>
    <x v="1"/>
    <x v="1"/>
  </r>
  <r>
    <x v="1"/>
    <x v="15"/>
    <x v="0"/>
    <x v="0"/>
    <x v="0"/>
    <x v="21"/>
    <x v="0"/>
    <x v="1"/>
    <x v="0"/>
    <x v="0"/>
  </r>
  <r>
    <x v="0"/>
    <x v="52"/>
    <x v="1"/>
    <x v="1"/>
    <x v="1"/>
    <x v="31"/>
    <x v="1"/>
    <x v="1"/>
    <x v="1"/>
    <x v="1"/>
  </r>
  <r>
    <x v="1"/>
    <x v="1"/>
    <x v="0"/>
    <x v="0"/>
    <x v="1"/>
    <x v="3"/>
    <x v="0"/>
    <x v="0"/>
    <x v="0"/>
    <x v="0"/>
  </r>
  <r>
    <x v="0"/>
    <x v="35"/>
    <x v="1"/>
    <x v="1"/>
    <x v="0"/>
    <x v="18"/>
    <x v="1"/>
    <x v="0"/>
    <x v="1"/>
    <x v="1"/>
  </r>
  <r>
    <x v="1"/>
    <x v="42"/>
    <x v="1"/>
    <x v="1"/>
    <x v="1"/>
    <x v="8"/>
    <x v="0"/>
    <x v="2"/>
    <x v="1"/>
    <x v="1"/>
  </r>
  <r>
    <x v="1"/>
    <x v="20"/>
    <x v="1"/>
    <x v="1"/>
    <x v="0"/>
    <x v="15"/>
    <x v="1"/>
    <x v="0"/>
    <x v="1"/>
    <x v="1"/>
  </r>
  <r>
    <x v="0"/>
    <x v="14"/>
    <x v="0"/>
    <x v="0"/>
    <x v="0"/>
    <x v="2"/>
    <x v="0"/>
    <x v="0"/>
    <x v="0"/>
    <x v="0"/>
  </r>
  <r>
    <x v="1"/>
    <x v="20"/>
    <x v="1"/>
    <x v="1"/>
    <x v="0"/>
    <x v="26"/>
    <x v="1"/>
    <x v="2"/>
    <x v="1"/>
    <x v="1"/>
  </r>
  <r>
    <x v="0"/>
    <x v="57"/>
    <x v="1"/>
    <x v="1"/>
    <x v="1"/>
    <x v="34"/>
    <x v="0"/>
    <x v="0"/>
    <x v="1"/>
    <x v="1"/>
  </r>
  <r>
    <x v="0"/>
    <x v="23"/>
    <x v="0"/>
    <x v="0"/>
    <x v="1"/>
    <x v="22"/>
    <x v="1"/>
    <x v="1"/>
    <x v="0"/>
    <x v="0"/>
  </r>
  <r>
    <x v="1"/>
    <x v="45"/>
    <x v="0"/>
    <x v="0"/>
    <x v="0"/>
    <x v="29"/>
    <x v="0"/>
    <x v="1"/>
    <x v="0"/>
    <x v="0"/>
  </r>
  <r>
    <x v="0"/>
    <x v="42"/>
    <x v="0"/>
    <x v="0"/>
    <x v="0"/>
    <x v="19"/>
    <x v="1"/>
    <x v="1"/>
    <x v="0"/>
    <x v="0"/>
  </r>
  <r>
    <x v="0"/>
    <x v="6"/>
    <x v="1"/>
    <x v="1"/>
    <x v="1"/>
    <x v="9"/>
    <x v="0"/>
    <x v="2"/>
    <x v="1"/>
    <x v="1"/>
  </r>
  <r>
    <x v="1"/>
    <x v="48"/>
    <x v="0"/>
    <x v="0"/>
    <x v="1"/>
    <x v="17"/>
    <x v="1"/>
    <x v="1"/>
    <x v="0"/>
    <x v="0"/>
  </r>
  <r>
    <x v="1"/>
    <x v="21"/>
    <x v="0"/>
    <x v="0"/>
    <x v="0"/>
    <x v="17"/>
    <x v="0"/>
    <x v="0"/>
    <x v="0"/>
    <x v="0"/>
  </r>
  <r>
    <x v="0"/>
    <x v="28"/>
    <x v="1"/>
    <x v="1"/>
    <x v="1"/>
    <x v="20"/>
    <x v="1"/>
    <x v="2"/>
    <x v="1"/>
    <x v="1"/>
  </r>
  <r>
    <x v="0"/>
    <x v="12"/>
    <x v="1"/>
    <x v="1"/>
    <x v="1"/>
    <x v="21"/>
    <x v="0"/>
    <x v="0"/>
    <x v="1"/>
    <x v="1"/>
  </r>
  <r>
    <x v="1"/>
    <x v="41"/>
    <x v="1"/>
    <x v="1"/>
    <x v="0"/>
    <x v="4"/>
    <x v="1"/>
    <x v="2"/>
    <x v="1"/>
    <x v="1"/>
  </r>
  <r>
    <x v="0"/>
    <x v="32"/>
    <x v="0"/>
    <x v="0"/>
    <x v="1"/>
    <x v="26"/>
    <x v="0"/>
    <x v="0"/>
    <x v="0"/>
    <x v="0"/>
  </r>
  <r>
    <x v="1"/>
    <x v="31"/>
    <x v="0"/>
    <x v="0"/>
    <x v="1"/>
    <x v="10"/>
    <x v="1"/>
    <x v="0"/>
    <x v="0"/>
    <x v="0"/>
  </r>
  <r>
    <x v="0"/>
    <x v="57"/>
    <x v="0"/>
    <x v="0"/>
    <x v="1"/>
    <x v="11"/>
    <x v="0"/>
    <x v="0"/>
    <x v="0"/>
    <x v="0"/>
  </r>
  <r>
    <x v="1"/>
    <x v="55"/>
    <x v="1"/>
    <x v="1"/>
    <x v="1"/>
    <x v="8"/>
    <x v="1"/>
    <x v="2"/>
    <x v="1"/>
    <x v="1"/>
  </r>
  <r>
    <x v="1"/>
    <x v="8"/>
    <x v="0"/>
    <x v="0"/>
    <x v="0"/>
    <x v="6"/>
    <x v="0"/>
    <x v="2"/>
    <x v="0"/>
    <x v="0"/>
  </r>
  <r>
    <x v="1"/>
    <x v="40"/>
    <x v="1"/>
    <x v="1"/>
    <x v="1"/>
    <x v="15"/>
    <x v="1"/>
    <x v="1"/>
    <x v="1"/>
    <x v="1"/>
  </r>
  <r>
    <x v="0"/>
    <x v="51"/>
    <x v="1"/>
    <x v="1"/>
    <x v="0"/>
    <x v="9"/>
    <x v="0"/>
    <x v="0"/>
    <x v="1"/>
    <x v="1"/>
  </r>
  <r>
    <x v="0"/>
    <x v="16"/>
    <x v="1"/>
    <x v="1"/>
    <x v="1"/>
    <x v="35"/>
    <x v="1"/>
    <x v="0"/>
    <x v="1"/>
    <x v="1"/>
  </r>
  <r>
    <x v="0"/>
    <x v="50"/>
    <x v="1"/>
    <x v="1"/>
    <x v="1"/>
    <x v="5"/>
    <x v="0"/>
    <x v="1"/>
    <x v="1"/>
    <x v="1"/>
  </r>
  <r>
    <x v="0"/>
    <x v="1"/>
    <x v="0"/>
    <x v="0"/>
    <x v="1"/>
    <x v="5"/>
    <x v="1"/>
    <x v="0"/>
    <x v="0"/>
    <x v="0"/>
  </r>
  <r>
    <x v="0"/>
    <x v="31"/>
    <x v="1"/>
    <x v="1"/>
    <x v="0"/>
    <x v="6"/>
    <x v="0"/>
    <x v="2"/>
    <x v="1"/>
    <x v="1"/>
  </r>
  <r>
    <x v="0"/>
    <x v="6"/>
    <x v="1"/>
    <x v="1"/>
    <x v="1"/>
    <x v="27"/>
    <x v="1"/>
    <x v="1"/>
    <x v="1"/>
    <x v="1"/>
  </r>
  <r>
    <x v="0"/>
    <x v="3"/>
    <x v="0"/>
    <x v="0"/>
    <x v="1"/>
    <x v="3"/>
    <x v="0"/>
    <x v="0"/>
    <x v="0"/>
    <x v="0"/>
  </r>
  <r>
    <x v="1"/>
    <x v="24"/>
    <x v="1"/>
    <x v="1"/>
    <x v="1"/>
    <x v="26"/>
    <x v="1"/>
    <x v="1"/>
    <x v="1"/>
    <x v="1"/>
  </r>
  <r>
    <x v="1"/>
    <x v="32"/>
    <x v="0"/>
    <x v="0"/>
    <x v="0"/>
    <x v="26"/>
    <x v="0"/>
    <x v="0"/>
    <x v="0"/>
    <x v="0"/>
  </r>
  <r>
    <x v="1"/>
    <x v="56"/>
    <x v="0"/>
    <x v="0"/>
    <x v="0"/>
    <x v="12"/>
    <x v="1"/>
    <x v="1"/>
    <x v="0"/>
    <x v="0"/>
  </r>
  <r>
    <x v="0"/>
    <x v="1"/>
    <x v="1"/>
    <x v="1"/>
    <x v="1"/>
    <x v="32"/>
    <x v="0"/>
    <x v="1"/>
    <x v="1"/>
    <x v="1"/>
  </r>
  <r>
    <x v="0"/>
    <x v="28"/>
    <x v="0"/>
    <x v="0"/>
    <x v="1"/>
    <x v="25"/>
    <x v="1"/>
    <x v="0"/>
    <x v="0"/>
    <x v="0"/>
  </r>
  <r>
    <x v="0"/>
    <x v="29"/>
    <x v="1"/>
    <x v="1"/>
    <x v="1"/>
    <x v="28"/>
    <x v="0"/>
    <x v="0"/>
    <x v="1"/>
    <x v="1"/>
  </r>
  <r>
    <x v="0"/>
    <x v="7"/>
    <x v="1"/>
    <x v="1"/>
    <x v="1"/>
    <x v="21"/>
    <x v="1"/>
    <x v="2"/>
    <x v="1"/>
    <x v="1"/>
  </r>
  <r>
    <x v="0"/>
    <x v="39"/>
    <x v="0"/>
    <x v="0"/>
    <x v="1"/>
    <x v="30"/>
    <x v="0"/>
    <x v="1"/>
    <x v="0"/>
    <x v="0"/>
  </r>
  <r>
    <x v="1"/>
    <x v="48"/>
    <x v="0"/>
    <x v="0"/>
    <x v="0"/>
    <x v="5"/>
    <x v="1"/>
    <x v="2"/>
    <x v="0"/>
    <x v="0"/>
  </r>
  <r>
    <x v="0"/>
    <x v="2"/>
    <x v="1"/>
    <x v="1"/>
    <x v="1"/>
    <x v="22"/>
    <x v="0"/>
    <x v="1"/>
    <x v="1"/>
    <x v="1"/>
  </r>
  <r>
    <x v="1"/>
    <x v="43"/>
    <x v="0"/>
    <x v="0"/>
    <x v="0"/>
    <x v="27"/>
    <x v="1"/>
    <x v="2"/>
    <x v="0"/>
    <x v="0"/>
  </r>
  <r>
    <x v="0"/>
    <x v="1"/>
    <x v="1"/>
    <x v="1"/>
    <x v="0"/>
    <x v="26"/>
    <x v="0"/>
    <x v="0"/>
    <x v="1"/>
    <x v="1"/>
  </r>
  <r>
    <x v="0"/>
    <x v="41"/>
    <x v="0"/>
    <x v="0"/>
    <x v="1"/>
    <x v="3"/>
    <x v="1"/>
    <x v="0"/>
    <x v="0"/>
    <x v="0"/>
  </r>
  <r>
    <x v="0"/>
    <x v="4"/>
    <x v="0"/>
    <x v="0"/>
    <x v="1"/>
    <x v="19"/>
    <x v="0"/>
    <x v="2"/>
    <x v="0"/>
    <x v="0"/>
  </r>
  <r>
    <x v="0"/>
    <x v="14"/>
    <x v="1"/>
    <x v="1"/>
    <x v="0"/>
    <x v="5"/>
    <x v="1"/>
    <x v="1"/>
    <x v="1"/>
    <x v="1"/>
  </r>
  <r>
    <x v="0"/>
    <x v="0"/>
    <x v="0"/>
    <x v="0"/>
    <x v="0"/>
    <x v="31"/>
    <x v="0"/>
    <x v="2"/>
    <x v="0"/>
    <x v="0"/>
  </r>
  <r>
    <x v="0"/>
    <x v="16"/>
    <x v="1"/>
    <x v="1"/>
    <x v="0"/>
    <x v="25"/>
    <x v="1"/>
    <x v="2"/>
    <x v="1"/>
    <x v="1"/>
  </r>
  <r>
    <x v="1"/>
    <x v="28"/>
    <x v="0"/>
    <x v="0"/>
    <x v="1"/>
    <x v="2"/>
    <x v="0"/>
    <x v="1"/>
    <x v="0"/>
    <x v="0"/>
  </r>
  <r>
    <x v="0"/>
    <x v="28"/>
    <x v="1"/>
    <x v="1"/>
    <x v="0"/>
    <x v="14"/>
    <x v="1"/>
    <x v="2"/>
    <x v="1"/>
    <x v="1"/>
  </r>
  <r>
    <x v="1"/>
    <x v="34"/>
    <x v="0"/>
    <x v="0"/>
    <x v="0"/>
    <x v="24"/>
    <x v="0"/>
    <x v="0"/>
    <x v="0"/>
    <x v="0"/>
  </r>
  <r>
    <x v="0"/>
    <x v="54"/>
    <x v="0"/>
    <x v="0"/>
    <x v="1"/>
    <x v="0"/>
    <x v="1"/>
    <x v="1"/>
    <x v="0"/>
    <x v="0"/>
  </r>
  <r>
    <x v="0"/>
    <x v="33"/>
    <x v="0"/>
    <x v="0"/>
    <x v="1"/>
    <x v="1"/>
    <x v="0"/>
    <x v="0"/>
    <x v="0"/>
    <x v="0"/>
  </r>
  <r>
    <x v="0"/>
    <x v="54"/>
    <x v="1"/>
    <x v="1"/>
    <x v="1"/>
    <x v="1"/>
    <x v="1"/>
    <x v="1"/>
    <x v="1"/>
    <x v="1"/>
  </r>
  <r>
    <x v="1"/>
    <x v="37"/>
    <x v="0"/>
    <x v="0"/>
    <x v="1"/>
    <x v="7"/>
    <x v="0"/>
    <x v="2"/>
    <x v="0"/>
    <x v="0"/>
  </r>
  <r>
    <x v="1"/>
    <x v="46"/>
    <x v="0"/>
    <x v="0"/>
    <x v="1"/>
    <x v="21"/>
    <x v="1"/>
    <x v="1"/>
    <x v="0"/>
    <x v="0"/>
  </r>
  <r>
    <x v="1"/>
    <x v="33"/>
    <x v="1"/>
    <x v="1"/>
    <x v="0"/>
    <x v="10"/>
    <x v="0"/>
    <x v="1"/>
    <x v="1"/>
    <x v="1"/>
  </r>
  <r>
    <x v="1"/>
    <x v="31"/>
    <x v="1"/>
    <x v="1"/>
    <x v="1"/>
    <x v="1"/>
    <x v="1"/>
    <x v="0"/>
    <x v="1"/>
    <x v="1"/>
  </r>
  <r>
    <x v="1"/>
    <x v="26"/>
    <x v="0"/>
    <x v="0"/>
    <x v="0"/>
    <x v="18"/>
    <x v="0"/>
    <x v="0"/>
    <x v="0"/>
    <x v="0"/>
  </r>
  <r>
    <x v="1"/>
    <x v="49"/>
    <x v="1"/>
    <x v="1"/>
    <x v="0"/>
    <x v="1"/>
    <x v="1"/>
    <x v="1"/>
    <x v="1"/>
    <x v="1"/>
  </r>
  <r>
    <x v="1"/>
    <x v="53"/>
    <x v="0"/>
    <x v="0"/>
    <x v="0"/>
    <x v="11"/>
    <x v="0"/>
    <x v="2"/>
    <x v="0"/>
    <x v="0"/>
  </r>
  <r>
    <x v="1"/>
    <x v="37"/>
    <x v="0"/>
    <x v="0"/>
    <x v="1"/>
    <x v="23"/>
    <x v="1"/>
    <x v="1"/>
    <x v="0"/>
    <x v="0"/>
  </r>
  <r>
    <x v="0"/>
    <x v="30"/>
    <x v="0"/>
    <x v="0"/>
    <x v="1"/>
    <x v="35"/>
    <x v="0"/>
    <x v="1"/>
    <x v="0"/>
    <x v="0"/>
  </r>
  <r>
    <x v="1"/>
    <x v="2"/>
    <x v="1"/>
    <x v="1"/>
    <x v="0"/>
    <x v="26"/>
    <x v="1"/>
    <x v="2"/>
    <x v="1"/>
    <x v="1"/>
  </r>
  <r>
    <x v="0"/>
    <x v="57"/>
    <x v="0"/>
    <x v="0"/>
    <x v="1"/>
    <x v="11"/>
    <x v="0"/>
    <x v="2"/>
    <x v="0"/>
    <x v="0"/>
  </r>
  <r>
    <x v="1"/>
    <x v="35"/>
    <x v="1"/>
    <x v="1"/>
    <x v="1"/>
    <x v="28"/>
    <x v="1"/>
    <x v="2"/>
    <x v="1"/>
    <x v="1"/>
  </r>
  <r>
    <x v="1"/>
    <x v="33"/>
    <x v="0"/>
    <x v="0"/>
    <x v="1"/>
    <x v="29"/>
    <x v="0"/>
    <x v="1"/>
    <x v="0"/>
    <x v="0"/>
  </r>
  <r>
    <x v="0"/>
    <x v="24"/>
    <x v="0"/>
    <x v="0"/>
    <x v="1"/>
    <x v="29"/>
    <x v="1"/>
    <x v="2"/>
    <x v="0"/>
    <x v="0"/>
  </r>
  <r>
    <x v="0"/>
    <x v="4"/>
    <x v="1"/>
    <x v="1"/>
    <x v="1"/>
    <x v="0"/>
    <x v="0"/>
    <x v="1"/>
    <x v="1"/>
    <x v="1"/>
  </r>
  <r>
    <x v="1"/>
    <x v="34"/>
    <x v="1"/>
    <x v="1"/>
    <x v="1"/>
    <x v="30"/>
    <x v="1"/>
    <x v="0"/>
    <x v="1"/>
    <x v="1"/>
  </r>
  <r>
    <x v="0"/>
    <x v="54"/>
    <x v="1"/>
    <x v="1"/>
    <x v="0"/>
    <x v="29"/>
    <x v="0"/>
    <x v="0"/>
    <x v="1"/>
    <x v="1"/>
  </r>
  <r>
    <x v="0"/>
    <x v="27"/>
    <x v="1"/>
    <x v="1"/>
    <x v="0"/>
    <x v="15"/>
    <x v="1"/>
    <x v="1"/>
    <x v="1"/>
    <x v="1"/>
  </r>
  <r>
    <x v="0"/>
    <x v="46"/>
    <x v="0"/>
    <x v="0"/>
    <x v="1"/>
    <x v="6"/>
    <x v="0"/>
    <x v="2"/>
    <x v="0"/>
    <x v="0"/>
  </r>
  <r>
    <x v="1"/>
    <x v="43"/>
    <x v="0"/>
    <x v="0"/>
    <x v="1"/>
    <x v="21"/>
    <x v="1"/>
    <x v="0"/>
    <x v="0"/>
    <x v="0"/>
  </r>
  <r>
    <x v="1"/>
    <x v="18"/>
    <x v="1"/>
    <x v="1"/>
    <x v="1"/>
    <x v="32"/>
    <x v="0"/>
    <x v="0"/>
    <x v="1"/>
    <x v="1"/>
  </r>
  <r>
    <x v="0"/>
    <x v="6"/>
    <x v="0"/>
    <x v="0"/>
    <x v="0"/>
    <x v="0"/>
    <x v="1"/>
    <x v="1"/>
    <x v="0"/>
    <x v="0"/>
  </r>
  <r>
    <x v="0"/>
    <x v="46"/>
    <x v="0"/>
    <x v="0"/>
    <x v="0"/>
    <x v="14"/>
    <x v="0"/>
    <x v="1"/>
    <x v="0"/>
    <x v="0"/>
  </r>
  <r>
    <x v="0"/>
    <x v="8"/>
    <x v="0"/>
    <x v="0"/>
    <x v="0"/>
    <x v="11"/>
    <x v="1"/>
    <x v="1"/>
    <x v="0"/>
    <x v="0"/>
  </r>
  <r>
    <x v="0"/>
    <x v="11"/>
    <x v="1"/>
    <x v="1"/>
    <x v="0"/>
    <x v="23"/>
    <x v="0"/>
    <x v="2"/>
    <x v="1"/>
    <x v="1"/>
  </r>
  <r>
    <x v="1"/>
    <x v="2"/>
    <x v="1"/>
    <x v="1"/>
    <x v="0"/>
    <x v="20"/>
    <x v="1"/>
    <x v="2"/>
    <x v="1"/>
    <x v="1"/>
  </r>
  <r>
    <x v="0"/>
    <x v="48"/>
    <x v="0"/>
    <x v="0"/>
    <x v="1"/>
    <x v="19"/>
    <x v="0"/>
    <x v="0"/>
    <x v="0"/>
    <x v="0"/>
  </r>
  <r>
    <x v="1"/>
    <x v="17"/>
    <x v="1"/>
    <x v="1"/>
    <x v="0"/>
    <x v="29"/>
    <x v="1"/>
    <x v="0"/>
    <x v="1"/>
    <x v="1"/>
  </r>
  <r>
    <x v="1"/>
    <x v="44"/>
    <x v="0"/>
    <x v="0"/>
    <x v="0"/>
    <x v="6"/>
    <x v="0"/>
    <x v="0"/>
    <x v="0"/>
    <x v="0"/>
  </r>
  <r>
    <x v="1"/>
    <x v="11"/>
    <x v="1"/>
    <x v="1"/>
    <x v="1"/>
    <x v="11"/>
    <x v="1"/>
    <x v="0"/>
    <x v="1"/>
    <x v="1"/>
  </r>
  <r>
    <x v="1"/>
    <x v="51"/>
    <x v="1"/>
    <x v="1"/>
    <x v="0"/>
    <x v="33"/>
    <x v="0"/>
    <x v="1"/>
    <x v="1"/>
    <x v="1"/>
  </r>
  <r>
    <x v="0"/>
    <x v="14"/>
    <x v="1"/>
    <x v="1"/>
    <x v="0"/>
    <x v="30"/>
    <x v="1"/>
    <x v="0"/>
    <x v="1"/>
    <x v="1"/>
  </r>
  <r>
    <x v="1"/>
    <x v="6"/>
    <x v="1"/>
    <x v="1"/>
    <x v="0"/>
    <x v="35"/>
    <x v="0"/>
    <x v="2"/>
    <x v="1"/>
    <x v="1"/>
  </r>
  <r>
    <x v="1"/>
    <x v="4"/>
    <x v="1"/>
    <x v="1"/>
    <x v="0"/>
    <x v="11"/>
    <x v="1"/>
    <x v="0"/>
    <x v="1"/>
    <x v="1"/>
  </r>
  <r>
    <x v="1"/>
    <x v="8"/>
    <x v="1"/>
    <x v="1"/>
    <x v="0"/>
    <x v="20"/>
    <x v="0"/>
    <x v="2"/>
    <x v="1"/>
    <x v="1"/>
  </r>
  <r>
    <x v="0"/>
    <x v="7"/>
    <x v="0"/>
    <x v="0"/>
    <x v="1"/>
    <x v="16"/>
    <x v="1"/>
    <x v="0"/>
    <x v="0"/>
    <x v="0"/>
  </r>
  <r>
    <x v="1"/>
    <x v="26"/>
    <x v="1"/>
    <x v="1"/>
    <x v="1"/>
    <x v="0"/>
    <x v="0"/>
    <x v="2"/>
    <x v="1"/>
    <x v="1"/>
  </r>
  <r>
    <x v="1"/>
    <x v="42"/>
    <x v="1"/>
    <x v="1"/>
    <x v="1"/>
    <x v="0"/>
    <x v="1"/>
    <x v="2"/>
    <x v="1"/>
    <x v="1"/>
  </r>
  <r>
    <x v="0"/>
    <x v="57"/>
    <x v="0"/>
    <x v="0"/>
    <x v="1"/>
    <x v="23"/>
    <x v="0"/>
    <x v="0"/>
    <x v="0"/>
    <x v="0"/>
  </r>
  <r>
    <x v="1"/>
    <x v="48"/>
    <x v="0"/>
    <x v="0"/>
    <x v="1"/>
    <x v="27"/>
    <x v="1"/>
    <x v="0"/>
    <x v="0"/>
    <x v="0"/>
  </r>
  <r>
    <x v="1"/>
    <x v="33"/>
    <x v="1"/>
    <x v="1"/>
    <x v="0"/>
    <x v="27"/>
    <x v="0"/>
    <x v="1"/>
    <x v="1"/>
    <x v="1"/>
  </r>
  <r>
    <x v="0"/>
    <x v="17"/>
    <x v="0"/>
    <x v="0"/>
    <x v="1"/>
    <x v="20"/>
    <x v="1"/>
    <x v="1"/>
    <x v="0"/>
    <x v="0"/>
  </r>
  <r>
    <x v="0"/>
    <x v="44"/>
    <x v="1"/>
    <x v="1"/>
    <x v="1"/>
    <x v="29"/>
    <x v="0"/>
    <x v="2"/>
    <x v="1"/>
    <x v="1"/>
  </r>
  <r>
    <x v="0"/>
    <x v="49"/>
    <x v="1"/>
    <x v="1"/>
    <x v="0"/>
    <x v="24"/>
    <x v="1"/>
    <x v="1"/>
    <x v="1"/>
    <x v="1"/>
  </r>
  <r>
    <x v="1"/>
    <x v="45"/>
    <x v="1"/>
    <x v="1"/>
    <x v="1"/>
    <x v="4"/>
    <x v="0"/>
    <x v="1"/>
    <x v="1"/>
    <x v="1"/>
  </r>
  <r>
    <x v="0"/>
    <x v="8"/>
    <x v="1"/>
    <x v="1"/>
    <x v="1"/>
    <x v="28"/>
    <x v="1"/>
    <x v="0"/>
    <x v="1"/>
    <x v="1"/>
  </r>
  <r>
    <x v="0"/>
    <x v="21"/>
    <x v="0"/>
    <x v="0"/>
    <x v="1"/>
    <x v="3"/>
    <x v="0"/>
    <x v="1"/>
    <x v="0"/>
    <x v="0"/>
  </r>
  <r>
    <x v="0"/>
    <x v="19"/>
    <x v="0"/>
    <x v="0"/>
    <x v="1"/>
    <x v="8"/>
    <x v="1"/>
    <x v="1"/>
    <x v="0"/>
    <x v="0"/>
  </r>
  <r>
    <x v="1"/>
    <x v="0"/>
    <x v="1"/>
    <x v="1"/>
    <x v="0"/>
    <x v="34"/>
    <x v="0"/>
    <x v="1"/>
    <x v="1"/>
    <x v="1"/>
  </r>
  <r>
    <x v="1"/>
    <x v="42"/>
    <x v="1"/>
    <x v="1"/>
    <x v="0"/>
    <x v="31"/>
    <x v="1"/>
    <x v="1"/>
    <x v="1"/>
    <x v="1"/>
  </r>
  <r>
    <x v="0"/>
    <x v="29"/>
    <x v="0"/>
    <x v="0"/>
    <x v="0"/>
    <x v="21"/>
    <x v="0"/>
    <x v="2"/>
    <x v="0"/>
    <x v="0"/>
  </r>
  <r>
    <x v="1"/>
    <x v="19"/>
    <x v="1"/>
    <x v="1"/>
    <x v="1"/>
    <x v="33"/>
    <x v="1"/>
    <x v="1"/>
    <x v="1"/>
    <x v="1"/>
  </r>
  <r>
    <x v="0"/>
    <x v="1"/>
    <x v="0"/>
    <x v="0"/>
    <x v="0"/>
    <x v="7"/>
    <x v="0"/>
    <x v="0"/>
    <x v="0"/>
    <x v="0"/>
  </r>
  <r>
    <x v="1"/>
    <x v="43"/>
    <x v="0"/>
    <x v="1"/>
    <x v="0"/>
    <x v="10"/>
    <x v="1"/>
    <x v="0"/>
    <x v="1"/>
    <x v="2"/>
  </r>
  <r>
    <x v="0"/>
    <x v="10"/>
    <x v="0"/>
    <x v="0"/>
    <x v="0"/>
    <x v="13"/>
    <x v="0"/>
    <x v="2"/>
    <x v="0"/>
    <x v="0"/>
  </r>
  <r>
    <x v="0"/>
    <x v="12"/>
    <x v="1"/>
    <x v="1"/>
    <x v="1"/>
    <x v="31"/>
    <x v="1"/>
    <x v="2"/>
    <x v="1"/>
    <x v="1"/>
  </r>
  <r>
    <x v="0"/>
    <x v="28"/>
    <x v="0"/>
    <x v="0"/>
    <x v="0"/>
    <x v="18"/>
    <x v="0"/>
    <x v="2"/>
    <x v="0"/>
    <x v="0"/>
  </r>
  <r>
    <x v="1"/>
    <x v="24"/>
    <x v="0"/>
    <x v="0"/>
    <x v="0"/>
    <x v="12"/>
    <x v="1"/>
    <x v="0"/>
    <x v="0"/>
    <x v="0"/>
  </r>
  <r>
    <x v="1"/>
    <x v="34"/>
    <x v="1"/>
    <x v="1"/>
    <x v="1"/>
    <x v="30"/>
    <x v="0"/>
    <x v="1"/>
    <x v="1"/>
    <x v="1"/>
  </r>
  <r>
    <x v="0"/>
    <x v="8"/>
    <x v="0"/>
    <x v="0"/>
    <x v="1"/>
    <x v="9"/>
    <x v="1"/>
    <x v="0"/>
    <x v="0"/>
    <x v="0"/>
  </r>
  <r>
    <x v="0"/>
    <x v="18"/>
    <x v="1"/>
    <x v="1"/>
    <x v="0"/>
    <x v="13"/>
    <x v="0"/>
    <x v="2"/>
    <x v="1"/>
    <x v="1"/>
  </r>
  <r>
    <x v="1"/>
    <x v="47"/>
    <x v="0"/>
    <x v="0"/>
    <x v="0"/>
    <x v="29"/>
    <x v="1"/>
    <x v="2"/>
    <x v="0"/>
    <x v="0"/>
  </r>
  <r>
    <x v="1"/>
    <x v="25"/>
    <x v="1"/>
    <x v="1"/>
    <x v="0"/>
    <x v="4"/>
    <x v="0"/>
    <x v="2"/>
    <x v="1"/>
    <x v="1"/>
  </r>
  <r>
    <x v="0"/>
    <x v="40"/>
    <x v="0"/>
    <x v="0"/>
    <x v="0"/>
    <x v="27"/>
    <x v="1"/>
    <x v="0"/>
    <x v="0"/>
    <x v="0"/>
  </r>
  <r>
    <x v="1"/>
    <x v="2"/>
    <x v="0"/>
    <x v="0"/>
    <x v="1"/>
    <x v="13"/>
    <x v="0"/>
    <x v="1"/>
    <x v="0"/>
    <x v="0"/>
  </r>
  <r>
    <x v="1"/>
    <x v="32"/>
    <x v="1"/>
    <x v="1"/>
    <x v="1"/>
    <x v="23"/>
    <x v="1"/>
    <x v="1"/>
    <x v="1"/>
    <x v="1"/>
  </r>
  <r>
    <x v="1"/>
    <x v="26"/>
    <x v="0"/>
    <x v="0"/>
    <x v="1"/>
    <x v="17"/>
    <x v="0"/>
    <x v="1"/>
    <x v="0"/>
    <x v="0"/>
  </r>
  <r>
    <x v="0"/>
    <x v="2"/>
    <x v="1"/>
    <x v="1"/>
    <x v="1"/>
    <x v="33"/>
    <x v="1"/>
    <x v="0"/>
    <x v="1"/>
    <x v="1"/>
  </r>
  <r>
    <x v="1"/>
    <x v="0"/>
    <x v="1"/>
    <x v="1"/>
    <x v="0"/>
    <x v="12"/>
    <x v="0"/>
    <x v="0"/>
    <x v="1"/>
    <x v="1"/>
  </r>
  <r>
    <x v="1"/>
    <x v="52"/>
    <x v="0"/>
    <x v="0"/>
    <x v="0"/>
    <x v="31"/>
    <x v="1"/>
    <x v="0"/>
    <x v="0"/>
    <x v="0"/>
  </r>
  <r>
    <x v="1"/>
    <x v="37"/>
    <x v="1"/>
    <x v="1"/>
    <x v="0"/>
    <x v="30"/>
    <x v="0"/>
    <x v="2"/>
    <x v="1"/>
    <x v="1"/>
  </r>
  <r>
    <x v="1"/>
    <x v="55"/>
    <x v="0"/>
    <x v="0"/>
    <x v="0"/>
    <x v="26"/>
    <x v="1"/>
    <x v="0"/>
    <x v="0"/>
    <x v="0"/>
  </r>
  <r>
    <x v="0"/>
    <x v="40"/>
    <x v="1"/>
    <x v="1"/>
    <x v="0"/>
    <x v="24"/>
    <x v="0"/>
    <x v="2"/>
    <x v="1"/>
    <x v="1"/>
  </r>
  <r>
    <x v="0"/>
    <x v="56"/>
    <x v="1"/>
    <x v="1"/>
    <x v="0"/>
    <x v="22"/>
    <x v="1"/>
    <x v="2"/>
    <x v="1"/>
    <x v="1"/>
  </r>
  <r>
    <x v="1"/>
    <x v="36"/>
    <x v="1"/>
    <x v="1"/>
    <x v="1"/>
    <x v="9"/>
    <x v="0"/>
    <x v="2"/>
    <x v="1"/>
    <x v="1"/>
  </r>
  <r>
    <x v="0"/>
    <x v="24"/>
    <x v="0"/>
    <x v="0"/>
    <x v="1"/>
    <x v="5"/>
    <x v="1"/>
    <x v="0"/>
    <x v="0"/>
    <x v="0"/>
  </r>
  <r>
    <x v="1"/>
    <x v="3"/>
    <x v="0"/>
    <x v="0"/>
    <x v="0"/>
    <x v="5"/>
    <x v="0"/>
    <x v="2"/>
    <x v="0"/>
    <x v="0"/>
  </r>
  <r>
    <x v="0"/>
    <x v="30"/>
    <x v="1"/>
    <x v="1"/>
    <x v="0"/>
    <x v="15"/>
    <x v="1"/>
    <x v="2"/>
    <x v="1"/>
    <x v="1"/>
  </r>
  <r>
    <x v="0"/>
    <x v="54"/>
    <x v="1"/>
    <x v="1"/>
    <x v="1"/>
    <x v="25"/>
    <x v="0"/>
    <x v="2"/>
    <x v="1"/>
    <x v="1"/>
  </r>
  <r>
    <x v="0"/>
    <x v="18"/>
    <x v="0"/>
    <x v="0"/>
    <x v="1"/>
    <x v="34"/>
    <x v="1"/>
    <x v="1"/>
    <x v="0"/>
    <x v="0"/>
  </r>
  <r>
    <x v="0"/>
    <x v="53"/>
    <x v="0"/>
    <x v="0"/>
    <x v="0"/>
    <x v="9"/>
    <x v="0"/>
    <x v="1"/>
    <x v="0"/>
    <x v="0"/>
  </r>
  <r>
    <x v="0"/>
    <x v="47"/>
    <x v="0"/>
    <x v="0"/>
    <x v="0"/>
    <x v="24"/>
    <x v="1"/>
    <x v="1"/>
    <x v="0"/>
    <x v="0"/>
  </r>
  <r>
    <x v="1"/>
    <x v="10"/>
    <x v="0"/>
    <x v="0"/>
    <x v="1"/>
    <x v="4"/>
    <x v="0"/>
    <x v="2"/>
    <x v="0"/>
    <x v="0"/>
  </r>
  <r>
    <x v="1"/>
    <x v="20"/>
    <x v="1"/>
    <x v="1"/>
    <x v="0"/>
    <x v="22"/>
    <x v="1"/>
    <x v="0"/>
    <x v="1"/>
    <x v="1"/>
  </r>
  <r>
    <x v="0"/>
    <x v="12"/>
    <x v="0"/>
    <x v="0"/>
    <x v="1"/>
    <x v="12"/>
    <x v="0"/>
    <x v="2"/>
    <x v="0"/>
    <x v="0"/>
  </r>
  <r>
    <x v="1"/>
    <x v="22"/>
    <x v="0"/>
    <x v="0"/>
    <x v="0"/>
    <x v="14"/>
    <x v="1"/>
    <x v="1"/>
    <x v="0"/>
    <x v="0"/>
  </r>
  <r>
    <x v="1"/>
    <x v="53"/>
    <x v="0"/>
    <x v="0"/>
    <x v="0"/>
    <x v="19"/>
    <x v="0"/>
    <x v="1"/>
    <x v="0"/>
    <x v="0"/>
  </r>
  <r>
    <x v="0"/>
    <x v="1"/>
    <x v="0"/>
    <x v="0"/>
    <x v="1"/>
    <x v="0"/>
    <x v="1"/>
    <x v="1"/>
    <x v="0"/>
    <x v="0"/>
  </r>
  <r>
    <x v="0"/>
    <x v="8"/>
    <x v="1"/>
    <x v="1"/>
    <x v="0"/>
    <x v="19"/>
    <x v="0"/>
    <x v="0"/>
    <x v="1"/>
    <x v="1"/>
  </r>
  <r>
    <x v="1"/>
    <x v="16"/>
    <x v="1"/>
    <x v="1"/>
    <x v="1"/>
    <x v="21"/>
    <x v="1"/>
    <x v="2"/>
    <x v="1"/>
    <x v="1"/>
  </r>
  <r>
    <x v="1"/>
    <x v="4"/>
    <x v="1"/>
    <x v="1"/>
    <x v="0"/>
    <x v="21"/>
    <x v="0"/>
    <x v="2"/>
    <x v="1"/>
    <x v="1"/>
  </r>
  <r>
    <x v="0"/>
    <x v="46"/>
    <x v="1"/>
    <x v="1"/>
    <x v="0"/>
    <x v="29"/>
    <x v="1"/>
    <x v="1"/>
    <x v="1"/>
    <x v="1"/>
  </r>
  <r>
    <x v="0"/>
    <x v="6"/>
    <x v="1"/>
    <x v="1"/>
    <x v="0"/>
    <x v="34"/>
    <x v="0"/>
    <x v="0"/>
    <x v="1"/>
    <x v="1"/>
  </r>
  <r>
    <x v="1"/>
    <x v="54"/>
    <x v="1"/>
    <x v="1"/>
    <x v="0"/>
    <x v="31"/>
    <x v="1"/>
    <x v="2"/>
    <x v="1"/>
    <x v="1"/>
  </r>
  <r>
    <x v="0"/>
    <x v="19"/>
    <x v="1"/>
    <x v="1"/>
    <x v="1"/>
    <x v="3"/>
    <x v="0"/>
    <x v="0"/>
    <x v="1"/>
    <x v="1"/>
  </r>
  <r>
    <x v="1"/>
    <x v="40"/>
    <x v="0"/>
    <x v="0"/>
    <x v="0"/>
    <x v="4"/>
    <x v="1"/>
    <x v="1"/>
    <x v="0"/>
    <x v="0"/>
  </r>
  <r>
    <x v="0"/>
    <x v="27"/>
    <x v="0"/>
    <x v="0"/>
    <x v="0"/>
    <x v="6"/>
    <x v="0"/>
    <x v="2"/>
    <x v="0"/>
    <x v="0"/>
  </r>
  <r>
    <x v="1"/>
    <x v="16"/>
    <x v="1"/>
    <x v="1"/>
    <x v="1"/>
    <x v="16"/>
    <x v="1"/>
    <x v="1"/>
    <x v="1"/>
    <x v="1"/>
  </r>
  <r>
    <x v="1"/>
    <x v="24"/>
    <x v="0"/>
    <x v="0"/>
    <x v="1"/>
    <x v="6"/>
    <x v="0"/>
    <x v="2"/>
    <x v="0"/>
    <x v="0"/>
  </r>
  <r>
    <x v="0"/>
    <x v="14"/>
    <x v="0"/>
    <x v="0"/>
    <x v="1"/>
    <x v="18"/>
    <x v="1"/>
    <x v="1"/>
    <x v="0"/>
    <x v="0"/>
  </r>
  <r>
    <x v="0"/>
    <x v="9"/>
    <x v="0"/>
    <x v="0"/>
    <x v="1"/>
    <x v="17"/>
    <x v="0"/>
    <x v="1"/>
    <x v="0"/>
    <x v="0"/>
  </r>
  <r>
    <x v="0"/>
    <x v="10"/>
    <x v="1"/>
    <x v="1"/>
    <x v="1"/>
    <x v="0"/>
    <x v="1"/>
    <x v="2"/>
    <x v="1"/>
    <x v="1"/>
  </r>
  <r>
    <x v="0"/>
    <x v="52"/>
    <x v="1"/>
    <x v="1"/>
    <x v="0"/>
    <x v="33"/>
    <x v="0"/>
    <x v="2"/>
    <x v="1"/>
    <x v="1"/>
  </r>
  <r>
    <x v="1"/>
    <x v="19"/>
    <x v="0"/>
    <x v="0"/>
    <x v="1"/>
    <x v="13"/>
    <x v="1"/>
    <x v="1"/>
    <x v="0"/>
    <x v="0"/>
  </r>
  <r>
    <x v="0"/>
    <x v="54"/>
    <x v="1"/>
    <x v="1"/>
    <x v="0"/>
    <x v="31"/>
    <x v="0"/>
    <x v="0"/>
    <x v="1"/>
    <x v="1"/>
  </r>
  <r>
    <x v="0"/>
    <x v="9"/>
    <x v="0"/>
    <x v="0"/>
    <x v="0"/>
    <x v="31"/>
    <x v="1"/>
    <x v="2"/>
    <x v="0"/>
    <x v="0"/>
  </r>
  <r>
    <x v="0"/>
    <x v="1"/>
    <x v="0"/>
    <x v="0"/>
    <x v="1"/>
    <x v="7"/>
    <x v="0"/>
    <x v="1"/>
    <x v="0"/>
    <x v="0"/>
  </r>
  <r>
    <x v="0"/>
    <x v="42"/>
    <x v="1"/>
    <x v="1"/>
    <x v="0"/>
    <x v="24"/>
    <x v="1"/>
    <x v="0"/>
    <x v="1"/>
    <x v="1"/>
  </r>
  <r>
    <x v="1"/>
    <x v="32"/>
    <x v="0"/>
    <x v="0"/>
    <x v="0"/>
    <x v="20"/>
    <x v="0"/>
    <x v="1"/>
    <x v="0"/>
    <x v="0"/>
  </r>
  <r>
    <x v="1"/>
    <x v="56"/>
    <x v="1"/>
    <x v="1"/>
    <x v="1"/>
    <x v="34"/>
    <x v="1"/>
    <x v="0"/>
    <x v="1"/>
    <x v="1"/>
  </r>
  <r>
    <x v="1"/>
    <x v="32"/>
    <x v="1"/>
    <x v="1"/>
    <x v="1"/>
    <x v="5"/>
    <x v="0"/>
    <x v="1"/>
    <x v="1"/>
    <x v="1"/>
  </r>
  <r>
    <x v="0"/>
    <x v="23"/>
    <x v="0"/>
    <x v="0"/>
    <x v="1"/>
    <x v="19"/>
    <x v="1"/>
    <x v="0"/>
    <x v="0"/>
    <x v="0"/>
  </r>
  <r>
    <x v="0"/>
    <x v="18"/>
    <x v="0"/>
    <x v="0"/>
    <x v="1"/>
    <x v="33"/>
    <x v="0"/>
    <x v="1"/>
    <x v="0"/>
    <x v="0"/>
  </r>
  <r>
    <x v="0"/>
    <x v="50"/>
    <x v="0"/>
    <x v="0"/>
    <x v="0"/>
    <x v="5"/>
    <x v="1"/>
    <x v="1"/>
    <x v="0"/>
    <x v="0"/>
  </r>
  <r>
    <x v="1"/>
    <x v="12"/>
    <x v="0"/>
    <x v="0"/>
    <x v="1"/>
    <x v="0"/>
    <x v="0"/>
    <x v="0"/>
    <x v="0"/>
    <x v="0"/>
  </r>
  <r>
    <x v="0"/>
    <x v="9"/>
    <x v="1"/>
    <x v="1"/>
    <x v="1"/>
    <x v="7"/>
    <x v="1"/>
    <x v="2"/>
    <x v="1"/>
    <x v="1"/>
  </r>
  <r>
    <x v="1"/>
    <x v="4"/>
    <x v="1"/>
    <x v="1"/>
    <x v="0"/>
    <x v="7"/>
    <x v="0"/>
    <x v="0"/>
    <x v="1"/>
    <x v="1"/>
  </r>
  <r>
    <x v="1"/>
    <x v="18"/>
    <x v="1"/>
    <x v="1"/>
    <x v="0"/>
    <x v="17"/>
    <x v="1"/>
    <x v="2"/>
    <x v="1"/>
    <x v="1"/>
  </r>
  <r>
    <x v="0"/>
    <x v="10"/>
    <x v="0"/>
    <x v="0"/>
    <x v="1"/>
    <x v="35"/>
    <x v="0"/>
    <x v="2"/>
    <x v="0"/>
    <x v="0"/>
  </r>
  <r>
    <x v="0"/>
    <x v="4"/>
    <x v="0"/>
    <x v="0"/>
    <x v="0"/>
    <x v="8"/>
    <x v="1"/>
    <x v="0"/>
    <x v="0"/>
    <x v="0"/>
  </r>
  <r>
    <x v="1"/>
    <x v="21"/>
    <x v="1"/>
    <x v="1"/>
    <x v="1"/>
    <x v="15"/>
    <x v="0"/>
    <x v="0"/>
    <x v="1"/>
    <x v="1"/>
  </r>
  <r>
    <x v="0"/>
    <x v="16"/>
    <x v="0"/>
    <x v="0"/>
    <x v="0"/>
    <x v="25"/>
    <x v="1"/>
    <x v="2"/>
    <x v="0"/>
    <x v="0"/>
  </r>
  <r>
    <x v="0"/>
    <x v="7"/>
    <x v="0"/>
    <x v="0"/>
    <x v="0"/>
    <x v="25"/>
    <x v="0"/>
    <x v="2"/>
    <x v="0"/>
    <x v="0"/>
  </r>
  <r>
    <x v="1"/>
    <x v="47"/>
    <x v="0"/>
    <x v="0"/>
    <x v="0"/>
    <x v="15"/>
    <x v="1"/>
    <x v="2"/>
    <x v="0"/>
    <x v="0"/>
  </r>
  <r>
    <x v="0"/>
    <x v="55"/>
    <x v="0"/>
    <x v="0"/>
    <x v="1"/>
    <x v="30"/>
    <x v="0"/>
    <x v="0"/>
    <x v="0"/>
    <x v="0"/>
  </r>
  <r>
    <x v="1"/>
    <x v="55"/>
    <x v="0"/>
    <x v="1"/>
    <x v="0"/>
    <x v="10"/>
    <x v="1"/>
    <x v="1"/>
    <x v="1"/>
    <x v="2"/>
  </r>
  <r>
    <x v="0"/>
    <x v="56"/>
    <x v="0"/>
    <x v="0"/>
    <x v="0"/>
    <x v="6"/>
    <x v="0"/>
    <x v="1"/>
    <x v="0"/>
    <x v="0"/>
  </r>
  <r>
    <x v="0"/>
    <x v="5"/>
    <x v="0"/>
    <x v="0"/>
    <x v="0"/>
    <x v="27"/>
    <x v="1"/>
    <x v="1"/>
    <x v="0"/>
    <x v="0"/>
  </r>
  <r>
    <x v="0"/>
    <x v="47"/>
    <x v="0"/>
    <x v="0"/>
    <x v="0"/>
    <x v="29"/>
    <x v="0"/>
    <x v="1"/>
    <x v="0"/>
    <x v="0"/>
  </r>
  <r>
    <x v="1"/>
    <x v="40"/>
    <x v="0"/>
    <x v="0"/>
    <x v="0"/>
    <x v="3"/>
    <x v="1"/>
    <x v="0"/>
    <x v="0"/>
    <x v="0"/>
  </r>
  <r>
    <x v="0"/>
    <x v="16"/>
    <x v="1"/>
    <x v="1"/>
    <x v="0"/>
    <x v="6"/>
    <x v="0"/>
    <x v="1"/>
    <x v="1"/>
    <x v="1"/>
  </r>
  <r>
    <x v="1"/>
    <x v="16"/>
    <x v="1"/>
    <x v="1"/>
    <x v="0"/>
    <x v="13"/>
    <x v="1"/>
    <x v="0"/>
    <x v="1"/>
    <x v="1"/>
  </r>
  <r>
    <x v="1"/>
    <x v="54"/>
    <x v="0"/>
    <x v="0"/>
    <x v="1"/>
    <x v="7"/>
    <x v="0"/>
    <x v="0"/>
    <x v="0"/>
    <x v="0"/>
  </r>
  <r>
    <x v="0"/>
    <x v="53"/>
    <x v="1"/>
    <x v="1"/>
    <x v="1"/>
    <x v="20"/>
    <x v="1"/>
    <x v="2"/>
    <x v="1"/>
    <x v="1"/>
  </r>
  <r>
    <x v="1"/>
    <x v="29"/>
    <x v="0"/>
    <x v="0"/>
    <x v="1"/>
    <x v="14"/>
    <x v="0"/>
    <x v="2"/>
    <x v="0"/>
    <x v="0"/>
  </r>
  <r>
    <x v="0"/>
    <x v="52"/>
    <x v="1"/>
    <x v="1"/>
    <x v="1"/>
    <x v="15"/>
    <x v="1"/>
    <x v="0"/>
    <x v="1"/>
    <x v="1"/>
  </r>
  <r>
    <x v="1"/>
    <x v="55"/>
    <x v="1"/>
    <x v="1"/>
    <x v="1"/>
    <x v="28"/>
    <x v="0"/>
    <x v="1"/>
    <x v="1"/>
    <x v="1"/>
  </r>
  <r>
    <x v="0"/>
    <x v="49"/>
    <x v="1"/>
    <x v="1"/>
    <x v="0"/>
    <x v="0"/>
    <x v="1"/>
    <x v="0"/>
    <x v="1"/>
    <x v="1"/>
  </r>
  <r>
    <x v="0"/>
    <x v="17"/>
    <x v="0"/>
    <x v="0"/>
    <x v="0"/>
    <x v="30"/>
    <x v="0"/>
    <x v="0"/>
    <x v="0"/>
    <x v="0"/>
  </r>
  <r>
    <x v="1"/>
    <x v="44"/>
    <x v="0"/>
    <x v="0"/>
    <x v="0"/>
    <x v="11"/>
    <x v="1"/>
    <x v="1"/>
    <x v="0"/>
    <x v="0"/>
  </r>
  <r>
    <x v="0"/>
    <x v="38"/>
    <x v="0"/>
    <x v="0"/>
    <x v="1"/>
    <x v="17"/>
    <x v="0"/>
    <x v="1"/>
    <x v="0"/>
    <x v="0"/>
  </r>
  <r>
    <x v="0"/>
    <x v="2"/>
    <x v="1"/>
    <x v="1"/>
    <x v="1"/>
    <x v="24"/>
    <x v="1"/>
    <x v="2"/>
    <x v="1"/>
    <x v="1"/>
  </r>
  <r>
    <x v="1"/>
    <x v="22"/>
    <x v="1"/>
    <x v="1"/>
    <x v="0"/>
    <x v="8"/>
    <x v="0"/>
    <x v="2"/>
    <x v="1"/>
    <x v="1"/>
  </r>
  <r>
    <x v="1"/>
    <x v="5"/>
    <x v="0"/>
    <x v="0"/>
    <x v="1"/>
    <x v="27"/>
    <x v="1"/>
    <x v="0"/>
    <x v="0"/>
    <x v="0"/>
  </r>
  <r>
    <x v="0"/>
    <x v="53"/>
    <x v="1"/>
    <x v="1"/>
    <x v="0"/>
    <x v="9"/>
    <x v="0"/>
    <x v="0"/>
    <x v="1"/>
    <x v="1"/>
  </r>
  <r>
    <x v="1"/>
    <x v="4"/>
    <x v="0"/>
    <x v="0"/>
    <x v="1"/>
    <x v="24"/>
    <x v="1"/>
    <x v="0"/>
    <x v="0"/>
    <x v="0"/>
  </r>
  <r>
    <x v="1"/>
    <x v="7"/>
    <x v="1"/>
    <x v="1"/>
    <x v="0"/>
    <x v="6"/>
    <x v="0"/>
    <x v="2"/>
    <x v="1"/>
    <x v="1"/>
  </r>
  <r>
    <x v="1"/>
    <x v="8"/>
    <x v="1"/>
    <x v="1"/>
    <x v="0"/>
    <x v="21"/>
    <x v="1"/>
    <x v="2"/>
    <x v="1"/>
    <x v="1"/>
  </r>
  <r>
    <x v="0"/>
    <x v="28"/>
    <x v="0"/>
    <x v="0"/>
    <x v="0"/>
    <x v="29"/>
    <x v="0"/>
    <x v="0"/>
    <x v="0"/>
    <x v="0"/>
  </r>
  <r>
    <x v="1"/>
    <x v="39"/>
    <x v="0"/>
    <x v="0"/>
    <x v="0"/>
    <x v="18"/>
    <x v="1"/>
    <x v="2"/>
    <x v="0"/>
    <x v="0"/>
  </r>
  <r>
    <x v="0"/>
    <x v="29"/>
    <x v="1"/>
    <x v="1"/>
    <x v="0"/>
    <x v="6"/>
    <x v="0"/>
    <x v="0"/>
    <x v="1"/>
    <x v="1"/>
  </r>
  <r>
    <x v="0"/>
    <x v="30"/>
    <x v="0"/>
    <x v="0"/>
    <x v="0"/>
    <x v="0"/>
    <x v="1"/>
    <x v="2"/>
    <x v="0"/>
    <x v="0"/>
  </r>
  <r>
    <x v="0"/>
    <x v="24"/>
    <x v="1"/>
    <x v="1"/>
    <x v="0"/>
    <x v="23"/>
    <x v="0"/>
    <x v="0"/>
    <x v="1"/>
    <x v="1"/>
  </r>
  <r>
    <x v="1"/>
    <x v="2"/>
    <x v="1"/>
    <x v="1"/>
    <x v="1"/>
    <x v="10"/>
    <x v="1"/>
    <x v="0"/>
    <x v="1"/>
    <x v="1"/>
  </r>
  <r>
    <x v="0"/>
    <x v="14"/>
    <x v="1"/>
    <x v="1"/>
    <x v="0"/>
    <x v="29"/>
    <x v="0"/>
    <x v="1"/>
    <x v="1"/>
    <x v="1"/>
  </r>
  <r>
    <x v="0"/>
    <x v="13"/>
    <x v="1"/>
    <x v="1"/>
    <x v="1"/>
    <x v="35"/>
    <x v="1"/>
    <x v="2"/>
    <x v="1"/>
    <x v="1"/>
  </r>
  <r>
    <x v="0"/>
    <x v="52"/>
    <x v="0"/>
    <x v="0"/>
    <x v="0"/>
    <x v="22"/>
    <x v="0"/>
    <x v="1"/>
    <x v="0"/>
    <x v="0"/>
  </r>
  <r>
    <x v="0"/>
    <x v="43"/>
    <x v="1"/>
    <x v="1"/>
    <x v="0"/>
    <x v="9"/>
    <x v="1"/>
    <x v="1"/>
    <x v="1"/>
    <x v="1"/>
  </r>
  <r>
    <x v="1"/>
    <x v="27"/>
    <x v="0"/>
    <x v="0"/>
    <x v="0"/>
    <x v="24"/>
    <x v="0"/>
    <x v="1"/>
    <x v="0"/>
    <x v="0"/>
  </r>
  <r>
    <x v="0"/>
    <x v="16"/>
    <x v="1"/>
    <x v="1"/>
    <x v="0"/>
    <x v="7"/>
    <x v="1"/>
    <x v="0"/>
    <x v="1"/>
    <x v="1"/>
  </r>
  <r>
    <x v="0"/>
    <x v="51"/>
    <x v="1"/>
    <x v="1"/>
    <x v="1"/>
    <x v="13"/>
    <x v="0"/>
    <x v="0"/>
    <x v="1"/>
    <x v="1"/>
  </r>
  <r>
    <x v="1"/>
    <x v="18"/>
    <x v="0"/>
    <x v="0"/>
    <x v="1"/>
    <x v="2"/>
    <x v="1"/>
    <x v="0"/>
    <x v="0"/>
    <x v="0"/>
  </r>
  <r>
    <x v="0"/>
    <x v="0"/>
    <x v="1"/>
    <x v="1"/>
    <x v="1"/>
    <x v="2"/>
    <x v="0"/>
    <x v="0"/>
    <x v="1"/>
    <x v="1"/>
  </r>
  <r>
    <x v="0"/>
    <x v="2"/>
    <x v="1"/>
    <x v="1"/>
    <x v="1"/>
    <x v="2"/>
    <x v="1"/>
    <x v="0"/>
    <x v="1"/>
    <x v="1"/>
  </r>
  <r>
    <x v="1"/>
    <x v="8"/>
    <x v="1"/>
    <x v="1"/>
    <x v="1"/>
    <x v="33"/>
    <x v="0"/>
    <x v="2"/>
    <x v="1"/>
    <x v="1"/>
  </r>
  <r>
    <x v="1"/>
    <x v="29"/>
    <x v="0"/>
    <x v="0"/>
    <x v="0"/>
    <x v="18"/>
    <x v="1"/>
    <x v="2"/>
    <x v="0"/>
    <x v="0"/>
  </r>
  <r>
    <x v="0"/>
    <x v="45"/>
    <x v="1"/>
    <x v="1"/>
    <x v="1"/>
    <x v="35"/>
    <x v="0"/>
    <x v="2"/>
    <x v="1"/>
    <x v="1"/>
  </r>
  <r>
    <x v="0"/>
    <x v="7"/>
    <x v="1"/>
    <x v="1"/>
    <x v="1"/>
    <x v="22"/>
    <x v="1"/>
    <x v="2"/>
    <x v="1"/>
    <x v="1"/>
  </r>
  <r>
    <x v="0"/>
    <x v="12"/>
    <x v="0"/>
    <x v="0"/>
    <x v="0"/>
    <x v="18"/>
    <x v="0"/>
    <x v="1"/>
    <x v="0"/>
    <x v="0"/>
  </r>
  <r>
    <x v="0"/>
    <x v="37"/>
    <x v="0"/>
    <x v="0"/>
    <x v="0"/>
    <x v="8"/>
    <x v="1"/>
    <x v="2"/>
    <x v="0"/>
    <x v="0"/>
  </r>
  <r>
    <x v="1"/>
    <x v="52"/>
    <x v="0"/>
    <x v="0"/>
    <x v="1"/>
    <x v="19"/>
    <x v="0"/>
    <x v="0"/>
    <x v="0"/>
    <x v="0"/>
  </r>
  <r>
    <x v="0"/>
    <x v="42"/>
    <x v="1"/>
    <x v="1"/>
    <x v="0"/>
    <x v="30"/>
    <x v="1"/>
    <x v="2"/>
    <x v="1"/>
    <x v="1"/>
  </r>
  <r>
    <x v="0"/>
    <x v="34"/>
    <x v="1"/>
    <x v="1"/>
    <x v="1"/>
    <x v="10"/>
    <x v="0"/>
    <x v="2"/>
    <x v="1"/>
    <x v="1"/>
  </r>
  <r>
    <x v="1"/>
    <x v="33"/>
    <x v="1"/>
    <x v="1"/>
    <x v="0"/>
    <x v="19"/>
    <x v="1"/>
    <x v="2"/>
    <x v="1"/>
    <x v="1"/>
  </r>
  <r>
    <x v="1"/>
    <x v="40"/>
    <x v="1"/>
    <x v="1"/>
    <x v="1"/>
    <x v="0"/>
    <x v="0"/>
    <x v="2"/>
    <x v="1"/>
    <x v="1"/>
  </r>
  <r>
    <x v="1"/>
    <x v="44"/>
    <x v="0"/>
    <x v="0"/>
    <x v="1"/>
    <x v="29"/>
    <x v="1"/>
    <x v="2"/>
    <x v="0"/>
    <x v="0"/>
  </r>
  <r>
    <x v="0"/>
    <x v="32"/>
    <x v="0"/>
    <x v="0"/>
    <x v="1"/>
    <x v="11"/>
    <x v="0"/>
    <x v="0"/>
    <x v="0"/>
    <x v="0"/>
  </r>
  <r>
    <x v="0"/>
    <x v="45"/>
    <x v="0"/>
    <x v="0"/>
    <x v="0"/>
    <x v="17"/>
    <x v="1"/>
    <x v="0"/>
    <x v="0"/>
    <x v="0"/>
  </r>
  <r>
    <x v="0"/>
    <x v="24"/>
    <x v="1"/>
    <x v="1"/>
    <x v="0"/>
    <x v="17"/>
    <x v="0"/>
    <x v="0"/>
    <x v="1"/>
    <x v="1"/>
  </r>
  <r>
    <x v="0"/>
    <x v="0"/>
    <x v="0"/>
    <x v="0"/>
    <x v="1"/>
    <x v="32"/>
    <x v="1"/>
    <x v="2"/>
    <x v="0"/>
    <x v="0"/>
  </r>
  <r>
    <x v="1"/>
    <x v="39"/>
    <x v="1"/>
    <x v="1"/>
    <x v="1"/>
    <x v="21"/>
    <x v="0"/>
    <x v="0"/>
    <x v="1"/>
    <x v="1"/>
  </r>
  <r>
    <x v="0"/>
    <x v="40"/>
    <x v="1"/>
    <x v="1"/>
    <x v="0"/>
    <x v="15"/>
    <x v="1"/>
    <x v="0"/>
    <x v="1"/>
    <x v="1"/>
  </r>
  <r>
    <x v="0"/>
    <x v="19"/>
    <x v="1"/>
    <x v="1"/>
    <x v="0"/>
    <x v="4"/>
    <x v="0"/>
    <x v="0"/>
    <x v="1"/>
    <x v="1"/>
  </r>
  <r>
    <x v="1"/>
    <x v="39"/>
    <x v="0"/>
    <x v="0"/>
    <x v="1"/>
    <x v="34"/>
    <x v="1"/>
    <x v="0"/>
    <x v="0"/>
    <x v="0"/>
  </r>
  <r>
    <x v="1"/>
    <x v="43"/>
    <x v="1"/>
    <x v="1"/>
    <x v="1"/>
    <x v="20"/>
    <x v="0"/>
    <x v="2"/>
    <x v="1"/>
    <x v="1"/>
  </r>
  <r>
    <x v="0"/>
    <x v="28"/>
    <x v="1"/>
    <x v="1"/>
    <x v="0"/>
    <x v="34"/>
    <x v="1"/>
    <x v="1"/>
    <x v="1"/>
    <x v="1"/>
  </r>
  <r>
    <x v="1"/>
    <x v="49"/>
    <x v="1"/>
    <x v="1"/>
    <x v="1"/>
    <x v="30"/>
    <x v="0"/>
    <x v="0"/>
    <x v="1"/>
    <x v="1"/>
  </r>
  <r>
    <x v="0"/>
    <x v="57"/>
    <x v="0"/>
    <x v="0"/>
    <x v="0"/>
    <x v="1"/>
    <x v="1"/>
    <x v="0"/>
    <x v="0"/>
    <x v="0"/>
  </r>
  <r>
    <x v="1"/>
    <x v="20"/>
    <x v="1"/>
    <x v="1"/>
    <x v="0"/>
    <x v="13"/>
    <x v="0"/>
    <x v="1"/>
    <x v="1"/>
    <x v="1"/>
  </r>
  <r>
    <x v="0"/>
    <x v="35"/>
    <x v="0"/>
    <x v="0"/>
    <x v="1"/>
    <x v="26"/>
    <x v="1"/>
    <x v="0"/>
    <x v="0"/>
    <x v="0"/>
  </r>
  <r>
    <x v="1"/>
    <x v="52"/>
    <x v="1"/>
    <x v="1"/>
    <x v="1"/>
    <x v="16"/>
    <x v="0"/>
    <x v="1"/>
    <x v="1"/>
    <x v="1"/>
  </r>
  <r>
    <x v="0"/>
    <x v="29"/>
    <x v="0"/>
    <x v="0"/>
    <x v="0"/>
    <x v="24"/>
    <x v="1"/>
    <x v="1"/>
    <x v="0"/>
    <x v="0"/>
  </r>
  <r>
    <x v="0"/>
    <x v="51"/>
    <x v="1"/>
    <x v="1"/>
    <x v="1"/>
    <x v="12"/>
    <x v="0"/>
    <x v="1"/>
    <x v="1"/>
    <x v="1"/>
  </r>
  <r>
    <x v="0"/>
    <x v="55"/>
    <x v="1"/>
    <x v="1"/>
    <x v="1"/>
    <x v="31"/>
    <x v="1"/>
    <x v="1"/>
    <x v="1"/>
    <x v="1"/>
  </r>
  <r>
    <x v="1"/>
    <x v="0"/>
    <x v="1"/>
    <x v="1"/>
    <x v="1"/>
    <x v="10"/>
    <x v="0"/>
    <x v="0"/>
    <x v="1"/>
    <x v="1"/>
  </r>
  <r>
    <x v="0"/>
    <x v="55"/>
    <x v="0"/>
    <x v="0"/>
    <x v="1"/>
    <x v="27"/>
    <x v="1"/>
    <x v="2"/>
    <x v="0"/>
    <x v="0"/>
  </r>
  <r>
    <x v="0"/>
    <x v="28"/>
    <x v="1"/>
    <x v="1"/>
    <x v="0"/>
    <x v="6"/>
    <x v="0"/>
    <x v="1"/>
    <x v="1"/>
    <x v="1"/>
  </r>
  <r>
    <x v="0"/>
    <x v="19"/>
    <x v="0"/>
    <x v="0"/>
    <x v="1"/>
    <x v="7"/>
    <x v="1"/>
    <x v="0"/>
    <x v="0"/>
    <x v="0"/>
  </r>
  <r>
    <x v="0"/>
    <x v="38"/>
    <x v="1"/>
    <x v="1"/>
    <x v="0"/>
    <x v="19"/>
    <x v="0"/>
    <x v="2"/>
    <x v="1"/>
    <x v="1"/>
  </r>
  <r>
    <x v="1"/>
    <x v="32"/>
    <x v="1"/>
    <x v="1"/>
    <x v="1"/>
    <x v="22"/>
    <x v="1"/>
    <x v="1"/>
    <x v="1"/>
    <x v="1"/>
  </r>
  <r>
    <x v="0"/>
    <x v="19"/>
    <x v="1"/>
    <x v="1"/>
    <x v="1"/>
    <x v="15"/>
    <x v="0"/>
    <x v="0"/>
    <x v="1"/>
    <x v="1"/>
  </r>
  <r>
    <x v="0"/>
    <x v="13"/>
    <x v="0"/>
    <x v="0"/>
    <x v="1"/>
    <x v="8"/>
    <x v="1"/>
    <x v="0"/>
    <x v="0"/>
    <x v="0"/>
  </r>
  <r>
    <x v="1"/>
    <x v="22"/>
    <x v="1"/>
    <x v="1"/>
    <x v="0"/>
    <x v="15"/>
    <x v="0"/>
    <x v="1"/>
    <x v="1"/>
    <x v="1"/>
  </r>
  <r>
    <x v="0"/>
    <x v="20"/>
    <x v="1"/>
    <x v="1"/>
    <x v="0"/>
    <x v="9"/>
    <x v="1"/>
    <x v="0"/>
    <x v="1"/>
    <x v="1"/>
  </r>
  <r>
    <x v="1"/>
    <x v="12"/>
    <x v="1"/>
    <x v="1"/>
    <x v="0"/>
    <x v="6"/>
    <x v="0"/>
    <x v="0"/>
    <x v="1"/>
    <x v="1"/>
  </r>
  <r>
    <x v="0"/>
    <x v="9"/>
    <x v="1"/>
    <x v="1"/>
    <x v="1"/>
    <x v="26"/>
    <x v="1"/>
    <x v="2"/>
    <x v="1"/>
    <x v="1"/>
  </r>
  <r>
    <x v="1"/>
    <x v="31"/>
    <x v="1"/>
    <x v="1"/>
    <x v="0"/>
    <x v="22"/>
    <x v="0"/>
    <x v="0"/>
    <x v="1"/>
    <x v="1"/>
  </r>
  <r>
    <x v="0"/>
    <x v="1"/>
    <x v="1"/>
    <x v="1"/>
    <x v="0"/>
    <x v="20"/>
    <x v="1"/>
    <x v="1"/>
    <x v="1"/>
    <x v="1"/>
  </r>
  <r>
    <x v="0"/>
    <x v="3"/>
    <x v="0"/>
    <x v="0"/>
    <x v="1"/>
    <x v="25"/>
    <x v="0"/>
    <x v="1"/>
    <x v="0"/>
    <x v="0"/>
  </r>
  <r>
    <x v="0"/>
    <x v="2"/>
    <x v="1"/>
    <x v="1"/>
    <x v="1"/>
    <x v="0"/>
    <x v="1"/>
    <x v="1"/>
    <x v="1"/>
    <x v="1"/>
  </r>
  <r>
    <x v="1"/>
    <x v="33"/>
    <x v="0"/>
    <x v="0"/>
    <x v="1"/>
    <x v="19"/>
    <x v="0"/>
    <x v="0"/>
    <x v="0"/>
    <x v="0"/>
  </r>
  <r>
    <x v="0"/>
    <x v="31"/>
    <x v="0"/>
    <x v="0"/>
    <x v="0"/>
    <x v="7"/>
    <x v="1"/>
    <x v="2"/>
    <x v="0"/>
    <x v="0"/>
  </r>
  <r>
    <x v="1"/>
    <x v="50"/>
    <x v="0"/>
    <x v="0"/>
    <x v="0"/>
    <x v="4"/>
    <x v="0"/>
    <x v="0"/>
    <x v="0"/>
    <x v="0"/>
  </r>
  <r>
    <x v="0"/>
    <x v="9"/>
    <x v="1"/>
    <x v="1"/>
    <x v="0"/>
    <x v="33"/>
    <x v="1"/>
    <x v="2"/>
    <x v="1"/>
    <x v="1"/>
  </r>
  <r>
    <x v="0"/>
    <x v="54"/>
    <x v="1"/>
    <x v="1"/>
    <x v="0"/>
    <x v="13"/>
    <x v="0"/>
    <x v="2"/>
    <x v="1"/>
    <x v="1"/>
  </r>
  <r>
    <x v="0"/>
    <x v="32"/>
    <x v="0"/>
    <x v="0"/>
    <x v="1"/>
    <x v="1"/>
    <x v="1"/>
    <x v="1"/>
    <x v="0"/>
    <x v="0"/>
  </r>
  <r>
    <x v="0"/>
    <x v="54"/>
    <x v="1"/>
    <x v="1"/>
    <x v="1"/>
    <x v="26"/>
    <x v="0"/>
    <x v="0"/>
    <x v="1"/>
    <x v="1"/>
  </r>
  <r>
    <x v="0"/>
    <x v="28"/>
    <x v="0"/>
    <x v="0"/>
    <x v="0"/>
    <x v="7"/>
    <x v="1"/>
    <x v="1"/>
    <x v="0"/>
    <x v="0"/>
  </r>
  <r>
    <x v="1"/>
    <x v="57"/>
    <x v="1"/>
    <x v="1"/>
    <x v="1"/>
    <x v="0"/>
    <x v="0"/>
    <x v="2"/>
    <x v="1"/>
    <x v="1"/>
  </r>
  <r>
    <x v="0"/>
    <x v="17"/>
    <x v="0"/>
    <x v="0"/>
    <x v="0"/>
    <x v="4"/>
    <x v="1"/>
    <x v="1"/>
    <x v="0"/>
    <x v="0"/>
  </r>
  <r>
    <x v="0"/>
    <x v="22"/>
    <x v="0"/>
    <x v="0"/>
    <x v="0"/>
    <x v="3"/>
    <x v="0"/>
    <x v="2"/>
    <x v="0"/>
    <x v="0"/>
  </r>
  <r>
    <x v="0"/>
    <x v="9"/>
    <x v="1"/>
    <x v="1"/>
    <x v="1"/>
    <x v="32"/>
    <x v="1"/>
    <x v="2"/>
    <x v="1"/>
    <x v="1"/>
  </r>
  <r>
    <x v="0"/>
    <x v="56"/>
    <x v="1"/>
    <x v="1"/>
    <x v="1"/>
    <x v="3"/>
    <x v="0"/>
    <x v="2"/>
    <x v="1"/>
    <x v="1"/>
  </r>
  <r>
    <x v="1"/>
    <x v="57"/>
    <x v="1"/>
    <x v="1"/>
    <x v="1"/>
    <x v="3"/>
    <x v="1"/>
    <x v="2"/>
    <x v="1"/>
    <x v="1"/>
  </r>
  <r>
    <x v="0"/>
    <x v="20"/>
    <x v="1"/>
    <x v="1"/>
    <x v="1"/>
    <x v="7"/>
    <x v="0"/>
    <x v="0"/>
    <x v="1"/>
    <x v="1"/>
  </r>
  <r>
    <x v="1"/>
    <x v="33"/>
    <x v="0"/>
    <x v="0"/>
    <x v="0"/>
    <x v="7"/>
    <x v="1"/>
    <x v="0"/>
    <x v="0"/>
    <x v="0"/>
  </r>
  <r>
    <x v="1"/>
    <x v="33"/>
    <x v="1"/>
    <x v="1"/>
    <x v="0"/>
    <x v="32"/>
    <x v="0"/>
    <x v="1"/>
    <x v="1"/>
    <x v="1"/>
  </r>
  <r>
    <x v="1"/>
    <x v="30"/>
    <x v="1"/>
    <x v="1"/>
    <x v="1"/>
    <x v="20"/>
    <x v="1"/>
    <x v="0"/>
    <x v="1"/>
    <x v="1"/>
  </r>
  <r>
    <x v="1"/>
    <x v="33"/>
    <x v="0"/>
    <x v="0"/>
    <x v="1"/>
    <x v="2"/>
    <x v="0"/>
    <x v="2"/>
    <x v="0"/>
    <x v="0"/>
  </r>
  <r>
    <x v="1"/>
    <x v="48"/>
    <x v="1"/>
    <x v="1"/>
    <x v="0"/>
    <x v="7"/>
    <x v="1"/>
    <x v="0"/>
    <x v="1"/>
    <x v="1"/>
  </r>
  <r>
    <x v="1"/>
    <x v="9"/>
    <x v="1"/>
    <x v="1"/>
    <x v="1"/>
    <x v="8"/>
    <x v="0"/>
    <x v="1"/>
    <x v="1"/>
    <x v="1"/>
  </r>
  <r>
    <x v="0"/>
    <x v="42"/>
    <x v="0"/>
    <x v="0"/>
    <x v="1"/>
    <x v="21"/>
    <x v="1"/>
    <x v="0"/>
    <x v="0"/>
    <x v="0"/>
  </r>
  <r>
    <x v="0"/>
    <x v="57"/>
    <x v="0"/>
    <x v="0"/>
    <x v="1"/>
    <x v="18"/>
    <x v="0"/>
    <x v="2"/>
    <x v="0"/>
    <x v="0"/>
  </r>
  <r>
    <x v="1"/>
    <x v="23"/>
    <x v="0"/>
    <x v="0"/>
    <x v="1"/>
    <x v="18"/>
    <x v="1"/>
    <x v="0"/>
    <x v="0"/>
    <x v="0"/>
  </r>
  <r>
    <x v="0"/>
    <x v="38"/>
    <x v="0"/>
    <x v="0"/>
    <x v="0"/>
    <x v="31"/>
    <x v="0"/>
    <x v="2"/>
    <x v="0"/>
    <x v="0"/>
  </r>
  <r>
    <x v="0"/>
    <x v="46"/>
    <x v="1"/>
    <x v="1"/>
    <x v="1"/>
    <x v="34"/>
    <x v="1"/>
    <x v="0"/>
    <x v="1"/>
    <x v="1"/>
  </r>
  <r>
    <x v="0"/>
    <x v="55"/>
    <x v="1"/>
    <x v="1"/>
    <x v="1"/>
    <x v="35"/>
    <x v="0"/>
    <x v="1"/>
    <x v="1"/>
    <x v="1"/>
  </r>
  <r>
    <x v="1"/>
    <x v="0"/>
    <x v="0"/>
    <x v="0"/>
    <x v="0"/>
    <x v="17"/>
    <x v="1"/>
    <x v="1"/>
    <x v="0"/>
    <x v="0"/>
  </r>
  <r>
    <x v="1"/>
    <x v="18"/>
    <x v="1"/>
    <x v="1"/>
    <x v="0"/>
    <x v="30"/>
    <x v="0"/>
    <x v="0"/>
    <x v="1"/>
    <x v="1"/>
  </r>
  <r>
    <x v="0"/>
    <x v="12"/>
    <x v="0"/>
    <x v="0"/>
    <x v="0"/>
    <x v="17"/>
    <x v="1"/>
    <x v="2"/>
    <x v="0"/>
    <x v="0"/>
  </r>
  <r>
    <x v="1"/>
    <x v="38"/>
    <x v="1"/>
    <x v="1"/>
    <x v="1"/>
    <x v="34"/>
    <x v="0"/>
    <x v="0"/>
    <x v="1"/>
    <x v="1"/>
  </r>
  <r>
    <x v="1"/>
    <x v="52"/>
    <x v="0"/>
    <x v="0"/>
    <x v="0"/>
    <x v="13"/>
    <x v="1"/>
    <x v="1"/>
    <x v="0"/>
    <x v="0"/>
  </r>
  <r>
    <x v="1"/>
    <x v="27"/>
    <x v="1"/>
    <x v="1"/>
    <x v="1"/>
    <x v="16"/>
    <x v="0"/>
    <x v="0"/>
    <x v="1"/>
    <x v="1"/>
  </r>
  <r>
    <x v="0"/>
    <x v="45"/>
    <x v="0"/>
    <x v="0"/>
    <x v="0"/>
    <x v="4"/>
    <x v="1"/>
    <x v="2"/>
    <x v="0"/>
    <x v="0"/>
  </r>
  <r>
    <x v="0"/>
    <x v="47"/>
    <x v="0"/>
    <x v="0"/>
    <x v="0"/>
    <x v="2"/>
    <x v="0"/>
    <x v="0"/>
    <x v="0"/>
    <x v="0"/>
  </r>
  <r>
    <x v="1"/>
    <x v="9"/>
    <x v="1"/>
    <x v="1"/>
    <x v="1"/>
    <x v="16"/>
    <x v="1"/>
    <x v="1"/>
    <x v="1"/>
    <x v="1"/>
  </r>
  <r>
    <x v="1"/>
    <x v="17"/>
    <x v="1"/>
    <x v="1"/>
    <x v="1"/>
    <x v="6"/>
    <x v="0"/>
    <x v="1"/>
    <x v="1"/>
    <x v="1"/>
  </r>
  <r>
    <x v="0"/>
    <x v="15"/>
    <x v="0"/>
    <x v="0"/>
    <x v="0"/>
    <x v="9"/>
    <x v="1"/>
    <x v="0"/>
    <x v="0"/>
    <x v="0"/>
  </r>
  <r>
    <x v="1"/>
    <x v="7"/>
    <x v="0"/>
    <x v="0"/>
    <x v="0"/>
    <x v="24"/>
    <x v="0"/>
    <x v="0"/>
    <x v="0"/>
    <x v="0"/>
  </r>
  <r>
    <x v="1"/>
    <x v="6"/>
    <x v="1"/>
    <x v="1"/>
    <x v="0"/>
    <x v="4"/>
    <x v="1"/>
    <x v="1"/>
    <x v="1"/>
    <x v="1"/>
  </r>
  <r>
    <x v="0"/>
    <x v="9"/>
    <x v="1"/>
    <x v="1"/>
    <x v="1"/>
    <x v="4"/>
    <x v="0"/>
    <x v="1"/>
    <x v="1"/>
    <x v="1"/>
  </r>
  <r>
    <x v="1"/>
    <x v="37"/>
    <x v="1"/>
    <x v="1"/>
    <x v="1"/>
    <x v="16"/>
    <x v="1"/>
    <x v="2"/>
    <x v="1"/>
    <x v="1"/>
  </r>
  <r>
    <x v="0"/>
    <x v="32"/>
    <x v="0"/>
    <x v="0"/>
    <x v="1"/>
    <x v="28"/>
    <x v="0"/>
    <x v="2"/>
    <x v="0"/>
    <x v="0"/>
  </r>
  <r>
    <x v="0"/>
    <x v="36"/>
    <x v="0"/>
    <x v="0"/>
    <x v="1"/>
    <x v="2"/>
    <x v="1"/>
    <x v="1"/>
    <x v="0"/>
    <x v="0"/>
  </r>
  <r>
    <x v="1"/>
    <x v="22"/>
    <x v="1"/>
    <x v="1"/>
    <x v="0"/>
    <x v="28"/>
    <x v="0"/>
    <x v="0"/>
    <x v="1"/>
    <x v="1"/>
  </r>
  <r>
    <x v="0"/>
    <x v="32"/>
    <x v="0"/>
    <x v="0"/>
    <x v="1"/>
    <x v="5"/>
    <x v="1"/>
    <x v="0"/>
    <x v="0"/>
    <x v="0"/>
  </r>
  <r>
    <x v="1"/>
    <x v="14"/>
    <x v="0"/>
    <x v="0"/>
    <x v="0"/>
    <x v="6"/>
    <x v="0"/>
    <x v="0"/>
    <x v="0"/>
    <x v="0"/>
  </r>
  <r>
    <x v="1"/>
    <x v="8"/>
    <x v="0"/>
    <x v="0"/>
    <x v="1"/>
    <x v="24"/>
    <x v="1"/>
    <x v="0"/>
    <x v="0"/>
    <x v="0"/>
  </r>
  <r>
    <x v="1"/>
    <x v="49"/>
    <x v="1"/>
    <x v="1"/>
    <x v="0"/>
    <x v="30"/>
    <x v="0"/>
    <x v="0"/>
    <x v="1"/>
    <x v="1"/>
  </r>
  <r>
    <x v="1"/>
    <x v="34"/>
    <x v="1"/>
    <x v="1"/>
    <x v="1"/>
    <x v="26"/>
    <x v="1"/>
    <x v="2"/>
    <x v="1"/>
    <x v="1"/>
  </r>
  <r>
    <x v="1"/>
    <x v="1"/>
    <x v="1"/>
    <x v="1"/>
    <x v="0"/>
    <x v="6"/>
    <x v="0"/>
    <x v="1"/>
    <x v="1"/>
    <x v="1"/>
  </r>
  <r>
    <x v="1"/>
    <x v="3"/>
    <x v="1"/>
    <x v="1"/>
    <x v="0"/>
    <x v="29"/>
    <x v="1"/>
    <x v="2"/>
    <x v="1"/>
    <x v="1"/>
  </r>
  <r>
    <x v="1"/>
    <x v="44"/>
    <x v="1"/>
    <x v="1"/>
    <x v="0"/>
    <x v="1"/>
    <x v="0"/>
    <x v="0"/>
    <x v="1"/>
    <x v="1"/>
  </r>
  <r>
    <x v="0"/>
    <x v="53"/>
    <x v="0"/>
    <x v="0"/>
    <x v="0"/>
    <x v="31"/>
    <x v="1"/>
    <x v="0"/>
    <x v="0"/>
    <x v="0"/>
  </r>
  <r>
    <x v="0"/>
    <x v="1"/>
    <x v="1"/>
    <x v="1"/>
    <x v="0"/>
    <x v="21"/>
    <x v="0"/>
    <x v="1"/>
    <x v="1"/>
    <x v="1"/>
  </r>
  <r>
    <x v="1"/>
    <x v="1"/>
    <x v="0"/>
    <x v="0"/>
    <x v="1"/>
    <x v="6"/>
    <x v="1"/>
    <x v="2"/>
    <x v="0"/>
    <x v="0"/>
  </r>
  <r>
    <x v="1"/>
    <x v="53"/>
    <x v="1"/>
    <x v="1"/>
    <x v="1"/>
    <x v="16"/>
    <x v="0"/>
    <x v="0"/>
    <x v="1"/>
    <x v="1"/>
  </r>
  <r>
    <x v="0"/>
    <x v="35"/>
    <x v="1"/>
    <x v="1"/>
    <x v="0"/>
    <x v="27"/>
    <x v="1"/>
    <x v="1"/>
    <x v="1"/>
    <x v="1"/>
  </r>
  <r>
    <x v="1"/>
    <x v="0"/>
    <x v="0"/>
    <x v="0"/>
    <x v="0"/>
    <x v="9"/>
    <x v="0"/>
    <x v="2"/>
    <x v="0"/>
    <x v="0"/>
  </r>
  <r>
    <x v="0"/>
    <x v="19"/>
    <x v="0"/>
    <x v="0"/>
    <x v="0"/>
    <x v="10"/>
    <x v="1"/>
    <x v="0"/>
    <x v="0"/>
    <x v="0"/>
  </r>
  <r>
    <x v="1"/>
    <x v="42"/>
    <x v="1"/>
    <x v="1"/>
    <x v="1"/>
    <x v="16"/>
    <x v="0"/>
    <x v="1"/>
    <x v="1"/>
    <x v="1"/>
  </r>
  <r>
    <x v="0"/>
    <x v="44"/>
    <x v="1"/>
    <x v="1"/>
    <x v="1"/>
    <x v="12"/>
    <x v="1"/>
    <x v="2"/>
    <x v="1"/>
    <x v="1"/>
  </r>
  <r>
    <x v="0"/>
    <x v="47"/>
    <x v="1"/>
    <x v="1"/>
    <x v="0"/>
    <x v="13"/>
    <x v="0"/>
    <x v="2"/>
    <x v="1"/>
    <x v="1"/>
  </r>
  <r>
    <x v="1"/>
    <x v="56"/>
    <x v="1"/>
    <x v="1"/>
    <x v="0"/>
    <x v="14"/>
    <x v="1"/>
    <x v="0"/>
    <x v="1"/>
    <x v="1"/>
  </r>
  <r>
    <x v="0"/>
    <x v="39"/>
    <x v="0"/>
    <x v="0"/>
    <x v="0"/>
    <x v="16"/>
    <x v="0"/>
    <x v="1"/>
    <x v="0"/>
    <x v="0"/>
  </r>
  <r>
    <x v="1"/>
    <x v="37"/>
    <x v="0"/>
    <x v="0"/>
    <x v="0"/>
    <x v="28"/>
    <x v="1"/>
    <x v="0"/>
    <x v="0"/>
    <x v="0"/>
  </r>
  <r>
    <x v="1"/>
    <x v="4"/>
    <x v="0"/>
    <x v="0"/>
    <x v="0"/>
    <x v="32"/>
    <x v="0"/>
    <x v="0"/>
    <x v="0"/>
    <x v="0"/>
  </r>
  <r>
    <x v="0"/>
    <x v="12"/>
    <x v="1"/>
    <x v="1"/>
    <x v="1"/>
    <x v="3"/>
    <x v="1"/>
    <x v="0"/>
    <x v="1"/>
    <x v="1"/>
  </r>
  <r>
    <x v="0"/>
    <x v="31"/>
    <x v="1"/>
    <x v="1"/>
    <x v="0"/>
    <x v="8"/>
    <x v="0"/>
    <x v="2"/>
    <x v="1"/>
    <x v="1"/>
  </r>
  <r>
    <x v="0"/>
    <x v="52"/>
    <x v="0"/>
    <x v="0"/>
    <x v="0"/>
    <x v="5"/>
    <x v="1"/>
    <x v="0"/>
    <x v="0"/>
    <x v="0"/>
  </r>
  <r>
    <x v="0"/>
    <x v="8"/>
    <x v="0"/>
    <x v="0"/>
    <x v="1"/>
    <x v="6"/>
    <x v="0"/>
    <x v="1"/>
    <x v="0"/>
    <x v="0"/>
  </r>
  <r>
    <x v="1"/>
    <x v="27"/>
    <x v="0"/>
    <x v="0"/>
    <x v="1"/>
    <x v="29"/>
    <x v="1"/>
    <x v="1"/>
    <x v="0"/>
    <x v="0"/>
  </r>
  <r>
    <x v="1"/>
    <x v="45"/>
    <x v="1"/>
    <x v="1"/>
    <x v="0"/>
    <x v="18"/>
    <x v="0"/>
    <x v="2"/>
    <x v="1"/>
    <x v="1"/>
  </r>
  <r>
    <x v="0"/>
    <x v="24"/>
    <x v="0"/>
    <x v="0"/>
    <x v="0"/>
    <x v="18"/>
    <x v="1"/>
    <x v="2"/>
    <x v="0"/>
    <x v="0"/>
  </r>
  <r>
    <x v="0"/>
    <x v="20"/>
    <x v="1"/>
    <x v="1"/>
    <x v="1"/>
    <x v="8"/>
    <x v="0"/>
    <x v="1"/>
    <x v="1"/>
    <x v="1"/>
  </r>
  <r>
    <x v="0"/>
    <x v="13"/>
    <x v="0"/>
    <x v="0"/>
    <x v="1"/>
    <x v="20"/>
    <x v="1"/>
    <x v="2"/>
    <x v="0"/>
    <x v="0"/>
  </r>
  <r>
    <x v="1"/>
    <x v="32"/>
    <x v="1"/>
    <x v="1"/>
    <x v="0"/>
    <x v="9"/>
    <x v="0"/>
    <x v="1"/>
    <x v="1"/>
    <x v="1"/>
  </r>
  <r>
    <x v="0"/>
    <x v="56"/>
    <x v="1"/>
    <x v="1"/>
    <x v="1"/>
    <x v="10"/>
    <x v="1"/>
    <x v="1"/>
    <x v="1"/>
    <x v="1"/>
  </r>
  <r>
    <x v="0"/>
    <x v="40"/>
    <x v="1"/>
    <x v="1"/>
    <x v="1"/>
    <x v="15"/>
    <x v="0"/>
    <x v="0"/>
    <x v="1"/>
    <x v="1"/>
  </r>
  <r>
    <x v="1"/>
    <x v="4"/>
    <x v="0"/>
    <x v="0"/>
    <x v="0"/>
    <x v="23"/>
    <x v="1"/>
    <x v="2"/>
    <x v="0"/>
    <x v="0"/>
  </r>
  <r>
    <x v="1"/>
    <x v="47"/>
    <x v="0"/>
    <x v="0"/>
    <x v="0"/>
    <x v="17"/>
    <x v="0"/>
    <x v="1"/>
    <x v="0"/>
    <x v="0"/>
  </r>
  <r>
    <x v="1"/>
    <x v="5"/>
    <x v="0"/>
    <x v="0"/>
    <x v="1"/>
    <x v="19"/>
    <x v="1"/>
    <x v="2"/>
    <x v="0"/>
    <x v="0"/>
  </r>
  <r>
    <x v="0"/>
    <x v="34"/>
    <x v="0"/>
    <x v="0"/>
    <x v="0"/>
    <x v="6"/>
    <x v="0"/>
    <x v="2"/>
    <x v="0"/>
    <x v="0"/>
  </r>
  <r>
    <x v="1"/>
    <x v="14"/>
    <x v="1"/>
    <x v="1"/>
    <x v="0"/>
    <x v="21"/>
    <x v="1"/>
    <x v="1"/>
    <x v="1"/>
    <x v="1"/>
  </r>
  <r>
    <x v="1"/>
    <x v="12"/>
    <x v="1"/>
    <x v="1"/>
    <x v="1"/>
    <x v="29"/>
    <x v="0"/>
    <x v="0"/>
    <x v="1"/>
    <x v="1"/>
  </r>
  <r>
    <x v="0"/>
    <x v="33"/>
    <x v="0"/>
    <x v="0"/>
    <x v="1"/>
    <x v="13"/>
    <x v="1"/>
    <x v="0"/>
    <x v="0"/>
    <x v="0"/>
  </r>
  <r>
    <x v="0"/>
    <x v="36"/>
    <x v="0"/>
    <x v="0"/>
    <x v="1"/>
    <x v="29"/>
    <x v="0"/>
    <x v="1"/>
    <x v="0"/>
    <x v="0"/>
  </r>
  <r>
    <x v="0"/>
    <x v="39"/>
    <x v="0"/>
    <x v="0"/>
    <x v="1"/>
    <x v="8"/>
    <x v="1"/>
    <x v="1"/>
    <x v="0"/>
    <x v="0"/>
  </r>
  <r>
    <x v="1"/>
    <x v="8"/>
    <x v="1"/>
    <x v="1"/>
    <x v="0"/>
    <x v="26"/>
    <x v="0"/>
    <x v="1"/>
    <x v="1"/>
    <x v="1"/>
  </r>
  <r>
    <x v="0"/>
    <x v="44"/>
    <x v="0"/>
    <x v="0"/>
    <x v="0"/>
    <x v="19"/>
    <x v="1"/>
    <x v="0"/>
    <x v="0"/>
    <x v="0"/>
  </r>
  <r>
    <x v="0"/>
    <x v="25"/>
    <x v="1"/>
    <x v="1"/>
    <x v="1"/>
    <x v="20"/>
    <x v="0"/>
    <x v="1"/>
    <x v="1"/>
    <x v="1"/>
  </r>
  <r>
    <x v="0"/>
    <x v="7"/>
    <x v="0"/>
    <x v="0"/>
    <x v="0"/>
    <x v="7"/>
    <x v="1"/>
    <x v="1"/>
    <x v="0"/>
    <x v="0"/>
  </r>
  <r>
    <x v="1"/>
    <x v="37"/>
    <x v="0"/>
    <x v="0"/>
    <x v="0"/>
    <x v="22"/>
    <x v="0"/>
    <x v="2"/>
    <x v="0"/>
    <x v="0"/>
  </r>
  <r>
    <x v="1"/>
    <x v="49"/>
    <x v="0"/>
    <x v="0"/>
    <x v="0"/>
    <x v="14"/>
    <x v="1"/>
    <x v="2"/>
    <x v="0"/>
    <x v="0"/>
  </r>
  <r>
    <x v="1"/>
    <x v="57"/>
    <x v="1"/>
    <x v="1"/>
    <x v="1"/>
    <x v="9"/>
    <x v="0"/>
    <x v="0"/>
    <x v="1"/>
    <x v="1"/>
  </r>
  <r>
    <x v="0"/>
    <x v="28"/>
    <x v="1"/>
    <x v="1"/>
    <x v="1"/>
    <x v="24"/>
    <x v="1"/>
    <x v="2"/>
    <x v="1"/>
    <x v="1"/>
  </r>
  <r>
    <x v="0"/>
    <x v="10"/>
    <x v="1"/>
    <x v="1"/>
    <x v="0"/>
    <x v="13"/>
    <x v="0"/>
    <x v="1"/>
    <x v="1"/>
    <x v="1"/>
  </r>
  <r>
    <x v="1"/>
    <x v="20"/>
    <x v="1"/>
    <x v="1"/>
    <x v="0"/>
    <x v="14"/>
    <x v="1"/>
    <x v="0"/>
    <x v="1"/>
    <x v="1"/>
  </r>
  <r>
    <x v="1"/>
    <x v="52"/>
    <x v="1"/>
    <x v="1"/>
    <x v="1"/>
    <x v="9"/>
    <x v="0"/>
    <x v="1"/>
    <x v="1"/>
    <x v="1"/>
  </r>
  <r>
    <x v="0"/>
    <x v="40"/>
    <x v="1"/>
    <x v="1"/>
    <x v="1"/>
    <x v="18"/>
    <x v="1"/>
    <x v="2"/>
    <x v="1"/>
    <x v="1"/>
  </r>
  <r>
    <x v="0"/>
    <x v="13"/>
    <x v="0"/>
    <x v="0"/>
    <x v="0"/>
    <x v="31"/>
    <x v="0"/>
    <x v="0"/>
    <x v="0"/>
    <x v="0"/>
  </r>
  <r>
    <x v="0"/>
    <x v="34"/>
    <x v="0"/>
    <x v="0"/>
    <x v="0"/>
    <x v="28"/>
    <x v="1"/>
    <x v="2"/>
    <x v="0"/>
    <x v="0"/>
  </r>
  <r>
    <x v="1"/>
    <x v="49"/>
    <x v="1"/>
    <x v="1"/>
    <x v="1"/>
    <x v="11"/>
    <x v="0"/>
    <x v="0"/>
    <x v="1"/>
    <x v="1"/>
  </r>
  <r>
    <x v="0"/>
    <x v="55"/>
    <x v="0"/>
    <x v="0"/>
    <x v="1"/>
    <x v="24"/>
    <x v="1"/>
    <x v="2"/>
    <x v="0"/>
    <x v="0"/>
  </r>
  <r>
    <x v="1"/>
    <x v="8"/>
    <x v="0"/>
    <x v="0"/>
    <x v="0"/>
    <x v="24"/>
    <x v="0"/>
    <x v="0"/>
    <x v="0"/>
    <x v="0"/>
  </r>
  <r>
    <x v="1"/>
    <x v="31"/>
    <x v="1"/>
    <x v="1"/>
    <x v="0"/>
    <x v="26"/>
    <x v="1"/>
    <x v="0"/>
    <x v="1"/>
    <x v="1"/>
  </r>
  <r>
    <x v="1"/>
    <x v="43"/>
    <x v="1"/>
    <x v="1"/>
    <x v="1"/>
    <x v="5"/>
    <x v="0"/>
    <x v="2"/>
    <x v="1"/>
    <x v="1"/>
  </r>
  <r>
    <x v="0"/>
    <x v="37"/>
    <x v="1"/>
    <x v="1"/>
    <x v="1"/>
    <x v="23"/>
    <x v="1"/>
    <x v="1"/>
    <x v="1"/>
    <x v="1"/>
  </r>
  <r>
    <x v="0"/>
    <x v="38"/>
    <x v="0"/>
    <x v="0"/>
    <x v="1"/>
    <x v="8"/>
    <x v="0"/>
    <x v="2"/>
    <x v="0"/>
    <x v="0"/>
  </r>
  <r>
    <x v="0"/>
    <x v="12"/>
    <x v="1"/>
    <x v="1"/>
    <x v="0"/>
    <x v="32"/>
    <x v="1"/>
    <x v="2"/>
    <x v="1"/>
    <x v="1"/>
  </r>
  <r>
    <x v="1"/>
    <x v="50"/>
    <x v="1"/>
    <x v="1"/>
    <x v="0"/>
    <x v="14"/>
    <x v="0"/>
    <x v="0"/>
    <x v="1"/>
    <x v="1"/>
  </r>
  <r>
    <x v="0"/>
    <x v="30"/>
    <x v="0"/>
    <x v="0"/>
    <x v="0"/>
    <x v="0"/>
    <x v="1"/>
    <x v="0"/>
    <x v="0"/>
    <x v="0"/>
  </r>
  <r>
    <x v="0"/>
    <x v="16"/>
    <x v="1"/>
    <x v="1"/>
    <x v="1"/>
    <x v="13"/>
    <x v="0"/>
    <x v="0"/>
    <x v="1"/>
    <x v="1"/>
  </r>
  <r>
    <x v="0"/>
    <x v="34"/>
    <x v="1"/>
    <x v="1"/>
    <x v="0"/>
    <x v="15"/>
    <x v="1"/>
    <x v="1"/>
    <x v="1"/>
    <x v="1"/>
  </r>
  <r>
    <x v="0"/>
    <x v="13"/>
    <x v="1"/>
    <x v="1"/>
    <x v="0"/>
    <x v="1"/>
    <x v="0"/>
    <x v="1"/>
    <x v="1"/>
    <x v="1"/>
  </r>
  <r>
    <x v="0"/>
    <x v="44"/>
    <x v="0"/>
    <x v="0"/>
    <x v="1"/>
    <x v="30"/>
    <x v="1"/>
    <x v="1"/>
    <x v="0"/>
    <x v="0"/>
  </r>
  <r>
    <x v="1"/>
    <x v="27"/>
    <x v="0"/>
    <x v="0"/>
    <x v="0"/>
    <x v="15"/>
    <x v="0"/>
    <x v="1"/>
    <x v="0"/>
    <x v="0"/>
  </r>
  <r>
    <x v="1"/>
    <x v="24"/>
    <x v="0"/>
    <x v="0"/>
    <x v="1"/>
    <x v="26"/>
    <x v="1"/>
    <x v="0"/>
    <x v="0"/>
    <x v="0"/>
  </r>
  <r>
    <x v="0"/>
    <x v="0"/>
    <x v="1"/>
    <x v="1"/>
    <x v="0"/>
    <x v="6"/>
    <x v="0"/>
    <x v="0"/>
    <x v="1"/>
    <x v="1"/>
  </r>
  <r>
    <x v="1"/>
    <x v="55"/>
    <x v="0"/>
    <x v="0"/>
    <x v="0"/>
    <x v="34"/>
    <x v="1"/>
    <x v="1"/>
    <x v="0"/>
    <x v="0"/>
  </r>
  <r>
    <x v="1"/>
    <x v="28"/>
    <x v="0"/>
    <x v="0"/>
    <x v="0"/>
    <x v="20"/>
    <x v="0"/>
    <x v="1"/>
    <x v="0"/>
    <x v="0"/>
  </r>
  <r>
    <x v="1"/>
    <x v="19"/>
    <x v="0"/>
    <x v="0"/>
    <x v="0"/>
    <x v="7"/>
    <x v="1"/>
    <x v="0"/>
    <x v="0"/>
    <x v="0"/>
  </r>
  <r>
    <x v="0"/>
    <x v="25"/>
    <x v="0"/>
    <x v="0"/>
    <x v="1"/>
    <x v="22"/>
    <x v="0"/>
    <x v="0"/>
    <x v="0"/>
    <x v="0"/>
  </r>
  <r>
    <x v="1"/>
    <x v="15"/>
    <x v="1"/>
    <x v="1"/>
    <x v="0"/>
    <x v="13"/>
    <x v="1"/>
    <x v="0"/>
    <x v="1"/>
    <x v="1"/>
  </r>
  <r>
    <x v="0"/>
    <x v="26"/>
    <x v="0"/>
    <x v="0"/>
    <x v="1"/>
    <x v="1"/>
    <x v="0"/>
    <x v="2"/>
    <x v="0"/>
    <x v="0"/>
  </r>
  <r>
    <x v="1"/>
    <x v="27"/>
    <x v="1"/>
    <x v="1"/>
    <x v="0"/>
    <x v="30"/>
    <x v="1"/>
    <x v="0"/>
    <x v="1"/>
    <x v="1"/>
  </r>
  <r>
    <x v="0"/>
    <x v="47"/>
    <x v="0"/>
    <x v="0"/>
    <x v="1"/>
    <x v="11"/>
    <x v="0"/>
    <x v="2"/>
    <x v="0"/>
    <x v="0"/>
  </r>
  <r>
    <x v="1"/>
    <x v="22"/>
    <x v="0"/>
    <x v="0"/>
    <x v="0"/>
    <x v="35"/>
    <x v="1"/>
    <x v="2"/>
    <x v="0"/>
    <x v="0"/>
  </r>
  <r>
    <x v="1"/>
    <x v="53"/>
    <x v="1"/>
    <x v="1"/>
    <x v="1"/>
    <x v="21"/>
    <x v="0"/>
    <x v="1"/>
    <x v="1"/>
    <x v="1"/>
  </r>
  <r>
    <x v="1"/>
    <x v="29"/>
    <x v="0"/>
    <x v="0"/>
    <x v="1"/>
    <x v="24"/>
    <x v="1"/>
    <x v="1"/>
    <x v="0"/>
    <x v="0"/>
  </r>
  <r>
    <x v="1"/>
    <x v="46"/>
    <x v="0"/>
    <x v="0"/>
    <x v="0"/>
    <x v="23"/>
    <x v="0"/>
    <x v="2"/>
    <x v="0"/>
    <x v="0"/>
  </r>
  <r>
    <x v="0"/>
    <x v="26"/>
    <x v="0"/>
    <x v="0"/>
    <x v="0"/>
    <x v="6"/>
    <x v="1"/>
    <x v="1"/>
    <x v="0"/>
    <x v="0"/>
  </r>
  <r>
    <x v="1"/>
    <x v="27"/>
    <x v="0"/>
    <x v="0"/>
    <x v="0"/>
    <x v="10"/>
    <x v="0"/>
    <x v="0"/>
    <x v="0"/>
    <x v="0"/>
  </r>
  <r>
    <x v="1"/>
    <x v="46"/>
    <x v="1"/>
    <x v="1"/>
    <x v="0"/>
    <x v="18"/>
    <x v="1"/>
    <x v="1"/>
    <x v="1"/>
    <x v="1"/>
  </r>
  <r>
    <x v="0"/>
    <x v="45"/>
    <x v="0"/>
    <x v="0"/>
    <x v="0"/>
    <x v="5"/>
    <x v="0"/>
    <x v="2"/>
    <x v="0"/>
    <x v="0"/>
  </r>
  <r>
    <x v="1"/>
    <x v="24"/>
    <x v="1"/>
    <x v="1"/>
    <x v="1"/>
    <x v="16"/>
    <x v="1"/>
    <x v="0"/>
    <x v="1"/>
    <x v="1"/>
  </r>
  <r>
    <x v="0"/>
    <x v="27"/>
    <x v="1"/>
    <x v="1"/>
    <x v="1"/>
    <x v="31"/>
    <x v="0"/>
    <x v="2"/>
    <x v="1"/>
    <x v="1"/>
  </r>
  <r>
    <x v="0"/>
    <x v="26"/>
    <x v="0"/>
    <x v="0"/>
    <x v="0"/>
    <x v="18"/>
    <x v="1"/>
    <x v="1"/>
    <x v="0"/>
    <x v="0"/>
  </r>
  <r>
    <x v="1"/>
    <x v="44"/>
    <x v="1"/>
    <x v="1"/>
    <x v="0"/>
    <x v="8"/>
    <x v="0"/>
    <x v="0"/>
    <x v="1"/>
    <x v="1"/>
  </r>
  <r>
    <x v="0"/>
    <x v="11"/>
    <x v="1"/>
    <x v="1"/>
    <x v="1"/>
    <x v="5"/>
    <x v="1"/>
    <x v="1"/>
    <x v="1"/>
    <x v="1"/>
  </r>
  <r>
    <x v="0"/>
    <x v="44"/>
    <x v="1"/>
    <x v="1"/>
    <x v="0"/>
    <x v="28"/>
    <x v="0"/>
    <x v="2"/>
    <x v="1"/>
    <x v="1"/>
  </r>
  <r>
    <x v="1"/>
    <x v="27"/>
    <x v="1"/>
    <x v="1"/>
    <x v="0"/>
    <x v="26"/>
    <x v="1"/>
    <x v="2"/>
    <x v="1"/>
    <x v="1"/>
  </r>
  <r>
    <x v="0"/>
    <x v="28"/>
    <x v="0"/>
    <x v="0"/>
    <x v="1"/>
    <x v="0"/>
    <x v="0"/>
    <x v="0"/>
    <x v="0"/>
    <x v="0"/>
  </r>
  <r>
    <x v="1"/>
    <x v="57"/>
    <x v="0"/>
    <x v="0"/>
    <x v="0"/>
    <x v="9"/>
    <x v="1"/>
    <x v="0"/>
    <x v="0"/>
    <x v="0"/>
  </r>
  <r>
    <x v="1"/>
    <x v="48"/>
    <x v="1"/>
    <x v="1"/>
    <x v="1"/>
    <x v="8"/>
    <x v="0"/>
    <x v="2"/>
    <x v="1"/>
    <x v="1"/>
  </r>
  <r>
    <x v="0"/>
    <x v="27"/>
    <x v="0"/>
    <x v="0"/>
    <x v="0"/>
    <x v="28"/>
    <x v="1"/>
    <x v="2"/>
    <x v="0"/>
    <x v="0"/>
  </r>
  <r>
    <x v="1"/>
    <x v="37"/>
    <x v="0"/>
    <x v="0"/>
    <x v="1"/>
    <x v="9"/>
    <x v="0"/>
    <x v="0"/>
    <x v="0"/>
    <x v="0"/>
  </r>
  <r>
    <x v="1"/>
    <x v="2"/>
    <x v="0"/>
    <x v="0"/>
    <x v="0"/>
    <x v="24"/>
    <x v="1"/>
    <x v="1"/>
    <x v="0"/>
    <x v="0"/>
  </r>
  <r>
    <x v="1"/>
    <x v="27"/>
    <x v="0"/>
    <x v="0"/>
    <x v="1"/>
    <x v="32"/>
    <x v="0"/>
    <x v="2"/>
    <x v="0"/>
    <x v="0"/>
  </r>
  <r>
    <x v="1"/>
    <x v="51"/>
    <x v="1"/>
    <x v="1"/>
    <x v="1"/>
    <x v="33"/>
    <x v="1"/>
    <x v="0"/>
    <x v="1"/>
    <x v="1"/>
  </r>
  <r>
    <x v="0"/>
    <x v="15"/>
    <x v="0"/>
    <x v="0"/>
    <x v="0"/>
    <x v="24"/>
    <x v="0"/>
    <x v="1"/>
    <x v="0"/>
    <x v="0"/>
  </r>
  <r>
    <x v="1"/>
    <x v="50"/>
    <x v="0"/>
    <x v="0"/>
    <x v="0"/>
    <x v="2"/>
    <x v="1"/>
    <x v="2"/>
    <x v="0"/>
    <x v="0"/>
  </r>
  <r>
    <x v="1"/>
    <x v="10"/>
    <x v="0"/>
    <x v="0"/>
    <x v="0"/>
    <x v="23"/>
    <x v="0"/>
    <x v="0"/>
    <x v="0"/>
    <x v="0"/>
  </r>
  <r>
    <x v="1"/>
    <x v="9"/>
    <x v="1"/>
    <x v="1"/>
    <x v="0"/>
    <x v="11"/>
    <x v="1"/>
    <x v="2"/>
    <x v="1"/>
    <x v="1"/>
  </r>
  <r>
    <x v="1"/>
    <x v="29"/>
    <x v="0"/>
    <x v="0"/>
    <x v="1"/>
    <x v="34"/>
    <x v="0"/>
    <x v="1"/>
    <x v="0"/>
    <x v="0"/>
  </r>
  <r>
    <x v="0"/>
    <x v="56"/>
    <x v="1"/>
    <x v="1"/>
    <x v="1"/>
    <x v="26"/>
    <x v="1"/>
    <x v="2"/>
    <x v="1"/>
    <x v="1"/>
  </r>
  <r>
    <x v="1"/>
    <x v="11"/>
    <x v="1"/>
    <x v="1"/>
    <x v="0"/>
    <x v="19"/>
    <x v="0"/>
    <x v="1"/>
    <x v="1"/>
    <x v="1"/>
  </r>
  <r>
    <x v="0"/>
    <x v="5"/>
    <x v="1"/>
    <x v="1"/>
    <x v="0"/>
    <x v="21"/>
    <x v="1"/>
    <x v="1"/>
    <x v="1"/>
    <x v="1"/>
  </r>
  <r>
    <x v="0"/>
    <x v="28"/>
    <x v="1"/>
    <x v="1"/>
    <x v="0"/>
    <x v="9"/>
    <x v="0"/>
    <x v="1"/>
    <x v="1"/>
    <x v="1"/>
  </r>
  <r>
    <x v="1"/>
    <x v="34"/>
    <x v="1"/>
    <x v="1"/>
    <x v="0"/>
    <x v="22"/>
    <x v="1"/>
    <x v="0"/>
    <x v="1"/>
    <x v="1"/>
  </r>
  <r>
    <x v="1"/>
    <x v="9"/>
    <x v="0"/>
    <x v="0"/>
    <x v="1"/>
    <x v="19"/>
    <x v="0"/>
    <x v="1"/>
    <x v="0"/>
    <x v="0"/>
  </r>
  <r>
    <x v="1"/>
    <x v="28"/>
    <x v="1"/>
    <x v="1"/>
    <x v="0"/>
    <x v="18"/>
    <x v="1"/>
    <x v="1"/>
    <x v="1"/>
    <x v="1"/>
  </r>
  <r>
    <x v="1"/>
    <x v="33"/>
    <x v="1"/>
    <x v="1"/>
    <x v="0"/>
    <x v="11"/>
    <x v="0"/>
    <x v="1"/>
    <x v="1"/>
    <x v="1"/>
  </r>
  <r>
    <x v="0"/>
    <x v="26"/>
    <x v="0"/>
    <x v="0"/>
    <x v="0"/>
    <x v="21"/>
    <x v="1"/>
    <x v="0"/>
    <x v="0"/>
    <x v="0"/>
  </r>
  <r>
    <x v="1"/>
    <x v="54"/>
    <x v="1"/>
    <x v="1"/>
    <x v="1"/>
    <x v="30"/>
    <x v="0"/>
    <x v="0"/>
    <x v="1"/>
    <x v="1"/>
  </r>
  <r>
    <x v="1"/>
    <x v="28"/>
    <x v="1"/>
    <x v="1"/>
    <x v="1"/>
    <x v="1"/>
    <x v="1"/>
    <x v="0"/>
    <x v="1"/>
    <x v="1"/>
  </r>
  <r>
    <x v="1"/>
    <x v="1"/>
    <x v="0"/>
    <x v="0"/>
    <x v="0"/>
    <x v="20"/>
    <x v="0"/>
    <x v="1"/>
    <x v="0"/>
    <x v="0"/>
  </r>
  <r>
    <x v="0"/>
    <x v="8"/>
    <x v="1"/>
    <x v="1"/>
    <x v="1"/>
    <x v="33"/>
    <x v="1"/>
    <x v="0"/>
    <x v="1"/>
    <x v="1"/>
  </r>
  <r>
    <x v="0"/>
    <x v="40"/>
    <x v="1"/>
    <x v="1"/>
    <x v="1"/>
    <x v="3"/>
    <x v="0"/>
    <x v="0"/>
    <x v="1"/>
    <x v="1"/>
  </r>
  <r>
    <x v="1"/>
    <x v="2"/>
    <x v="0"/>
    <x v="0"/>
    <x v="1"/>
    <x v="24"/>
    <x v="1"/>
    <x v="1"/>
    <x v="0"/>
    <x v="0"/>
  </r>
  <r>
    <x v="0"/>
    <x v="47"/>
    <x v="1"/>
    <x v="1"/>
    <x v="1"/>
    <x v="10"/>
    <x v="0"/>
    <x v="2"/>
    <x v="1"/>
    <x v="1"/>
  </r>
  <r>
    <x v="0"/>
    <x v="0"/>
    <x v="0"/>
    <x v="0"/>
    <x v="0"/>
    <x v="35"/>
    <x v="1"/>
    <x v="1"/>
    <x v="0"/>
    <x v="0"/>
  </r>
  <r>
    <x v="1"/>
    <x v="3"/>
    <x v="0"/>
    <x v="0"/>
    <x v="1"/>
    <x v="14"/>
    <x v="0"/>
    <x v="2"/>
    <x v="0"/>
    <x v="0"/>
  </r>
  <r>
    <x v="1"/>
    <x v="4"/>
    <x v="1"/>
    <x v="1"/>
    <x v="1"/>
    <x v="29"/>
    <x v="1"/>
    <x v="1"/>
    <x v="1"/>
    <x v="1"/>
  </r>
  <r>
    <x v="1"/>
    <x v="27"/>
    <x v="0"/>
    <x v="0"/>
    <x v="0"/>
    <x v="2"/>
    <x v="0"/>
    <x v="2"/>
    <x v="0"/>
    <x v="0"/>
  </r>
  <r>
    <x v="1"/>
    <x v="8"/>
    <x v="1"/>
    <x v="1"/>
    <x v="0"/>
    <x v="12"/>
    <x v="1"/>
    <x v="1"/>
    <x v="1"/>
    <x v="1"/>
  </r>
  <r>
    <x v="1"/>
    <x v="51"/>
    <x v="1"/>
    <x v="1"/>
    <x v="1"/>
    <x v="34"/>
    <x v="0"/>
    <x v="2"/>
    <x v="1"/>
    <x v="1"/>
  </r>
  <r>
    <x v="1"/>
    <x v="30"/>
    <x v="0"/>
    <x v="0"/>
    <x v="0"/>
    <x v="17"/>
    <x v="1"/>
    <x v="1"/>
    <x v="0"/>
    <x v="0"/>
  </r>
  <r>
    <x v="0"/>
    <x v="17"/>
    <x v="0"/>
    <x v="0"/>
    <x v="1"/>
    <x v="19"/>
    <x v="0"/>
    <x v="1"/>
    <x v="0"/>
    <x v="0"/>
  </r>
  <r>
    <x v="1"/>
    <x v="35"/>
    <x v="1"/>
    <x v="1"/>
    <x v="1"/>
    <x v="6"/>
    <x v="1"/>
    <x v="1"/>
    <x v="1"/>
    <x v="1"/>
  </r>
  <r>
    <x v="1"/>
    <x v="27"/>
    <x v="1"/>
    <x v="1"/>
    <x v="1"/>
    <x v="15"/>
    <x v="0"/>
    <x v="2"/>
    <x v="1"/>
    <x v="1"/>
  </r>
  <r>
    <x v="1"/>
    <x v="2"/>
    <x v="0"/>
    <x v="0"/>
    <x v="1"/>
    <x v="33"/>
    <x v="1"/>
    <x v="0"/>
    <x v="0"/>
    <x v="0"/>
  </r>
  <r>
    <x v="1"/>
    <x v="29"/>
    <x v="1"/>
    <x v="1"/>
    <x v="0"/>
    <x v="8"/>
    <x v="0"/>
    <x v="1"/>
    <x v="1"/>
    <x v="1"/>
  </r>
  <r>
    <x v="0"/>
    <x v="36"/>
    <x v="1"/>
    <x v="1"/>
    <x v="1"/>
    <x v="19"/>
    <x v="1"/>
    <x v="1"/>
    <x v="1"/>
    <x v="1"/>
  </r>
  <r>
    <x v="0"/>
    <x v="9"/>
    <x v="0"/>
    <x v="0"/>
    <x v="1"/>
    <x v="6"/>
    <x v="0"/>
    <x v="0"/>
    <x v="0"/>
    <x v="0"/>
  </r>
  <r>
    <x v="0"/>
    <x v="17"/>
    <x v="1"/>
    <x v="1"/>
    <x v="0"/>
    <x v="3"/>
    <x v="1"/>
    <x v="0"/>
    <x v="1"/>
    <x v="1"/>
  </r>
  <r>
    <x v="0"/>
    <x v="7"/>
    <x v="1"/>
    <x v="1"/>
    <x v="1"/>
    <x v="21"/>
    <x v="0"/>
    <x v="2"/>
    <x v="1"/>
    <x v="1"/>
  </r>
  <r>
    <x v="0"/>
    <x v="33"/>
    <x v="1"/>
    <x v="1"/>
    <x v="1"/>
    <x v="15"/>
    <x v="1"/>
    <x v="1"/>
    <x v="1"/>
    <x v="1"/>
  </r>
  <r>
    <x v="1"/>
    <x v="38"/>
    <x v="1"/>
    <x v="1"/>
    <x v="1"/>
    <x v="9"/>
    <x v="0"/>
    <x v="1"/>
    <x v="1"/>
    <x v="1"/>
  </r>
  <r>
    <x v="1"/>
    <x v="20"/>
    <x v="1"/>
    <x v="1"/>
    <x v="0"/>
    <x v="31"/>
    <x v="1"/>
    <x v="1"/>
    <x v="1"/>
    <x v="1"/>
  </r>
  <r>
    <x v="1"/>
    <x v="25"/>
    <x v="1"/>
    <x v="1"/>
    <x v="1"/>
    <x v="14"/>
    <x v="0"/>
    <x v="0"/>
    <x v="1"/>
    <x v="1"/>
  </r>
  <r>
    <x v="0"/>
    <x v="26"/>
    <x v="0"/>
    <x v="0"/>
    <x v="1"/>
    <x v="32"/>
    <x v="1"/>
    <x v="2"/>
    <x v="0"/>
    <x v="0"/>
  </r>
  <r>
    <x v="0"/>
    <x v="32"/>
    <x v="0"/>
    <x v="0"/>
    <x v="1"/>
    <x v="30"/>
    <x v="0"/>
    <x v="1"/>
    <x v="0"/>
    <x v="0"/>
  </r>
  <r>
    <x v="0"/>
    <x v="29"/>
    <x v="1"/>
    <x v="1"/>
    <x v="0"/>
    <x v="5"/>
    <x v="1"/>
    <x v="2"/>
    <x v="1"/>
    <x v="1"/>
  </r>
  <r>
    <x v="0"/>
    <x v="1"/>
    <x v="0"/>
    <x v="0"/>
    <x v="0"/>
    <x v="27"/>
    <x v="0"/>
    <x v="0"/>
    <x v="0"/>
    <x v="0"/>
  </r>
  <r>
    <x v="0"/>
    <x v="13"/>
    <x v="1"/>
    <x v="1"/>
    <x v="0"/>
    <x v="34"/>
    <x v="1"/>
    <x v="1"/>
    <x v="1"/>
    <x v="1"/>
  </r>
  <r>
    <x v="1"/>
    <x v="32"/>
    <x v="0"/>
    <x v="0"/>
    <x v="1"/>
    <x v="33"/>
    <x v="0"/>
    <x v="1"/>
    <x v="0"/>
    <x v="0"/>
  </r>
  <r>
    <x v="0"/>
    <x v="44"/>
    <x v="0"/>
    <x v="0"/>
    <x v="1"/>
    <x v="12"/>
    <x v="1"/>
    <x v="2"/>
    <x v="0"/>
    <x v="0"/>
  </r>
  <r>
    <x v="1"/>
    <x v="54"/>
    <x v="1"/>
    <x v="1"/>
    <x v="0"/>
    <x v="30"/>
    <x v="0"/>
    <x v="1"/>
    <x v="1"/>
    <x v="1"/>
  </r>
  <r>
    <x v="1"/>
    <x v="28"/>
    <x v="0"/>
    <x v="0"/>
    <x v="1"/>
    <x v="15"/>
    <x v="1"/>
    <x v="2"/>
    <x v="0"/>
    <x v="0"/>
  </r>
  <r>
    <x v="0"/>
    <x v="8"/>
    <x v="1"/>
    <x v="1"/>
    <x v="1"/>
    <x v="7"/>
    <x v="0"/>
    <x v="0"/>
    <x v="1"/>
    <x v="1"/>
  </r>
  <r>
    <x v="1"/>
    <x v="44"/>
    <x v="1"/>
    <x v="1"/>
    <x v="1"/>
    <x v="30"/>
    <x v="1"/>
    <x v="0"/>
    <x v="1"/>
    <x v="1"/>
  </r>
  <r>
    <x v="1"/>
    <x v="24"/>
    <x v="1"/>
    <x v="1"/>
    <x v="0"/>
    <x v="10"/>
    <x v="0"/>
    <x v="2"/>
    <x v="1"/>
    <x v="1"/>
  </r>
  <r>
    <x v="0"/>
    <x v="31"/>
    <x v="1"/>
    <x v="1"/>
    <x v="0"/>
    <x v="20"/>
    <x v="1"/>
    <x v="2"/>
    <x v="1"/>
    <x v="1"/>
  </r>
  <r>
    <x v="0"/>
    <x v="19"/>
    <x v="0"/>
    <x v="0"/>
    <x v="0"/>
    <x v="11"/>
    <x v="0"/>
    <x v="1"/>
    <x v="0"/>
    <x v="0"/>
  </r>
  <r>
    <x v="0"/>
    <x v="55"/>
    <x v="0"/>
    <x v="0"/>
    <x v="0"/>
    <x v="18"/>
    <x v="1"/>
    <x v="1"/>
    <x v="0"/>
    <x v="0"/>
  </r>
  <r>
    <x v="1"/>
    <x v="26"/>
    <x v="0"/>
    <x v="0"/>
    <x v="0"/>
    <x v="20"/>
    <x v="0"/>
    <x v="2"/>
    <x v="0"/>
    <x v="0"/>
  </r>
  <r>
    <x v="1"/>
    <x v="46"/>
    <x v="1"/>
    <x v="1"/>
    <x v="1"/>
    <x v="12"/>
    <x v="1"/>
    <x v="1"/>
    <x v="1"/>
    <x v="1"/>
  </r>
  <r>
    <x v="1"/>
    <x v="0"/>
    <x v="1"/>
    <x v="1"/>
    <x v="0"/>
    <x v="12"/>
    <x v="0"/>
    <x v="1"/>
    <x v="1"/>
    <x v="1"/>
  </r>
  <r>
    <x v="1"/>
    <x v="40"/>
    <x v="0"/>
    <x v="0"/>
    <x v="1"/>
    <x v="20"/>
    <x v="1"/>
    <x v="1"/>
    <x v="0"/>
    <x v="0"/>
  </r>
  <r>
    <x v="0"/>
    <x v="10"/>
    <x v="1"/>
    <x v="1"/>
    <x v="1"/>
    <x v="26"/>
    <x v="0"/>
    <x v="2"/>
    <x v="1"/>
    <x v="1"/>
  </r>
  <r>
    <x v="0"/>
    <x v="14"/>
    <x v="0"/>
    <x v="0"/>
    <x v="1"/>
    <x v="20"/>
    <x v="1"/>
    <x v="0"/>
    <x v="0"/>
    <x v="0"/>
  </r>
  <r>
    <x v="1"/>
    <x v="29"/>
    <x v="1"/>
    <x v="1"/>
    <x v="1"/>
    <x v="23"/>
    <x v="0"/>
    <x v="1"/>
    <x v="1"/>
    <x v="1"/>
  </r>
  <r>
    <x v="1"/>
    <x v="4"/>
    <x v="0"/>
    <x v="0"/>
    <x v="0"/>
    <x v="17"/>
    <x v="1"/>
    <x v="1"/>
    <x v="0"/>
    <x v="0"/>
  </r>
  <r>
    <x v="1"/>
    <x v="25"/>
    <x v="1"/>
    <x v="1"/>
    <x v="1"/>
    <x v="32"/>
    <x v="0"/>
    <x v="1"/>
    <x v="1"/>
    <x v="1"/>
  </r>
  <r>
    <x v="1"/>
    <x v="46"/>
    <x v="0"/>
    <x v="0"/>
    <x v="0"/>
    <x v="24"/>
    <x v="1"/>
    <x v="2"/>
    <x v="0"/>
    <x v="0"/>
  </r>
  <r>
    <x v="1"/>
    <x v="21"/>
    <x v="0"/>
    <x v="0"/>
    <x v="0"/>
    <x v="2"/>
    <x v="0"/>
    <x v="0"/>
    <x v="0"/>
    <x v="0"/>
  </r>
  <r>
    <x v="0"/>
    <x v="40"/>
    <x v="0"/>
    <x v="0"/>
    <x v="0"/>
    <x v="2"/>
    <x v="1"/>
    <x v="1"/>
    <x v="0"/>
    <x v="0"/>
  </r>
  <r>
    <x v="0"/>
    <x v="46"/>
    <x v="1"/>
    <x v="1"/>
    <x v="1"/>
    <x v="3"/>
    <x v="0"/>
    <x v="0"/>
    <x v="1"/>
    <x v="1"/>
  </r>
  <r>
    <x v="0"/>
    <x v="54"/>
    <x v="1"/>
    <x v="1"/>
    <x v="1"/>
    <x v="15"/>
    <x v="1"/>
    <x v="0"/>
    <x v="1"/>
    <x v="1"/>
  </r>
  <r>
    <x v="1"/>
    <x v="25"/>
    <x v="1"/>
    <x v="1"/>
    <x v="1"/>
    <x v="5"/>
    <x v="0"/>
    <x v="0"/>
    <x v="1"/>
    <x v="1"/>
  </r>
  <r>
    <x v="0"/>
    <x v="42"/>
    <x v="1"/>
    <x v="1"/>
    <x v="1"/>
    <x v="5"/>
    <x v="1"/>
    <x v="2"/>
    <x v="1"/>
    <x v="1"/>
  </r>
  <r>
    <x v="1"/>
    <x v="12"/>
    <x v="0"/>
    <x v="0"/>
    <x v="1"/>
    <x v="10"/>
    <x v="0"/>
    <x v="1"/>
    <x v="0"/>
    <x v="0"/>
  </r>
  <r>
    <x v="0"/>
    <x v="1"/>
    <x v="1"/>
    <x v="1"/>
    <x v="1"/>
    <x v="10"/>
    <x v="1"/>
    <x v="0"/>
    <x v="1"/>
    <x v="1"/>
  </r>
  <r>
    <x v="1"/>
    <x v="22"/>
    <x v="0"/>
    <x v="0"/>
    <x v="0"/>
    <x v="13"/>
    <x v="0"/>
    <x v="2"/>
    <x v="0"/>
    <x v="0"/>
  </r>
  <r>
    <x v="1"/>
    <x v="47"/>
    <x v="0"/>
    <x v="0"/>
    <x v="1"/>
    <x v="1"/>
    <x v="1"/>
    <x v="2"/>
    <x v="0"/>
    <x v="0"/>
  </r>
  <r>
    <x v="1"/>
    <x v="50"/>
    <x v="1"/>
    <x v="1"/>
    <x v="0"/>
    <x v="26"/>
    <x v="0"/>
    <x v="0"/>
    <x v="1"/>
    <x v="1"/>
  </r>
  <r>
    <x v="0"/>
    <x v="53"/>
    <x v="0"/>
    <x v="0"/>
    <x v="1"/>
    <x v="17"/>
    <x v="1"/>
    <x v="0"/>
    <x v="0"/>
    <x v="0"/>
  </r>
  <r>
    <x v="1"/>
    <x v="42"/>
    <x v="0"/>
    <x v="0"/>
    <x v="0"/>
    <x v="33"/>
    <x v="0"/>
    <x v="1"/>
    <x v="0"/>
    <x v="0"/>
  </r>
  <r>
    <x v="1"/>
    <x v="42"/>
    <x v="0"/>
    <x v="0"/>
    <x v="0"/>
    <x v="14"/>
    <x v="1"/>
    <x v="1"/>
    <x v="0"/>
    <x v="0"/>
  </r>
  <r>
    <x v="1"/>
    <x v="42"/>
    <x v="0"/>
    <x v="0"/>
    <x v="0"/>
    <x v="35"/>
    <x v="0"/>
    <x v="0"/>
    <x v="0"/>
    <x v="0"/>
  </r>
  <r>
    <x v="0"/>
    <x v="7"/>
    <x v="1"/>
    <x v="1"/>
    <x v="0"/>
    <x v="28"/>
    <x v="1"/>
    <x v="1"/>
    <x v="1"/>
    <x v="1"/>
  </r>
  <r>
    <x v="1"/>
    <x v="5"/>
    <x v="0"/>
    <x v="0"/>
    <x v="0"/>
    <x v="20"/>
    <x v="0"/>
    <x v="1"/>
    <x v="0"/>
    <x v="0"/>
  </r>
  <r>
    <x v="1"/>
    <x v="0"/>
    <x v="1"/>
    <x v="1"/>
    <x v="0"/>
    <x v="30"/>
    <x v="1"/>
    <x v="0"/>
    <x v="1"/>
    <x v="1"/>
  </r>
  <r>
    <x v="0"/>
    <x v="37"/>
    <x v="0"/>
    <x v="0"/>
    <x v="0"/>
    <x v="0"/>
    <x v="0"/>
    <x v="0"/>
    <x v="0"/>
    <x v="0"/>
  </r>
  <r>
    <x v="0"/>
    <x v="6"/>
    <x v="0"/>
    <x v="0"/>
    <x v="1"/>
    <x v="10"/>
    <x v="1"/>
    <x v="0"/>
    <x v="0"/>
    <x v="0"/>
  </r>
  <r>
    <x v="1"/>
    <x v="47"/>
    <x v="1"/>
    <x v="1"/>
    <x v="0"/>
    <x v="20"/>
    <x v="0"/>
    <x v="2"/>
    <x v="1"/>
    <x v="1"/>
  </r>
  <r>
    <x v="0"/>
    <x v="38"/>
    <x v="1"/>
    <x v="1"/>
    <x v="0"/>
    <x v="0"/>
    <x v="1"/>
    <x v="2"/>
    <x v="1"/>
    <x v="1"/>
  </r>
  <r>
    <x v="1"/>
    <x v="40"/>
    <x v="1"/>
    <x v="1"/>
    <x v="1"/>
    <x v="35"/>
    <x v="0"/>
    <x v="0"/>
    <x v="1"/>
    <x v="1"/>
  </r>
  <r>
    <x v="1"/>
    <x v="48"/>
    <x v="1"/>
    <x v="1"/>
    <x v="0"/>
    <x v="1"/>
    <x v="1"/>
    <x v="2"/>
    <x v="1"/>
    <x v="1"/>
  </r>
  <r>
    <x v="0"/>
    <x v="50"/>
    <x v="0"/>
    <x v="0"/>
    <x v="1"/>
    <x v="8"/>
    <x v="0"/>
    <x v="2"/>
    <x v="0"/>
    <x v="0"/>
  </r>
  <r>
    <x v="1"/>
    <x v="24"/>
    <x v="0"/>
    <x v="0"/>
    <x v="1"/>
    <x v="1"/>
    <x v="1"/>
    <x v="2"/>
    <x v="0"/>
    <x v="0"/>
  </r>
  <r>
    <x v="1"/>
    <x v="20"/>
    <x v="1"/>
    <x v="1"/>
    <x v="1"/>
    <x v="31"/>
    <x v="0"/>
    <x v="1"/>
    <x v="1"/>
    <x v="1"/>
  </r>
  <r>
    <x v="0"/>
    <x v="49"/>
    <x v="1"/>
    <x v="1"/>
    <x v="1"/>
    <x v="2"/>
    <x v="1"/>
    <x v="1"/>
    <x v="1"/>
    <x v="1"/>
  </r>
  <r>
    <x v="1"/>
    <x v="31"/>
    <x v="0"/>
    <x v="0"/>
    <x v="1"/>
    <x v="29"/>
    <x v="0"/>
    <x v="1"/>
    <x v="0"/>
    <x v="0"/>
  </r>
  <r>
    <x v="1"/>
    <x v="30"/>
    <x v="1"/>
    <x v="1"/>
    <x v="1"/>
    <x v="1"/>
    <x v="1"/>
    <x v="0"/>
    <x v="1"/>
    <x v="1"/>
  </r>
  <r>
    <x v="1"/>
    <x v="30"/>
    <x v="1"/>
    <x v="1"/>
    <x v="1"/>
    <x v="22"/>
    <x v="0"/>
    <x v="2"/>
    <x v="1"/>
    <x v="1"/>
  </r>
  <r>
    <x v="1"/>
    <x v="14"/>
    <x v="1"/>
    <x v="1"/>
    <x v="1"/>
    <x v="0"/>
    <x v="1"/>
    <x v="0"/>
    <x v="1"/>
    <x v="1"/>
  </r>
  <r>
    <x v="0"/>
    <x v="52"/>
    <x v="1"/>
    <x v="1"/>
    <x v="1"/>
    <x v="25"/>
    <x v="0"/>
    <x v="2"/>
    <x v="1"/>
    <x v="1"/>
  </r>
  <r>
    <x v="0"/>
    <x v="42"/>
    <x v="0"/>
    <x v="0"/>
    <x v="1"/>
    <x v="6"/>
    <x v="1"/>
    <x v="2"/>
    <x v="0"/>
    <x v="0"/>
  </r>
  <r>
    <x v="0"/>
    <x v="43"/>
    <x v="0"/>
    <x v="0"/>
    <x v="1"/>
    <x v="6"/>
    <x v="0"/>
    <x v="1"/>
    <x v="0"/>
    <x v="0"/>
  </r>
  <r>
    <x v="1"/>
    <x v="57"/>
    <x v="0"/>
    <x v="0"/>
    <x v="0"/>
    <x v="20"/>
    <x v="1"/>
    <x v="0"/>
    <x v="0"/>
    <x v="0"/>
  </r>
  <r>
    <x v="1"/>
    <x v="22"/>
    <x v="1"/>
    <x v="1"/>
    <x v="0"/>
    <x v="10"/>
    <x v="0"/>
    <x v="2"/>
    <x v="1"/>
    <x v="1"/>
  </r>
  <r>
    <x v="0"/>
    <x v="2"/>
    <x v="1"/>
    <x v="1"/>
    <x v="0"/>
    <x v="21"/>
    <x v="1"/>
    <x v="0"/>
    <x v="1"/>
    <x v="1"/>
  </r>
  <r>
    <x v="0"/>
    <x v="50"/>
    <x v="0"/>
    <x v="0"/>
    <x v="0"/>
    <x v="27"/>
    <x v="0"/>
    <x v="0"/>
    <x v="0"/>
    <x v="0"/>
  </r>
  <r>
    <x v="0"/>
    <x v="0"/>
    <x v="1"/>
    <x v="1"/>
    <x v="1"/>
    <x v="5"/>
    <x v="1"/>
    <x v="0"/>
    <x v="1"/>
    <x v="1"/>
  </r>
  <r>
    <x v="0"/>
    <x v="16"/>
    <x v="1"/>
    <x v="1"/>
    <x v="0"/>
    <x v="23"/>
    <x v="0"/>
    <x v="0"/>
    <x v="1"/>
    <x v="1"/>
  </r>
  <r>
    <x v="1"/>
    <x v="17"/>
    <x v="0"/>
    <x v="0"/>
    <x v="0"/>
    <x v="28"/>
    <x v="1"/>
    <x v="0"/>
    <x v="0"/>
    <x v="0"/>
  </r>
  <r>
    <x v="1"/>
    <x v="41"/>
    <x v="1"/>
    <x v="1"/>
    <x v="1"/>
    <x v="31"/>
    <x v="0"/>
    <x v="1"/>
    <x v="1"/>
    <x v="1"/>
  </r>
  <r>
    <x v="0"/>
    <x v="31"/>
    <x v="1"/>
    <x v="1"/>
    <x v="0"/>
    <x v="2"/>
    <x v="1"/>
    <x v="2"/>
    <x v="1"/>
    <x v="1"/>
  </r>
  <r>
    <x v="0"/>
    <x v="50"/>
    <x v="0"/>
    <x v="0"/>
    <x v="0"/>
    <x v="34"/>
    <x v="0"/>
    <x v="1"/>
    <x v="0"/>
    <x v="0"/>
  </r>
  <r>
    <x v="0"/>
    <x v="5"/>
    <x v="1"/>
    <x v="1"/>
    <x v="0"/>
    <x v="28"/>
    <x v="1"/>
    <x v="2"/>
    <x v="1"/>
    <x v="1"/>
  </r>
  <r>
    <x v="1"/>
    <x v="43"/>
    <x v="0"/>
    <x v="0"/>
    <x v="1"/>
    <x v="19"/>
    <x v="0"/>
    <x v="0"/>
    <x v="0"/>
    <x v="0"/>
  </r>
  <r>
    <x v="0"/>
    <x v="15"/>
    <x v="1"/>
    <x v="1"/>
    <x v="1"/>
    <x v="17"/>
    <x v="1"/>
    <x v="0"/>
    <x v="1"/>
    <x v="1"/>
  </r>
  <r>
    <x v="1"/>
    <x v="24"/>
    <x v="1"/>
    <x v="1"/>
    <x v="0"/>
    <x v="0"/>
    <x v="0"/>
    <x v="1"/>
    <x v="1"/>
    <x v="1"/>
  </r>
  <r>
    <x v="0"/>
    <x v="14"/>
    <x v="1"/>
    <x v="1"/>
    <x v="0"/>
    <x v="30"/>
    <x v="1"/>
    <x v="2"/>
    <x v="1"/>
    <x v="1"/>
  </r>
  <r>
    <x v="0"/>
    <x v="10"/>
    <x v="1"/>
    <x v="1"/>
    <x v="0"/>
    <x v="24"/>
    <x v="0"/>
    <x v="1"/>
    <x v="1"/>
    <x v="1"/>
  </r>
  <r>
    <x v="1"/>
    <x v="18"/>
    <x v="0"/>
    <x v="1"/>
    <x v="0"/>
    <x v="10"/>
    <x v="1"/>
    <x v="0"/>
    <x v="1"/>
    <x v="2"/>
  </r>
  <r>
    <x v="0"/>
    <x v="34"/>
    <x v="1"/>
    <x v="1"/>
    <x v="1"/>
    <x v="29"/>
    <x v="0"/>
    <x v="0"/>
    <x v="1"/>
    <x v="1"/>
  </r>
  <r>
    <x v="0"/>
    <x v="46"/>
    <x v="1"/>
    <x v="1"/>
    <x v="0"/>
    <x v="13"/>
    <x v="1"/>
    <x v="1"/>
    <x v="1"/>
    <x v="1"/>
  </r>
  <r>
    <x v="1"/>
    <x v="25"/>
    <x v="1"/>
    <x v="1"/>
    <x v="1"/>
    <x v="26"/>
    <x v="0"/>
    <x v="1"/>
    <x v="1"/>
    <x v="1"/>
  </r>
  <r>
    <x v="0"/>
    <x v="25"/>
    <x v="1"/>
    <x v="1"/>
    <x v="1"/>
    <x v="0"/>
    <x v="1"/>
    <x v="0"/>
    <x v="1"/>
    <x v="1"/>
  </r>
  <r>
    <x v="1"/>
    <x v="29"/>
    <x v="0"/>
    <x v="0"/>
    <x v="0"/>
    <x v="2"/>
    <x v="0"/>
    <x v="1"/>
    <x v="0"/>
    <x v="0"/>
  </r>
  <r>
    <x v="0"/>
    <x v="5"/>
    <x v="1"/>
    <x v="1"/>
    <x v="1"/>
    <x v="19"/>
    <x v="1"/>
    <x v="0"/>
    <x v="1"/>
    <x v="1"/>
  </r>
  <r>
    <x v="0"/>
    <x v="11"/>
    <x v="0"/>
    <x v="1"/>
    <x v="0"/>
    <x v="22"/>
    <x v="0"/>
    <x v="2"/>
    <x v="1"/>
    <x v="2"/>
  </r>
  <r>
    <x v="1"/>
    <x v="25"/>
    <x v="1"/>
    <x v="1"/>
    <x v="1"/>
    <x v="18"/>
    <x v="1"/>
    <x v="0"/>
    <x v="1"/>
    <x v="1"/>
  </r>
  <r>
    <x v="0"/>
    <x v="40"/>
    <x v="1"/>
    <x v="1"/>
    <x v="1"/>
    <x v="26"/>
    <x v="0"/>
    <x v="1"/>
    <x v="1"/>
    <x v="1"/>
  </r>
  <r>
    <x v="1"/>
    <x v="0"/>
    <x v="1"/>
    <x v="1"/>
    <x v="1"/>
    <x v="21"/>
    <x v="1"/>
    <x v="2"/>
    <x v="1"/>
    <x v="1"/>
  </r>
  <r>
    <x v="0"/>
    <x v="13"/>
    <x v="0"/>
    <x v="0"/>
    <x v="1"/>
    <x v="18"/>
    <x v="0"/>
    <x v="0"/>
    <x v="0"/>
    <x v="0"/>
  </r>
  <r>
    <x v="0"/>
    <x v="38"/>
    <x v="1"/>
    <x v="1"/>
    <x v="0"/>
    <x v="3"/>
    <x v="1"/>
    <x v="1"/>
    <x v="1"/>
    <x v="1"/>
  </r>
  <r>
    <x v="1"/>
    <x v="34"/>
    <x v="1"/>
    <x v="1"/>
    <x v="0"/>
    <x v="23"/>
    <x v="0"/>
    <x v="0"/>
    <x v="1"/>
    <x v="1"/>
  </r>
  <r>
    <x v="1"/>
    <x v="9"/>
    <x v="0"/>
    <x v="0"/>
    <x v="0"/>
    <x v="34"/>
    <x v="1"/>
    <x v="0"/>
    <x v="0"/>
    <x v="0"/>
  </r>
  <r>
    <x v="1"/>
    <x v="21"/>
    <x v="1"/>
    <x v="1"/>
    <x v="0"/>
    <x v="15"/>
    <x v="0"/>
    <x v="1"/>
    <x v="1"/>
    <x v="1"/>
  </r>
  <r>
    <x v="1"/>
    <x v="50"/>
    <x v="1"/>
    <x v="1"/>
    <x v="0"/>
    <x v="15"/>
    <x v="1"/>
    <x v="2"/>
    <x v="1"/>
    <x v="1"/>
  </r>
  <r>
    <x v="0"/>
    <x v="11"/>
    <x v="0"/>
    <x v="0"/>
    <x v="1"/>
    <x v="23"/>
    <x v="0"/>
    <x v="1"/>
    <x v="0"/>
    <x v="0"/>
  </r>
  <r>
    <x v="1"/>
    <x v="31"/>
    <x v="0"/>
    <x v="0"/>
    <x v="0"/>
    <x v="25"/>
    <x v="1"/>
    <x v="0"/>
    <x v="0"/>
    <x v="0"/>
  </r>
  <r>
    <x v="0"/>
    <x v="33"/>
    <x v="1"/>
    <x v="1"/>
    <x v="1"/>
    <x v="13"/>
    <x v="0"/>
    <x v="2"/>
    <x v="1"/>
    <x v="1"/>
  </r>
  <r>
    <x v="0"/>
    <x v="24"/>
    <x v="0"/>
    <x v="0"/>
    <x v="0"/>
    <x v="16"/>
    <x v="1"/>
    <x v="0"/>
    <x v="0"/>
    <x v="0"/>
  </r>
  <r>
    <x v="1"/>
    <x v="5"/>
    <x v="0"/>
    <x v="0"/>
    <x v="0"/>
    <x v="1"/>
    <x v="0"/>
    <x v="1"/>
    <x v="0"/>
    <x v="0"/>
  </r>
  <r>
    <x v="0"/>
    <x v="6"/>
    <x v="1"/>
    <x v="1"/>
    <x v="0"/>
    <x v="11"/>
    <x v="1"/>
    <x v="0"/>
    <x v="1"/>
    <x v="1"/>
  </r>
  <r>
    <x v="0"/>
    <x v="26"/>
    <x v="1"/>
    <x v="1"/>
    <x v="0"/>
    <x v="15"/>
    <x v="0"/>
    <x v="0"/>
    <x v="1"/>
    <x v="1"/>
  </r>
  <r>
    <x v="1"/>
    <x v="17"/>
    <x v="1"/>
    <x v="1"/>
    <x v="0"/>
    <x v="23"/>
    <x v="1"/>
    <x v="1"/>
    <x v="1"/>
    <x v="1"/>
  </r>
  <r>
    <x v="1"/>
    <x v="57"/>
    <x v="0"/>
    <x v="0"/>
    <x v="0"/>
    <x v="11"/>
    <x v="0"/>
    <x v="1"/>
    <x v="0"/>
    <x v="0"/>
  </r>
  <r>
    <x v="1"/>
    <x v="38"/>
    <x v="1"/>
    <x v="1"/>
    <x v="0"/>
    <x v="12"/>
    <x v="1"/>
    <x v="2"/>
    <x v="1"/>
    <x v="1"/>
  </r>
  <r>
    <x v="1"/>
    <x v="23"/>
    <x v="1"/>
    <x v="1"/>
    <x v="0"/>
    <x v="1"/>
    <x v="0"/>
    <x v="1"/>
    <x v="1"/>
    <x v="1"/>
  </r>
  <r>
    <x v="1"/>
    <x v="9"/>
    <x v="1"/>
    <x v="1"/>
    <x v="1"/>
    <x v="30"/>
    <x v="1"/>
    <x v="1"/>
    <x v="1"/>
    <x v="1"/>
  </r>
  <r>
    <x v="0"/>
    <x v="25"/>
    <x v="0"/>
    <x v="0"/>
    <x v="1"/>
    <x v="29"/>
    <x v="0"/>
    <x v="2"/>
    <x v="0"/>
    <x v="0"/>
  </r>
  <r>
    <x v="1"/>
    <x v="12"/>
    <x v="0"/>
    <x v="0"/>
    <x v="1"/>
    <x v="34"/>
    <x v="1"/>
    <x v="2"/>
    <x v="0"/>
    <x v="0"/>
  </r>
  <r>
    <x v="0"/>
    <x v="5"/>
    <x v="1"/>
    <x v="1"/>
    <x v="0"/>
    <x v="30"/>
    <x v="0"/>
    <x v="2"/>
    <x v="1"/>
    <x v="1"/>
  </r>
  <r>
    <x v="0"/>
    <x v="25"/>
    <x v="0"/>
    <x v="0"/>
    <x v="0"/>
    <x v="33"/>
    <x v="1"/>
    <x v="0"/>
    <x v="0"/>
    <x v="0"/>
  </r>
  <r>
    <x v="1"/>
    <x v="10"/>
    <x v="0"/>
    <x v="0"/>
    <x v="1"/>
    <x v="27"/>
    <x v="0"/>
    <x v="1"/>
    <x v="0"/>
    <x v="0"/>
  </r>
  <r>
    <x v="0"/>
    <x v="51"/>
    <x v="0"/>
    <x v="0"/>
    <x v="0"/>
    <x v="0"/>
    <x v="1"/>
    <x v="2"/>
    <x v="0"/>
    <x v="0"/>
  </r>
  <r>
    <x v="1"/>
    <x v="49"/>
    <x v="1"/>
    <x v="1"/>
    <x v="1"/>
    <x v="26"/>
    <x v="0"/>
    <x v="0"/>
    <x v="1"/>
    <x v="1"/>
  </r>
  <r>
    <x v="1"/>
    <x v="56"/>
    <x v="0"/>
    <x v="0"/>
    <x v="0"/>
    <x v="23"/>
    <x v="1"/>
    <x v="2"/>
    <x v="0"/>
    <x v="0"/>
  </r>
  <r>
    <x v="0"/>
    <x v="45"/>
    <x v="1"/>
    <x v="1"/>
    <x v="1"/>
    <x v="18"/>
    <x v="0"/>
    <x v="0"/>
    <x v="1"/>
    <x v="1"/>
  </r>
  <r>
    <x v="0"/>
    <x v="42"/>
    <x v="1"/>
    <x v="1"/>
    <x v="1"/>
    <x v="6"/>
    <x v="1"/>
    <x v="0"/>
    <x v="1"/>
    <x v="1"/>
  </r>
  <r>
    <x v="0"/>
    <x v="12"/>
    <x v="0"/>
    <x v="0"/>
    <x v="1"/>
    <x v="29"/>
    <x v="0"/>
    <x v="1"/>
    <x v="0"/>
    <x v="0"/>
  </r>
  <r>
    <x v="1"/>
    <x v="41"/>
    <x v="0"/>
    <x v="0"/>
    <x v="1"/>
    <x v="35"/>
    <x v="1"/>
    <x v="0"/>
    <x v="0"/>
    <x v="0"/>
  </r>
  <r>
    <x v="0"/>
    <x v="2"/>
    <x v="0"/>
    <x v="0"/>
    <x v="0"/>
    <x v="27"/>
    <x v="0"/>
    <x v="0"/>
    <x v="0"/>
    <x v="0"/>
  </r>
  <r>
    <x v="0"/>
    <x v="28"/>
    <x v="1"/>
    <x v="1"/>
    <x v="1"/>
    <x v="21"/>
    <x v="1"/>
    <x v="2"/>
    <x v="1"/>
    <x v="1"/>
  </r>
  <r>
    <x v="0"/>
    <x v="15"/>
    <x v="1"/>
    <x v="1"/>
    <x v="0"/>
    <x v="27"/>
    <x v="0"/>
    <x v="0"/>
    <x v="1"/>
    <x v="1"/>
  </r>
  <r>
    <x v="1"/>
    <x v="53"/>
    <x v="1"/>
    <x v="1"/>
    <x v="0"/>
    <x v="24"/>
    <x v="1"/>
    <x v="0"/>
    <x v="1"/>
    <x v="1"/>
  </r>
  <r>
    <x v="0"/>
    <x v="20"/>
    <x v="1"/>
    <x v="1"/>
    <x v="1"/>
    <x v="16"/>
    <x v="0"/>
    <x v="0"/>
    <x v="1"/>
    <x v="1"/>
  </r>
  <r>
    <x v="1"/>
    <x v="19"/>
    <x v="0"/>
    <x v="0"/>
    <x v="0"/>
    <x v="16"/>
    <x v="1"/>
    <x v="2"/>
    <x v="0"/>
    <x v="0"/>
  </r>
  <r>
    <x v="0"/>
    <x v="51"/>
    <x v="0"/>
    <x v="0"/>
    <x v="1"/>
    <x v="27"/>
    <x v="0"/>
    <x v="2"/>
    <x v="0"/>
    <x v="0"/>
  </r>
  <r>
    <x v="1"/>
    <x v="50"/>
    <x v="0"/>
    <x v="0"/>
    <x v="1"/>
    <x v="6"/>
    <x v="1"/>
    <x v="0"/>
    <x v="0"/>
    <x v="0"/>
  </r>
  <r>
    <x v="1"/>
    <x v="54"/>
    <x v="0"/>
    <x v="0"/>
    <x v="0"/>
    <x v="17"/>
    <x v="0"/>
    <x v="2"/>
    <x v="0"/>
    <x v="0"/>
  </r>
  <r>
    <x v="1"/>
    <x v="15"/>
    <x v="0"/>
    <x v="0"/>
    <x v="1"/>
    <x v="5"/>
    <x v="1"/>
    <x v="2"/>
    <x v="0"/>
    <x v="0"/>
  </r>
  <r>
    <x v="1"/>
    <x v="23"/>
    <x v="0"/>
    <x v="0"/>
    <x v="1"/>
    <x v="15"/>
    <x v="0"/>
    <x v="0"/>
    <x v="0"/>
    <x v="0"/>
  </r>
  <r>
    <x v="1"/>
    <x v="7"/>
    <x v="0"/>
    <x v="0"/>
    <x v="0"/>
    <x v="3"/>
    <x v="1"/>
    <x v="2"/>
    <x v="0"/>
    <x v="0"/>
  </r>
  <r>
    <x v="0"/>
    <x v="22"/>
    <x v="1"/>
    <x v="1"/>
    <x v="0"/>
    <x v="10"/>
    <x v="0"/>
    <x v="0"/>
    <x v="1"/>
    <x v="1"/>
  </r>
  <r>
    <x v="0"/>
    <x v="56"/>
    <x v="1"/>
    <x v="1"/>
    <x v="1"/>
    <x v="30"/>
    <x v="1"/>
    <x v="0"/>
    <x v="1"/>
    <x v="1"/>
  </r>
  <r>
    <x v="0"/>
    <x v="57"/>
    <x v="0"/>
    <x v="0"/>
    <x v="0"/>
    <x v="34"/>
    <x v="0"/>
    <x v="1"/>
    <x v="0"/>
    <x v="0"/>
  </r>
  <r>
    <x v="1"/>
    <x v="57"/>
    <x v="0"/>
    <x v="0"/>
    <x v="0"/>
    <x v="28"/>
    <x v="1"/>
    <x v="1"/>
    <x v="0"/>
    <x v="0"/>
  </r>
  <r>
    <x v="0"/>
    <x v="30"/>
    <x v="1"/>
    <x v="1"/>
    <x v="0"/>
    <x v="32"/>
    <x v="0"/>
    <x v="0"/>
    <x v="1"/>
    <x v="1"/>
  </r>
  <r>
    <x v="1"/>
    <x v="4"/>
    <x v="1"/>
    <x v="1"/>
    <x v="1"/>
    <x v="27"/>
    <x v="1"/>
    <x v="2"/>
    <x v="1"/>
    <x v="1"/>
  </r>
  <r>
    <x v="0"/>
    <x v="31"/>
    <x v="0"/>
    <x v="0"/>
    <x v="0"/>
    <x v="2"/>
    <x v="0"/>
    <x v="2"/>
    <x v="0"/>
    <x v="0"/>
  </r>
  <r>
    <x v="0"/>
    <x v="19"/>
    <x v="0"/>
    <x v="0"/>
    <x v="0"/>
    <x v="34"/>
    <x v="1"/>
    <x v="0"/>
    <x v="0"/>
    <x v="0"/>
  </r>
  <r>
    <x v="0"/>
    <x v="7"/>
    <x v="0"/>
    <x v="0"/>
    <x v="1"/>
    <x v="26"/>
    <x v="0"/>
    <x v="2"/>
    <x v="0"/>
    <x v="0"/>
  </r>
  <r>
    <x v="0"/>
    <x v="17"/>
    <x v="0"/>
    <x v="0"/>
    <x v="0"/>
    <x v="23"/>
    <x v="1"/>
    <x v="2"/>
    <x v="0"/>
    <x v="0"/>
  </r>
  <r>
    <x v="0"/>
    <x v="9"/>
    <x v="0"/>
    <x v="0"/>
    <x v="0"/>
    <x v="32"/>
    <x v="0"/>
    <x v="0"/>
    <x v="0"/>
    <x v="0"/>
  </r>
  <r>
    <x v="0"/>
    <x v="6"/>
    <x v="0"/>
    <x v="0"/>
    <x v="0"/>
    <x v="19"/>
    <x v="1"/>
    <x v="0"/>
    <x v="0"/>
    <x v="0"/>
  </r>
  <r>
    <x v="0"/>
    <x v="1"/>
    <x v="0"/>
    <x v="0"/>
    <x v="0"/>
    <x v="18"/>
    <x v="0"/>
    <x v="2"/>
    <x v="0"/>
    <x v="0"/>
  </r>
  <r>
    <x v="0"/>
    <x v="45"/>
    <x v="1"/>
    <x v="1"/>
    <x v="1"/>
    <x v="0"/>
    <x v="1"/>
    <x v="0"/>
    <x v="1"/>
    <x v="1"/>
  </r>
  <r>
    <x v="1"/>
    <x v="24"/>
    <x v="1"/>
    <x v="1"/>
    <x v="1"/>
    <x v="11"/>
    <x v="0"/>
    <x v="1"/>
    <x v="1"/>
    <x v="1"/>
  </r>
  <r>
    <x v="0"/>
    <x v="53"/>
    <x v="1"/>
    <x v="1"/>
    <x v="1"/>
    <x v="34"/>
    <x v="1"/>
    <x v="1"/>
    <x v="1"/>
    <x v="1"/>
  </r>
  <r>
    <x v="0"/>
    <x v="31"/>
    <x v="1"/>
    <x v="1"/>
    <x v="1"/>
    <x v="25"/>
    <x v="0"/>
    <x v="1"/>
    <x v="1"/>
    <x v="1"/>
  </r>
  <r>
    <x v="1"/>
    <x v="12"/>
    <x v="0"/>
    <x v="0"/>
    <x v="0"/>
    <x v="32"/>
    <x v="1"/>
    <x v="0"/>
    <x v="0"/>
    <x v="0"/>
  </r>
  <r>
    <x v="0"/>
    <x v="28"/>
    <x v="0"/>
    <x v="0"/>
    <x v="0"/>
    <x v="3"/>
    <x v="0"/>
    <x v="1"/>
    <x v="0"/>
    <x v="0"/>
  </r>
  <r>
    <x v="0"/>
    <x v="18"/>
    <x v="1"/>
    <x v="1"/>
    <x v="1"/>
    <x v="8"/>
    <x v="1"/>
    <x v="2"/>
    <x v="1"/>
    <x v="1"/>
  </r>
  <r>
    <x v="1"/>
    <x v="21"/>
    <x v="1"/>
    <x v="1"/>
    <x v="0"/>
    <x v="26"/>
    <x v="0"/>
    <x v="0"/>
    <x v="1"/>
    <x v="1"/>
  </r>
  <r>
    <x v="0"/>
    <x v="28"/>
    <x v="0"/>
    <x v="0"/>
    <x v="0"/>
    <x v="34"/>
    <x v="1"/>
    <x v="2"/>
    <x v="0"/>
    <x v="0"/>
  </r>
  <r>
    <x v="0"/>
    <x v="50"/>
    <x v="0"/>
    <x v="1"/>
    <x v="0"/>
    <x v="28"/>
    <x v="1"/>
    <x v="1"/>
    <x v="1"/>
    <x v="2"/>
  </r>
  <r>
    <x v="0"/>
    <x v="19"/>
    <x v="0"/>
    <x v="0"/>
    <x v="1"/>
    <x v="12"/>
    <x v="1"/>
    <x v="2"/>
    <x v="0"/>
    <x v="0"/>
  </r>
  <r>
    <x v="0"/>
    <x v="3"/>
    <x v="0"/>
    <x v="0"/>
    <x v="0"/>
    <x v="34"/>
    <x v="0"/>
    <x v="1"/>
    <x v="0"/>
    <x v="0"/>
  </r>
  <r>
    <x v="0"/>
    <x v="0"/>
    <x v="0"/>
    <x v="0"/>
    <x v="0"/>
    <x v="18"/>
    <x v="1"/>
    <x v="1"/>
    <x v="0"/>
    <x v="0"/>
  </r>
  <r>
    <x v="0"/>
    <x v="7"/>
    <x v="0"/>
    <x v="0"/>
    <x v="0"/>
    <x v="35"/>
    <x v="0"/>
    <x v="0"/>
    <x v="0"/>
    <x v="0"/>
  </r>
  <r>
    <x v="0"/>
    <x v="37"/>
    <x v="0"/>
    <x v="0"/>
    <x v="0"/>
    <x v="27"/>
    <x v="1"/>
    <x v="1"/>
    <x v="0"/>
    <x v="0"/>
  </r>
  <r>
    <x v="1"/>
    <x v="8"/>
    <x v="1"/>
    <x v="1"/>
    <x v="0"/>
    <x v="29"/>
    <x v="0"/>
    <x v="2"/>
    <x v="1"/>
    <x v="1"/>
  </r>
  <r>
    <x v="0"/>
    <x v="30"/>
    <x v="0"/>
    <x v="0"/>
    <x v="1"/>
    <x v="7"/>
    <x v="1"/>
    <x v="2"/>
    <x v="0"/>
    <x v="0"/>
  </r>
  <r>
    <x v="1"/>
    <x v="23"/>
    <x v="1"/>
    <x v="1"/>
    <x v="1"/>
    <x v="17"/>
    <x v="0"/>
    <x v="0"/>
    <x v="1"/>
    <x v="1"/>
  </r>
  <r>
    <x v="1"/>
    <x v="45"/>
    <x v="1"/>
    <x v="1"/>
    <x v="1"/>
    <x v="4"/>
    <x v="1"/>
    <x v="0"/>
    <x v="1"/>
    <x v="1"/>
  </r>
  <r>
    <x v="1"/>
    <x v="48"/>
    <x v="0"/>
    <x v="1"/>
    <x v="0"/>
    <x v="22"/>
    <x v="0"/>
    <x v="2"/>
    <x v="1"/>
    <x v="2"/>
  </r>
  <r>
    <x v="0"/>
    <x v="25"/>
    <x v="0"/>
    <x v="0"/>
    <x v="1"/>
    <x v="24"/>
    <x v="1"/>
    <x v="2"/>
    <x v="0"/>
    <x v="0"/>
  </r>
  <r>
    <x v="0"/>
    <x v="49"/>
    <x v="0"/>
    <x v="0"/>
    <x v="1"/>
    <x v="25"/>
    <x v="0"/>
    <x v="1"/>
    <x v="0"/>
    <x v="0"/>
  </r>
  <r>
    <x v="1"/>
    <x v="35"/>
    <x v="1"/>
    <x v="1"/>
    <x v="0"/>
    <x v="20"/>
    <x v="1"/>
    <x v="1"/>
    <x v="1"/>
    <x v="1"/>
  </r>
  <r>
    <x v="0"/>
    <x v="54"/>
    <x v="1"/>
    <x v="1"/>
    <x v="0"/>
    <x v="2"/>
    <x v="0"/>
    <x v="2"/>
    <x v="1"/>
    <x v="1"/>
  </r>
  <r>
    <x v="1"/>
    <x v="25"/>
    <x v="0"/>
    <x v="0"/>
    <x v="0"/>
    <x v="33"/>
    <x v="1"/>
    <x v="0"/>
    <x v="0"/>
    <x v="0"/>
  </r>
  <r>
    <x v="0"/>
    <x v="16"/>
    <x v="1"/>
    <x v="1"/>
    <x v="1"/>
    <x v="33"/>
    <x v="0"/>
    <x v="1"/>
    <x v="1"/>
    <x v="1"/>
  </r>
  <r>
    <x v="1"/>
    <x v="7"/>
    <x v="0"/>
    <x v="1"/>
    <x v="0"/>
    <x v="17"/>
    <x v="1"/>
    <x v="1"/>
    <x v="1"/>
    <x v="2"/>
  </r>
  <r>
    <x v="0"/>
    <x v="54"/>
    <x v="1"/>
    <x v="1"/>
    <x v="0"/>
    <x v="30"/>
    <x v="0"/>
    <x v="0"/>
    <x v="1"/>
    <x v="1"/>
  </r>
  <r>
    <x v="1"/>
    <x v="44"/>
    <x v="1"/>
    <x v="1"/>
    <x v="1"/>
    <x v="6"/>
    <x v="1"/>
    <x v="1"/>
    <x v="1"/>
    <x v="1"/>
  </r>
  <r>
    <x v="0"/>
    <x v="2"/>
    <x v="0"/>
    <x v="0"/>
    <x v="1"/>
    <x v="15"/>
    <x v="0"/>
    <x v="2"/>
    <x v="0"/>
    <x v="0"/>
  </r>
  <r>
    <x v="0"/>
    <x v="43"/>
    <x v="1"/>
    <x v="1"/>
    <x v="0"/>
    <x v="27"/>
    <x v="1"/>
    <x v="1"/>
    <x v="1"/>
    <x v="1"/>
  </r>
  <r>
    <x v="1"/>
    <x v="12"/>
    <x v="0"/>
    <x v="0"/>
    <x v="1"/>
    <x v="1"/>
    <x v="0"/>
    <x v="0"/>
    <x v="0"/>
    <x v="0"/>
  </r>
  <r>
    <x v="1"/>
    <x v="21"/>
    <x v="0"/>
    <x v="0"/>
    <x v="0"/>
    <x v="23"/>
    <x v="1"/>
    <x v="0"/>
    <x v="0"/>
    <x v="0"/>
  </r>
  <r>
    <x v="1"/>
    <x v="26"/>
    <x v="0"/>
    <x v="0"/>
    <x v="0"/>
    <x v="27"/>
    <x v="0"/>
    <x v="1"/>
    <x v="0"/>
    <x v="0"/>
  </r>
  <r>
    <x v="1"/>
    <x v="25"/>
    <x v="1"/>
    <x v="1"/>
    <x v="0"/>
    <x v="15"/>
    <x v="1"/>
    <x v="1"/>
    <x v="1"/>
    <x v="1"/>
  </r>
  <r>
    <x v="1"/>
    <x v="25"/>
    <x v="1"/>
    <x v="1"/>
    <x v="0"/>
    <x v="18"/>
    <x v="0"/>
    <x v="2"/>
    <x v="1"/>
    <x v="1"/>
  </r>
  <r>
    <x v="0"/>
    <x v="39"/>
    <x v="1"/>
    <x v="1"/>
    <x v="0"/>
    <x v="34"/>
    <x v="1"/>
    <x v="2"/>
    <x v="1"/>
    <x v="1"/>
  </r>
  <r>
    <x v="1"/>
    <x v="16"/>
    <x v="0"/>
    <x v="0"/>
    <x v="1"/>
    <x v="0"/>
    <x v="0"/>
    <x v="0"/>
    <x v="0"/>
    <x v="0"/>
  </r>
  <r>
    <x v="0"/>
    <x v="45"/>
    <x v="1"/>
    <x v="1"/>
    <x v="0"/>
    <x v="4"/>
    <x v="1"/>
    <x v="0"/>
    <x v="1"/>
    <x v="1"/>
  </r>
  <r>
    <x v="0"/>
    <x v="14"/>
    <x v="0"/>
    <x v="0"/>
    <x v="1"/>
    <x v="33"/>
    <x v="0"/>
    <x v="0"/>
    <x v="0"/>
    <x v="0"/>
  </r>
  <r>
    <x v="0"/>
    <x v="53"/>
    <x v="1"/>
    <x v="1"/>
    <x v="0"/>
    <x v="28"/>
    <x v="1"/>
    <x v="2"/>
    <x v="1"/>
    <x v="1"/>
  </r>
  <r>
    <x v="1"/>
    <x v="26"/>
    <x v="0"/>
    <x v="0"/>
    <x v="0"/>
    <x v="27"/>
    <x v="0"/>
    <x v="0"/>
    <x v="0"/>
    <x v="0"/>
  </r>
  <r>
    <x v="1"/>
    <x v="18"/>
    <x v="1"/>
    <x v="1"/>
    <x v="0"/>
    <x v="25"/>
    <x v="1"/>
    <x v="0"/>
    <x v="1"/>
    <x v="1"/>
  </r>
  <r>
    <x v="0"/>
    <x v="19"/>
    <x v="1"/>
    <x v="1"/>
    <x v="1"/>
    <x v="15"/>
    <x v="0"/>
    <x v="1"/>
    <x v="1"/>
    <x v="1"/>
  </r>
  <r>
    <x v="0"/>
    <x v="56"/>
    <x v="0"/>
    <x v="0"/>
    <x v="1"/>
    <x v="23"/>
    <x v="1"/>
    <x v="1"/>
    <x v="0"/>
    <x v="0"/>
  </r>
  <r>
    <x v="1"/>
    <x v="14"/>
    <x v="1"/>
    <x v="1"/>
    <x v="0"/>
    <x v="8"/>
    <x v="0"/>
    <x v="0"/>
    <x v="1"/>
    <x v="1"/>
  </r>
  <r>
    <x v="0"/>
    <x v="6"/>
    <x v="0"/>
    <x v="0"/>
    <x v="0"/>
    <x v="32"/>
    <x v="1"/>
    <x v="1"/>
    <x v="0"/>
    <x v="0"/>
  </r>
  <r>
    <x v="1"/>
    <x v="20"/>
    <x v="0"/>
    <x v="0"/>
    <x v="1"/>
    <x v="21"/>
    <x v="0"/>
    <x v="1"/>
    <x v="0"/>
    <x v="0"/>
  </r>
  <r>
    <x v="0"/>
    <x v="31"/>
    <x v="1"/>
    <x v="1"/>
    <x v="0"/>
    <x v="6"/>
    <x v="1"/>
    <x v="0"/>
    <x v="1"/>
    <x v="1"/>
  </r>
  <r>
    <x v="1"/>
    <x v="36"/>
    <x v="1"/>
    <x v="1"/>
    <x v="0"/>
    <x v="2"/>
    <x v="0"/>
    <x v="1"/>
    <x v="1"/>
    <x v="1"/>
  </r>
  <r>
    <x v="1"/>
    <x v="0"/>
    <x v="0"/>
    <x v="0"/>
    <x v="1"/>
    <x v="3"/>
    <x v="1"/>
    <x v="0"/>
    <x v="0"/>
    <x v="0"/>
  </r>
  <r>
    <x v="0"/>
    <x v="52"/>
    <x v="1"/>
    <x v="1"/>
    <x v="1"/>
    <x v="2"/>
    <x v="0"/>
    <x v="0"/>
    <x v="1"/>
    <x v="1"/>
  </r>
  <r>
    <x v="0"/>
    <x v="38"/>
    <x v="0"/>
    <x v="0"/>
    <x v="1"/>
    <x v="16"/>
    <x v="1"/>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A4FB726-43F1-4CF7-83A4-EDE12C01C688}" name="Tested_vs_Positiv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4" firstHeaderRow="0" firstDataRow="1" firstDataCol="0"/>
  <pivotFields count="10">
    <pivotField showAll="0">
      <items count="3">
        <item x="0"/>
        <item x="1"/>
        <item t="default"/>
      </items>
    </pivotField>
    <pivotField showAll="0">
      <items count="8">
        <item x="0"/>
        <item x="1"/>
        <item x="2"/>
        <item x="3"/>
        <item x="4"/>
        <item x="5"/>
        <item x="6"/>
        <item t="default"/>
      </items>
    </pivotField>
    <pivotField showAll="0"/>
    <pivotField showAll="0"/>
    <pivotField showAll="0"/>
    <pivotField showAll="0"/>
    <pivotField showAll="0">
      <items count="3">
        <item x="1"/>
        <item x="0"/>
        <item t="default"/>
      </items>
    </pivotField>
    <pivotField showAll="0">
      <items count="4">
        <item x="0"/>
        <item x="1"/>
        <item x="2"/>
        <item t="default"/>
      </items>
    </pivotField>
    <pivotField dataField="1" showAll="0"/>
    <pivotField showAll="0"/>
  </pivotFields>
  <rowItems count="1">
    <i/>
  </rowItems>
  <colFields count="1">
    <field x="-2"/>
  </colFields>
  <colItems count="2">
    <i>
      <x/>
    </i>
    <i i="1">
      <x v="1"/>
    </i>
  </colItems>
  <dataFields count="2">
    <dataField name="Tested" fld="8" subtotal="count" baseField="0" baseItem="1"/>
    <dataField name="Dengue Positive" fld="8"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0DE46DC-6866-4D03-887A-D7A4FA811C02}" name="Gender_Test_Report"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Gender">
  <location ref="A14:C16" firstHeaderRow="0" firstDataRow="1" firstDataCol="1"/>
  <pivotFields count="10">
    <pivotField axis="axisRow" showAll="0">
      <items count="3">
        <item x="0"/>
        <item x="1"/>
        <item t="default"/>
      </items>
    </pivotField>
    <pivotField showAll="0">
      <items count="8">
        <item x="0"/>
        <item x="1"/>
        <item x="2"/>
        <item x="3"/>
        <item x="4"/>
        <item x="5"/>
        <item x="6"/>
        <item t="default"/>
      </items>
    </pivotField>
    <pivotField showAll="0"/>
    <pivotField showAll="0"/>
    <pivotField showAll="0"/>
    <pivotField showAll="0"/>
    <pivotField showAll="0">
      <items count="3">
        <item x="1"/>
        <item x="0"/>
        <item t="default"/>
      </items>
    </pivotField>
    <pivotField showAll="0">
      <items count="4">
        <item x="0"/>
        <item x="1"/>
        <item x="2"/>
        <item t="default"/>
      </items>
    </pivotField>
    <pivotField dataField="1" showAll="0"/>
    <pivotField showAll="0"/>
  </pivotFields>
  <rowFields count="1">
    <field x="0"/>
  </rowFields>
  <rowItems count="2">
    <i>
      <x/>
    </i>
    <i>
      <x v="1"/>
    </i>
  </rowItems>
  <colFields count="1">
    <field x="-2"/>
  </colFields>
  <colItems count="2">
    <i>
      <x/>
    </i>
    <i i="1">
      <x v="1"/>
    </i>
  </colItems>
  <dataFields count="2">
    <dataField name="Tested" fld="8" subtotal="count" baseField="0" baseItem="1"/>
    <dataField name="Dengue Positive" fld="8"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FABA16-67CA-4161-989C-8F40B56F494D}" name="AgeGroup_test_info"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Age Group">
  <location ref="A6:C11" firstHeaderRow="0" firstDataRow="1" firstDataCol="1"/>
  <pivotFields count="10">
    <pivotField showAll="0">
      <items count="3">
        <item x="0"/>
        <item x="1"/>
        <item t="default"/>
      </items>
    </pivotField>
    <pivotField axis="axisRow" showAll="0">
      <items count="8">
        <item x="0"/>
        <item x="1"/>
        <item x="2"/>
        <item x="3"/>
        <item x="4"/>
        <item x="5"/>
        <item x="6"/>
        <item t="default"/>
      </items>
    </pivotField>
    <pivotField showAll="0"/>
    <pivotField showAll="0"/>
    <pivotField showAll="0"/>
    <pivotField showAll="0"/>
    <pivotField showAll="0">
      <items count="3">
        <item x="1"/>
        <item x="0"/>
        <item t="default"/>
      </items>
    </pivotField>
    <pivotField showAll="0">
      <items count="4">
        <item x="0"/>
        <item x="1"/>
        <item x="2"/>
        <item t="default"/>
      </items>
    </pivotField>
    <pivotField dataField="1" showAll="0"/>
    <pivotField showAll="0"/>
  </pivotFields>
  <rowFields count="1">
    <field x="1"/>
  </rowFields>
  <rowItems count="5">
    <i>
      <x v="1"/>
    </i>
    <i>
      <x v="2"/>
    </i>
    <i>
      <x v="3"/>
    </i>
    <i>
      <x v="4"/>
    </i>
    <i>
      <x v="5"/>
    </i>
  </rowItems>
  <colFields count="1">
    <field x="-2"/>
  </colFields>
  <colItems count="2">
    <i>
      <x/>
    </i>
    <i i="1">
      <x v="1"/>
    </i>
  </colItems>
  <dataFields count="2">
    <dataField name="Tested" fld="8" subtotal="count" baseField="1" baseItem="1"/>
    <dataField name="Dengue Positive" fld="8"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015FAED-EF90-4571-AC67-AE8A42B6F70A}" name="Infection_Stage_Count"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rowHeaderCaption="Infection Stage">
  <location ref="A18:B22" firstHeaderRow="1" firstDataRow="1" firstDataCol="1"/>
  <pivotFields count="10">
    <pivotField showAll="0">
      <items count="3">
        <item x="0"/>
        <item x="1"/>
        <item t="default"/>
      </items>
    </pivotField>
    <pivotField showAll="0">
      <items count="8">
        <item x="0"/>
        <item x="1"/>
        <item x="2"/>
        <item x="3"/>
        <item x="4"/>
        <item x="5"/>
        <item x="6"/>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 showAll="0"/>
    <pivotField showAll="0">
      <items count="3">
        <item x="1"/>
        <item x="0"/>
        <item t="default"/>
      </items>
    </pivotField>
    <pivotField showAll="0">
      <items count="4">
        <item x="0"/>
        <item x="1"/>
        <item x="2"/>
        <item t="default"/>
      </items>
    </pivotField>
    <pivotField dataField="1" showAll="0"/>
    <pivotField axis="axisRow" showAll="0">
      <items count="5">
        <item x="1"/>
        <item x="0"/>
        <item x="3"/>
        <item x="2"/>
        <item t="default"/>
      </items>
    </pivotField>
  </pivotFields>
  <rowFields count="1">
    <field x="9"/>
  </rowFields>
  <rowItems count="4">
    <i>
      <x/>
    </i>
    <i>
      <x v="1"/>
    </i>
    <i>
      <x v="2"/>
    </i>
    <i>
      <x v="3"/>
    </i>
  </rowItems>
  <colItems count="1">
    <i/>
  </colItems>
  <dataFields count="1">
    <dataField name="Count" fld="8" subtotal="count" baseField="9"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1BD7270-B487-4D67-9D4A-CF5A7C9275EA}" name="IgG_Test_Report"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IgG Test">
  <location ref="A13:C15" firstHeaderRow="0" firstDataRow="1" firstDataCol="1"/>
  <pivotFields count="10">
    <pivotField showAll="0">
      <items count="3">
        <item x="0"/>
        <item x="1"/>
        <item t="default"/>
      </items>
    </pivotField>
    <pivotField showAll="0">
      <items count="8">
        <item x="0"/>
        <item x="1"/>
        <item x="2"/>
        <item x="3"/>
        <item x="4"/>
        <item x="5"/>
        <item x="6"/>
        <item t="default"/>
      </items>
    </pivotField>
    <pivotField showAll="0">
      <items count="3">
        <item x="0"/>
        <item x="1"/>
        <item t="default"/>
      </items>
    </pivotField>
    <pivotField axis="axisRow" dataField="1" showAll="0">
      <items count="3">
        <item x="0"/>
        <item x="1"/>
        <item t="default"/>
      </items>
    </pivotField>
    <pivotField showAll="0">
      <items count="3">
        <item x="0"/>
        <item x="1"/>
        <item t="default"/>
      </items>
    </pivotField>
    <pivotField showAll="0"/>
    <pivotField showAll="0">
      <items count="3">
        <item x="1"/>
        <item x="0"/>
        <item t="default"/>
      </items>
    </pivotField>
    <pivotField showAll="0">
      <items count="4">
        <item x="0"/>
        <item x="1"/>
        <item x="2"/>
        <item t="default"/>
      </items>
    </pivotField>
    <pivotField dataField="1" showAll="0"/>
    <pivotField showAll="0"/>
  </pivotFields>
  <rowFields count="1">
    <field x="3"/>
  </rowFields>
  <rowItems count="2">
    <i>
      <x/>
    </i>
    <i>
      <x v="1"/>
    </i>
  </rowItems>
  <colFields count="1">
    <field x="-2"/>
  </colFields>
  <colItems count="2">
    <i>
      <x/>
    </i>
    <i i="1">
      <x v="1"/>
    </i>
  </colItems>
  <dataFields count="2">
    <dataField name="Count" fld="3" subtotal="count" baseField="3" baseItem="0"/>
    <dataField name="Dengue Positive" fld="8"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573B8E5-6DE2-4328-A3E8-39D66EFEF441}" name="IgM_Test"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IgM Test">
  <location ref="A8:C10" firstHeaderRow="0" firstDataRow="1" firstDataCol="1"/>
  <pivotFields count="10">
    <pivotField showAll="0">
      <items count="3">
        <item x="0"/>
        <item x="1"/>
        <item t="default"/>
      </items>
    </pivotField>
    <pivotField showAll="0">
      <items count="8">
        <item x="0"/>
        <item x="1"/>
        <item x="2"/>
        <item x="3"/>
        <item x="4"/>
        <item x="5"/>
        <item x="6"/>
        <item t="default"/>
      </items>
    </pivotField>
    <pivotField showAll="0">
      <items count="3">
        <item x="0"/>
        <item x="1"/>
        <item t="default"/>
      </items>
    </pivotField>
    <pivotField showAll="0"/>
    <pivotField axis="axisRow" dataField="1" showAll="0">
      <items count="3">
        <item x="0"/>
        <item x="1"/>
        <item t="default"/>
      </items>
    </pivotField>
    <pivotField showAll="0"/>
    <pivotField showAll="0">
      <items count="3">
        <item x="1"/>
        <item x="0"/>
        <item t="default"/>
      </items>
    </pivotField>
    <pivotField showAll="0">
      <items count="4">
        <item x="0"/>
        <item x="1"/>
        <item x="2"/>
        <item t="default"/>
      </items>
    </pivotField>
    <pivotField dataField="1" showAll="0"/>
    <pivotField showAll="0"/>
  </pivotFields>
  <rowFields count="1">
    <field x="4"/>
  </rowFields>
  <rowItems count="2">
    <i>
      <x/>
    </i>
    <i>
      <x v="1"/>
    </i>
  </rowItems>
  <colFields count="1">
    <field x="-2"/>
  </colFields>
  <colItems count="2">
    <i>
      <x/>
    </i>
    <i i="1">
      <x v="1"/>
    </i>
  </colItems>
  <dataFields count="2">
    <dataField name="Count" fld="4" subtotal="count" baseField="4" baseItem="0"/>
    <dataField name="Dengue Positive" fld="8"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01B58EC-2783-4B14-918B-D50F48971EF1}" name="NS1_Test"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9" rowHeaderCaption="NS1 Test">
  <location ref="A3:C5" firstHeaderRow="0" firstDataRow="1" firstDataCol="1"/>
  <pivotFields count="10">
    <pivotField showAll="0">
      <items count="3">
        <item x="0"/>
        <item x="1"/>
        <item t="default"/>
      </items>
    </pivotField>
    <pivotField showAll="0">
      <items count="8">
        <item x="0"/>
        <item x="1"/>
        <item x="2"/>
        <item x="3"/>
        <item x="4"/>
        <item x="5"/>
        <item x="6"/>
        <item t="default"/>
      </items>
    </pivotField>
    <pivotField axis="axisRow" dataField="1" showAll="0">
      <items count="3">
        <item x="0"/>
        <item x="1"/>
        <item t="default"/>
      </items>
    </pivotField>
    <pivotField showAll="0"/>
    <pivotField showAll="0"/>
    <pivotField showAll="0"/>
    <pivotField showAll="0">
      <items count="3">
        <item x="1"/>
        <item x="0"/>
        <item t="default"/>
      </items>
    </pivotField>
    <pivotField showAll="0">
      <items count="4">
        <item x="0"/>
        <item x="1"/>
        <item x="2"/>
        <item t="default"/>
      </items>
    </pivotField>
    <pivotField dataField="1" showAll="0"/>
    <pivotField showAll="0"/>
  </pivotFields>
  <rowFields count="1">
    <field x="2"/>
  </rowFields>
  <rowItems count="2">
    <i>
      <x/>
    </i>
    <i>
      <x v="1"/>
    </i>
  </rowItems>
  <colFields count="1">
    <field x="-2"/>
  </colFields>
  <colItems count="2">
    <i>
      <x/>
    </i>
    <i i="1">
      <x v="1"/>
    </i>
  </colItems>
  <dataFields count="2">
    <dataField name="Count" fld="2" subtotal="count" baseField="2" baseItem="0"/>
    <dataField name="Dengue Positive" fld="8"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5DB10E-6757-4882-82E2-1A22A45696BF}" name="Acute_Area_Type"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Area Type">
  <location ref="G6:H8" firstHeaderRow="1" firstDataRow="1" firstDataCol="1" rowPageCount="1" colPageCount="1"/>
  <pivotFields count="10">
    <pivotField showAll="0">
      <items count="3">
        <item x="0"/>
        <item x="1"/>
        <item t="default"/>
      </items>
    </pivotField>
    <pivotField showAll="0">
      <items count="8">
        <item x="0"/>
        <item x="1"/>
        <item x="2"/>
        <item x="3"/>
        <item x="4"/>
        <item x="5"/>
        <item x="6"/>
        <item t="default"/>
      </items>
    </pivotField>
    <pivotField showAll="0"/>
    <pivotField showAll="0"/>
    <pivotField showAll="0"/>
    <pivotField showAll="0" measureFilter="1" sortType="descending">
      <items count="37">
        <item x="16"/>
        <item x="20"/>
        <item x="27"/>
        <item x="21"/>
        <item x="18"/>
        <item x="14"/>
        <item x="28"/>
        <item x="1"/>
        <item x="26"/>
        <item x="5"/>
        <item x="4"/>
        <item x="33"/>
        <item x="23"/>
        <item x="15"/>
        <item x="32"/>
        <item x="8"/>
        <item x="13"/>
        <item x="17"/>
        <item x="29"/>
        <item x="35"/>
        <item x="31"/>
        <item x="25"/>
        <item x="0"/>
        <item x="10"/>
        <item x="3"/>
        <item x="6"/>
        <item x="9"/>
        <item x="2"/>
        <item x="19"/>
        <item x="34"/>
        <item x="22"/>
        <item x="11"/>
        <item x="7"/>
        <item x="12"/>
        <item x="24"/>
        <item x="30"/>
        <item t="default"/>
      </items>
      <autoSortScope>
        <pivotArea dataOnly="0" outline="0" fieldPosition="0">
          <references count="1">
            <reference field="4294967294" count="1" selected="0">
              <x v="0"/>
            </reference>
          </references>
        </pivotArea>
      </autoSortScope>
    </pivotField>
    <pivotField axis="axisRow" showAll="0">
      <items count="3">
        <item x="1"/>
        <item x="0"/>
        <item t="default"/>
      </items>
    </pivotField>
    <pivotField showAll="0">
      <items count="4">
        <item x="0"/>
        <item x="1"/>
        <item x="2"/>
        <item t="default"/>
      </items>
    </pivotField>
    <pivotField dataField="1" showAll="0"/>
    <pivotField axis="axisPage" showAll="0">
      <items count="5">
        <item x="1"/>
        <item x="0"/>
        <item x="3"/>
        <item x="2"/>
        <item t="default"/>
      </items>
    </pivotField>
  </pivotFields>
  <rowFields count="1">
    <field x="6"/>
  </rowFields>
  <rowItems count="2">
    <i>
      <x/>
    </i>
    <i>
      <x v="1"/>
    </i>
  </rowItems>
  <colItems count="1">
    <i/>
  </colItems>
  <pageFields count="1">
    <pageField fld="9" item="0" hier="-1"/>
  </pageFields>
  <dataFields count="1">
    <dataField name="Acute Infection Count" fld="8" baseField="5" baseItem="13"/>
  </dataFields>
  <pivotTableStyleInfo name="PivotStyleLight16"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31BF353-AFAC-43C0-9515-B3C7E6DBC17A}" name="Top_Acute_Area"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rowHeaderCaption="Area">
  <location ref="A4:B9" firstHeaderRow="1" firstDataRow="1" firstDataCol="1" rowPageCount="1" colPageCount="1"/>
  <pivotFields count="10">
    <pivotField showAll="0">
      <items count="3">
        <item x="0"/>
        <item x="1"/>
        <item t="default"/>
      </items>
    </pivotField>
    <pivotField showAll="0">
      <items count="8">
        <item x="0"/>
        <item x="1"/>
        <item x="2"/>
        <item x="3"/>
        <item x="4"/>
        <item x="5"/>
        <item x="6"/>
        <item t="default"/>
      </items>
    </pivotField>
    <pivotField showAll="0"/>
    <pivotField showAll="0"/>
    <pivotField showAll="0"/>
    <pivotField axis="axisRow" showAll="0" measureFilter="1" sortType="ascending">
      <items count="37">
        <item x="16"/>
        <item x="20"/>
        <item x="27"/>
        <item x="21"/>
        <item x="18"/>
        <item x="14"/>
        <item x="28"/>
        <item x="1"/>
        <item x="26"/>
        <item x="5"/>
        <item x="4"/>
        <item x="33"/>
        <item x="23"/>
        <item x="15"/>
        <item x="32"/>
        <item x="8"/>
        <item x="13"/>
        <item x="17"/>
        <item x="29"/>
        <item x="35"/>
        <item x="31"/>
        <item x="25"/>
        <item x="0"/>
        <item x="10"/>
        <item x="3"/>
        <item x="6"/>
        <item x="9"/>
        <item x="2"/>
        <item x="19"/>
        <item x="34"/>
        <item x="22"/>
        <item x="11"/>
        <item x="7"/>
        <item x="12"/>
        <item x="24"/>
        <item x="30"/>
        <item t="default"/>
      </items>
      <autoSortScope>
        <pivotArea dataOnly="0" outline="0" fieldPosition="0">
          <references count="1">
            <reference field="4294967294" count="1" selected="0">
              <x v="0"/>
            </reference>
          </references>
        </pivotArea>
      </autoSortScope>
    </pivotField>
    <pivotField showAll="0">
      <items count="3">
        <item x="1"/>
        <item x="0"/>
        <item t="default"/>
      </items>
    </pivotField>
    <pivotField showAll="0">
      <items count="4">
        <item x="0"/>
        <item x="1"/>
        <item x="2"/>
        <item t="default"/>
      </items>
    </pivotField>
    <pivotField dataField="1" showAll="0"/>
    <pivotField axis="axisPage" showAll="0">
      <items count="5">
        <item x="1"/>
        <item x="0"/>
        <item x="3"/>
        <item x="2"/>
        <item t="default"/>
      </items>
    </pivotField>
  </pivotFields>
  <rowFields count="1">
    <field x="5"/>
  </rowFields>
  <rowItems count="5">
    <i>
      <x v="22"/>
    </i>
    <i>
      <x v="35"/>
    </i>
    <i>
      <x v="3"/>
    </i>
    <i>
      <x v="8"/>
    </i>
    <i>
      <x v="13"/>
    </i>
  </rowItems>
  <colItems count="1">
    <i/>
  </colItems>
  <pageFields count="1">
    <pageField fld="9" item="0" hier="-1"/>
  </pageFields>
  <dataFields count="1">
    <dataField name="Acute Infection Count" fld="8" baseField="5" baseItem="13"/>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6079D34-041D-4E1D-B1D6-7794B8EA51FA}" name="Naive_Area_Type"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Area Type">
  <location ref="G15:H17" firstHeaderRow="1" firstDataRow="1" firstDataCol="1" rowPageCount="1" colPageCount="1"/>
  <pivotFields count="10">
    <pivotField showAll="0">
      <items count="3">
        <item x="0"/>
        <item x="1"/>
        <item t="default"/>
      </items>
    </pivotField>
    <pivotField showAll="0">
      <items count="8">
        <item x="0"/>
        <item x="1"/>
        <item x="2"/>
        <item x="3"/>
        <item x="4"/>
        <item x="5"/>
        <item x="6"/>
        <item t="default"/>
      </items>
    </pivotField>
    <pivotField showAll="0"/>
    <pivotField showAll="0"/>
    <pivotField showAll="0"/>
    <pivotField showAll="0" measureFilter="1" sortType="descending">
      <items count="37">
        <item x="16"/>
        <item x="20"/>
        <item x="27"/>
        <item x="21"/>
        <item x="18"/>
        <item x="14"/>
        <item x="28"/>
        <item x="1"/>
        <item x="26"/>
        <item x="5"/>
        <item x="4"/>
        <item x="33"/>
        <item x="23"/>
        <item x="15"/>
        <item x="32"/>
        <item x="8"/>
        <item x="13"/>
        <item x="17"/>
        <item x="29"/>
        <item x="35"/>
        <item x="31"/>
        <item x="25"/>
        <item x="0"/>
        <item x="10"/>
        <item x="3"/>
        <item x="6"/>
        <item x="9"/>
        <item x="2"/>
        <item x="19"/>
        <item x="34"/>
        <item x="22"/>
        <item x="11"/>
        <item x="7"/>
        <item x="12"/>
        <item x="24"/>
        <item x="30"/>
        <item t="default"/>
      </items>
      <autoSortScope>
        <pivotArea dataOnly="0" outline="0" fieldPosition="0">
          <references count="1">
            <reference field="4294967294" count="1" selected="0">
              <x v="0"/>
            </reference>
          </references>
        </pivotArea>
      </autoSortScope>
    </pivotField>
    <pivotField axis="axisRow" showAll="0">
      <items count="3">
        <item x="1"/>
        <item x="0"/>
        <item t="default"/>
      </items>
    </pivotField>
    <pivotField showAll="0">
      <items count="4">
        <item x="0"/>
        <item x="1"/>
        <item x="2"/>
        <item t="default"/>
      </items>
    </pivotField>
    <pivotField dataField="1" showAll="0"/>
    <pivotField axis="axisPage" showAll="0">
      <items count="5">
        <item x="1"/>
        <item x="0"/>
        <item x="3"/>
        <item x="2"/>
        <item t="default"/>
      </items>
    </pivotField>
  </pivotFields>
  <rowFields count="1">
    <field x="6"/>
  </rowFields>
  <rowItems count="2">
    <i>
      <x/>
    </i>
    <i>
      <x v="1"/>
    </i>
  </rowItems>
  <colItems count="1">
    <i/>
  </colItems>
  <pageFields count="1">
    <pageField fld="9" item="1" hier="-1"/>
  </pageFields>
  <dataFields count="1">
    <dataField name="Count of Outcome" fld="8" subtotal="count" baseField="6" baseItem="0"/>
  </dataFields>
  <pivotTableStyleInfo name="PivotStyleLight16"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ABEA5CD-8186-48C2-9DF3-FEF5D5850560}" name="Top_Naive_Area"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rowHeaderCaption="Area">
  <location ref="J4:K9" firstHeaderRow="1" firstDataRow="1" firstDataCol="1" rowPageCount="1" colPageCount="1"/>
  <pivotFields count="10">
    <pivotField showAll="0">
      <items count="3">
        <item x="0"/>
        <item x="1"/>
        <item t="default"/>
      </items>
    </pivotField>
    <pivotField showAll="0">
      <items count="8">
        <item x="0"/>
        <item x="1"/>
        <item x="2"/>
        <item x="3"/>
        <item x="4"/>
        <item x="5"/>
        <item x="6"/>
        <item t="default"/>
      </items>
    </pivotField>
    <pivotField showAll="0"/>
    <pivotField showAll="0"/>
    <pivotField showAll="0"/>
    <pivotField axis="axisRow" showAll="0" measureFilter="1" sortType="ascending">
      <items count="37">
        <item x="16"/>
        <item x="20"/>
        <item x="27"/>
        <item x="21"/>
        <item x="18"/>
        <item x="14"/>
        <item x="28"/>
        <item x="1"/>
        <item x="26"/>
        <item x="5"/>
        <item x="4"/>
        <item x="33"/>
        <item x="23"/>
        <item x="15"/>
        <item x="32"/>
        <item x="8"/>
        <item x="13"/>
        <item x="17"/>
        <item x="29"/>
        <item x="35"/>
        <item x="31"/>
        <item x="25"/>
        <item x="0"/>
        <item x="10"/>
        <item x="3"/>
        <item x="6"/>
        <item x="9"/>
        <item x="2"/>
        <item x="19"/>
        <item x="34"/>
        <item x="22"/>
        <item x="11"/>
        <item x="7"/>
        <item x="12"/>
        <item x="24"/>
        <item x="30"/>
        <item t="default"/>
      </items>
      <autoSortScope>
        <pivotArea dataOnly="0" outline="0" fieldPosition="0">
          <references count="1">
            <reference field="4294967294" count="1" selected="0">
              <x v="0"/>
            </reference>
          </references>
        </pivotArea>
      </autoSortScope>
    </pivotField>
    <pivotField showAll="0">
      <items count="3">
        <item x="1"/>
        <item x="0"/>
        <item t="default"/>
      </items>
    </pivotField>
    <pivotField showAll="0">
      <items count="4">
        <item x="0"/>
        <item x="1"/>
        <item x="2"/>
        <item t="default"/>
      </items>
    </pivotField>
    <pivotField dataField="1" showAll="0"/>
    <pivotField axis="axisPage" showAll="0">
      <items count="5">
        <item x="1"/>
        <item x="0"/>
        <item x="3"/>
        <item x="2"/>
        <item t="default"/>
      </items>
    </pivotField>
  </pivotFields>
  <rowFields count="1">
    <field x="5"/>
  </rowFields>
  <rowItems count="5">
    <i>
      <x v="25"/>
    </i>
    <i>
      <x v="2"/>
    </i>
    <i>
      <x v="18"/>
    </i>
    <i>
      <x v="28"/>
    </i>
    <i>
      <x v="34"/>
    </i>
  </rowItems>
  <colItems count="1">
    <i/>
  </colItems>
  <pageFields count="1">
    <pageField fld="9" item="1" hier="-1"/>
  </pageFields>
  <dataFields count="1">
    <dataField name="Count of Outcome" fld="8" subtotal="count" baseField="5" baseItem="0"/>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5" type="count" evalOrder="-1" id="4"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52840C-993C-46EB-99A6-48322AD119B7}" name="PivotTable1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rowHeaderCaption="House Type">
  <location ref="A3:C6" firstHeaderRow="0" firstDataRow="1" firstDataCol="1"/>
  <pivotFields count="10">
    <pivotField showAll="0">
      <items count="3">
        <item x="0"/>
        <item x="1"/>
        <item t="default"/>
      </items>
    </pivotField>
    <pivotField showAll="0">
      <items count="8">
        <item x="0"/>
        <item x="1"/>
        <item x="2"/>
        <item x="3"/>
        <item x="4"/>
        <item x="5"/>
        <item x="6"/>
        <item t="default"/>
      </items>
    </pivotField>
    <pivotField showAll="0"/>
    <pivotField showAll="0"/>
    <pivotField showAll="0"/>
    <pivotField showAll="0"/>
    <pivotField showAll="0">
      <items count="3">
        <item x="1"/>
        <item x="0"/>
        <item t="default"/>
      </items>
    </pivotField>
    <pivotField axis="axisRow" showAll="0">
      <items count="4">
        <item x="0"/>
        <item x="1"/>
        <item x="2"/>
        <item t="default"/>
      </items>
    </pivotField>
    <pivotField dataField="1" showAll="0"/>
    <pivotField showAll="0"/>
  </pivotFields>
  <rowFields count="1">
    <field x="7"/>
  </rowFields>
  <rowItems count="3">
    <i>
      <x/>
    </i>
    <i>
      <x v="1"/>
    </i>
    <i>
      <x v="2"/>
    </i>
  </rowItems>
  <colFields count="1">
    <field x="-2"/>
  </colFields>
  <colItems count="2">
    <i>
      <x/>
    </i>
    <i i="1">
      <x v="1"/>
    </i>
  </colItems>
  <dataFields count="2">
    <dataField name="Tested" fld="8" subtotal="count" baseField="7" baseItem="0"/>
    <dataField name="Dengue Positive" fld="8" baseField="7"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36BEBE8-A4DC-4C4F-9CBE-0A402EA991FD}" autoFormatId="16" applyNumberFormats="0" applyBorderFormats="0" applyFontFormats="0" applyPatternFormats="0" applyAlignmentFormats="0" applyWidthHeightFormats="0">
  <queryTableRefresh nextId="11" unboundColumnsRight="1">
    <queryTableFields count="10">
      <queryTableField id="1" name="Gender" tableColumnId="1"/>
      <queryTableField id="2" name="Age" tableColumnId="2"/>
      <queryTableField id="3" name="NS1" tableColumnId="3"/>
      <queryTableField id="4" name="IgG" tableColumnId="4"/>
      <queryTableField id="5" name="IgM" tableColumnId="5"/>
      <queryTableField id="6" name="Area" tableColumnId="6"/>
      <queryTableField id="7" name="AreaType" tableColumnId="7"/>
      <queryTableField id="8" name="HouseType" tableColumnId="8"/>
      <queryTableField id="9" name="Outcome" tableColumnId="9"/>
      <queryTableField id="10" dataBound="0" tableColumnId="1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39021D21-8588-4A6E-89F7-657F3F2C6E34}" sourceName="Gender">
  <pivotTables>
    <pivotTable tabId="9" name="Acute_Area_Type"/>
    <pivotTable tabId="9" name="Naive_Area_Type"/>
    <pivotTable tabId="9" name="Top_Acute_Area"/>
    <pivotTable tabId="9" name="Top_Naive_Area"/>
    <pivotTable tabId="10" name="PivotTable12"/>
    <pivotTable tabId="7" name="AgeGroup_test_info"/>
    <pivotTable tabId="7" name="Tested_vs_Positive"/>
    <pivotTable tabId="8" name="IgG_Test_Report"/>
    <pivotTable tabId="8" name="IgM_Test"/>
    <pivotTable tabId="8" name="Infection_Stage_Count"/>
    <pivotTable tabId="8" name="NS1_Test"/>
  </pivotTables>
  <data>
    <tabular pivotCacheId="80322789" sortOrder="descending">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reaType" xr10:uid="{789CF1B9-9AA1-4783-B56C-9E823BF763FC}" sourceName="AreaType">
  <pivotTables>
    <pivotTable tabId="7" name="Gender_Test_Report"/>
    <pivotTable tabId="9" name="Top_Acute_Area"/>
    <pivotTable tabId="9" name="Top_Naive_Area"/>
    <pivotTable tabId="10" name="PivotTable12"/>
    <pivotTable tabId="7" name="AgeGroup_test_info"/>
    <pivotTable tabId="7" name="Tested_vs_Positive"/>
    <pivotTable tabId="8" name="IgG_Test_Report"/>
    <pivotTable tabId="8" name="IgM_Test"/>
    <pivotTable tabId="8" name="Infection_Stage_Count"/>
    <pivotTable tabId="8" name="NS1_Test"/>
  </pivotTables>
  <data>
    <tabular pivotCacheId="80322789">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useType" xr10:uid="{FABC13A4-AE0C-4D4F-8D25-BBC46653A834}" sourceName="HouseType">
  <pivotTables>
    <pivotTable tabId="7" name="Gender_Test_Report"/>
    <pivotTable tabId="9" name="Acute_Area_Type"/>
    <pivotTable tabId="9" name="Naive_Area_Type"/>
    <pivotTable tabId="9" name="Top_Acute_Area"/>
    <pivotTable tabId="9" name="Top_Naive_Area"/>
    <pivotTable tabId="7" name="AgeGroup_test_info"/>
    <pivotTable tabId="7" name="Tested_vs_Positive"/>
    <pivotTable tabId="8" name="IgG_Test_Report"/>
    <pivotTable tabId="8" name="IgM_Test"/>
    <pivotTable tabId="8" name="Infection_Stage_Count"/>
    <pivotTable tabId="8" name="NS1_Test"/>
  </pivotTables>
  <data>
    <tabular pivotCacheId="80322789">
      <items count="3">
        <i x="0"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91B67520-E43D-42EE-8AF8-FEB7EB688BD1}" sourceName="Age">
  <pivotTables>
    <pivotTable tabId="9" name="Acute_Area_Type"/>
    <pivotTable tabId="9" name="Naive_Area_Type"/>
    <pivotTable tabId="9" name="Top_Acute_Area"/>
    <pivotTable tabId="9" name="Top_Naive_Area"/>
    <pivotTable tabId="10" name="PivotTable12"/>
    <pivotTable tabId="7" name="Gender_Test_Report"/>
    <pivotTable tabId="7" name="Tested_vs_Positive"/>
    <pivotTable tabId="8" name="IgG_Test_Report"/>
    <pivotTable tabId="8" name="IgM_Test"/>
    <pivotTable tabId="8" name="Infection_Stage_Count"/>
    <pivotTable tabId="8" name="NS1_Test"/>
  </pivotTables>
  <data>
    <tabular pivotCacheId="80322789" sortOrder="descending" customListSort="0">
      <items count="7">
        <i x="1" s="1"/>
        <i x="5" s="1"/>
        <i x="4" s="1"/>
        <i x="3" s="1"/>
        <i x="2" s="1"/>
        <i x="6" s="1" nd="1"/>
        <i x="0"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Dashboard" xr10:uid="{0724F203-8062-4926-9ED1-CAE5E35FEFC9}" cache="Slicer_Gender" caption="Gender" columnCount="2" style="Dengue Dashboard Sliced" rowHeight="241300"/>
  <slicer name="AreaType 1" xr10:uid="{5BA00C43-1683-476D-AC2B-39A16995A65F}" cache="Slicer_AreaType" caption="Area Type" columnCount="2" style="Dengue Dashboard Sliced" rowHeight="241300"/>
  <slicer name="HouseType 1" xr10:uid="{95A2C0E4-E247-49DD-AE8E-007CE24A1E9B}" cache="Slicer_HouseType" caption="House Type" columnCount="3" style="Dengue Dashboard Sliced" rowHeight="241300"/>
  <slicer name="Age 1" xr10:uid="{A14051D5-FBA6-4A72-92BB-3BDFBA12F8E0}" cache="Slicer_Age" caption="Age Group" columnCount="3" style="Dengue Dashboard Sliced"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C23E515D-038D-4EBD-AD9F-2AFAB7CD7121}" cache="Slicer_Gender" caption="Gender" rowHeight="241300"/>
  <slicer name="AreaType" xr10:uid="{D567BD27-9B5C-4DF0-A2E1-C155AFF57A4B}" cache="Slicer_AreaType" caption="AreaType" rowHeight="241300"/>
  <slicer name="HouseType" xr10:uid="{F7F78FBF-C1BB-4830-8918-6677BE669986}" cache="Slicer_HouseType" caption="HouseType" rowHeight="241300"/>
  <slicer name="Age" xr10:uid="{A436CE07-B410-4685-A608-2445E7B7C001}" cache="Slicer_Age" caption="Age"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F2268BC-3744-4EB9-88A0-1B5C974B13A3}" name="Dhaka_Dengue_Dataset" displayName="Dhaka_Dengue_Dataset" ref="A1:J1001" tableType="queryTable" totalsRowShown="0">
  <autoFilter ref="A1:J1001" xr:uid="{DF2268BC-3744-4EB9-88A0-1B5C974B13A3}"/>
  <tableColumns count="10">
    <tableColumn id="1" xr3:uid="{19356748-0CE9-4782-970F-E2474B61E458}" uniqueName="1" name="Gender" queryTableFieldId="1" dataDxfId="4"/>
    <tableColumn id="2" xr3:uid="{407A473C-8EAD-4B46-A57D-A1D3ECAC6E18}" uniqueName="2" name="Age" queryTableFieldId="2"/>
    <tableColumn id="3" xr3:uid="{C780612F-D969-4A0F-BFB1-007885203FD8}" uniqueName="3" name="NS1" queryTableFieldId="3"/>
    <tableColumn id="4" xr3:uid="{09459FE0-9AC4-49C7-AC97-2505502DA1F8}" uniqueName="4" name="IgG" queryTableFieldId="4"/>
    <tableColumn id="5" xr3:uid="{F8322017-539C-458D-96B5-EC5F76DE2D74}" uniqueName="5" name="IgM" queryTableFieldId="5"/>
    <tableColumn id="6" xr3:uid="{5DD10A5E-3B3E-4E9D-9C5C-7C8ABF72411F}" uniqueName="6" name="Area" queryTableFieldId="6" dataDxfId="3"/>
    <tableColumn id="7" xr3:uid="{59652166-5BF2-4DEF-B113-9FBF71E5E708}" uniqueName="7" name="AreaType" queryTableFieldId="7" dataDxfId="2"/>
    <tableColumn id="8" xr3:uid="{015213E2-17C2-410C-892C-7584468343AA}" uniqueName="8" name="HouseType" queryTableFieldId="8" dataDxfId="1"/>
    <tableColumn id="9" xr3:uid="{9BFC57B2-B24E-4394-B08D-8090B1135375}" uniqueName="9" name="Outcome" queryTableFieldId="9"/>
    <tableColumn id="12" xr3:uid="{6ABB0A25-D029-45A2-A238-CEDEDEC90A85}" uniqueName="12" name="InfectionStage" queryTableFieldId="10" dataDxfId="0">
      <calculatedColumnFormula>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2.xm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5" Type="http://schemas.openxmlformats.org/officeDocument/2006/relationships/drawing" Target="../drawings/drawing4.xml"/><Relationship Id="rId4" Type="http://schemas.openxmlformats.org/officeDocument/2006/relationships/pivotTable" Target="../pivotTables/pivotTable7.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10.xml"/><Relationship Id="rId2" Type="http://schemas.openxmlformats.org/officeDocument/2006/relationships/pivotTable" Target="../pivotTables/pivotTable9.xml"/><Relationship Id="rId1" Type="http://schemas.openxmlformats.org/officeDocument/2006/relationships/pivotTable" Target="../pivotTables/pivotTable8.xml"/><Relationship Id="rId5" Type="http://schemas.openxmlformats.org/officeDocument/2006/relationships/drawing" Target="../drawings/drawing5.xml"/><Relationship Id="rId4" Type="http://schemas.openxmlformats.org/officeDocument/2006/relationships/pivotTable" Target="../pivotTables/pivotTable1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1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sheetPr>
  <dimension ref="J39"/>
  <sheetViews>
    <sheetView showGridLines="0" showRowColHeaders="0" tabSelected="1" zoomScaleNormal="100" workbookViewId="0">
      <selection activeCell="N45" sqref="N45"/>
    </sheetView>
  </sheetViews>
  <sheetFormatPr defaultRowHeight="14.5" x14ac:dyDescent="0.35"/>
  <cols>
    <col min="1" max="16384" width="8.7265625" style="4"/>
  </cols>
  <sheetData>
    <row r="39" spans="10:10" x14ac:dyDescent="0.35">
      <c r="J39" s="16"/>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58337-7558-43C4-AF92-B67126DFD8EF}">
  <sheetPr>
    <tabColor rgb="FFFFC000"/>
  </sheetPr>
  <dimension ref="A2:N1008"/>
  <sheetViews>
    <sheetView topLeftCell="A4" workbookViewId="0">
      <selection activeCell="L7" sqref="L7"/>
    </sheetView>
  </sheetViews>
  <sheetFormatPr defaultRowHeight="14.5" x14ac:dyDescent="0.35"/>
  <cols>
    <col min="1" max="1" width="7" bestFit="1" customWidth="1"/>
    <col min="2" max="2" width="31.81640625" customWidth="1"/>
    <col min="3" max="3" width="28.6328125" customWidth="1"/>
    <col min="4" max="4" width="22.1796875" customWidth="1"/>
    <col min="12" max="12" width="13.81640625" customWidth="1"/>
    <col min="13" max="13" width="23" customWidth="1"/>
    <col min="14" max="14" width="23.26953125" customWidth="1"/>
  </cols>
  <sheetData>
    <row r="2" spans="1:14" x14ac:dyDescent="0.35">
      <c r="A2" s="17" t="s">
        <v>71</v>
      </c>
      <c r="B2" s="18"/>
      <c r="C2" s="18"/>
      <c r="D2" s="18"/>
    </row>
    <row r="3" spans="1:14" ht="12.5" customHeight="1" x14ac:dyDescent="0.35">
      <c r="A3" s="6" t="s">
        <v>59</v>
      </c>
      <c r="B3" s="6" t="s">
        <v>60</v>
      </c>
      <c r="C3" s="6" t="s">
        <v>61</v>
      </c>
      <c r="D3" s="6" t="s">
        <v>62</v>
      </c>
    </row>
    <row r="4" spans="1:14" ht="61" customHeight="1" x14ac:dyDescent="0.35">
      <c r="A4" s="13" t="s">
        <v>2</v>
      </c>
      <c r="B4" s="5" t="s">
        <v>63</v>
      </c>
      <c r="C4" s="12" t="s">
        <v>64</v>
      </c>
      <c r="D4" s="5" t="s">
        <v>65</v>
      </c>
    </row>
    <row r="5" spans="1:14" ht="58.5" customHeight="1" x14ac:dyDescent="0.35">
      <c r="A5" s="13" t="s">
        <v>4</v>
      </c>
      <c r="B5" s="5" t="s">
        <v>66</v>
      </c>
      <c r="C5" s="12" t="s">
        <v>67</v>
      </c>
      <c r="D5" s="5" t="s">
        <v>68</v>
      </c>
    </row>
    <row r="6" spans="1:14" ht="71.5" customHeight="1" x14ac:dyDescent="0.35">
      <c r="A6" s="13" t="s">
        <v>3</v>
      </c>
      <c r="B6" s="5" t="s">
        <v>69</v>
      </c>
      <c r="C6" s="12" t="s">
        <v>72</v>
      </c>
      <c r="D6" s="5" t="s">
        <v>70</v>
      </c>
    </row>
    <row r="7" spans="1:14" ht="31" customHeight="1" thickBot="1" x14ac:dyDescent="0.4">
      <c r="F7" s="19" t="s">
        <v>73</v>
      </c>
      <c r="G7" s="19"/>
      <c r="H7" s="19"/>
      <c r="I7" s="19"/>
      <c r="J7" s="19"/>
    </row>
    <row r="8" spans="1:14" ht="15.5" customHeight="1" x14ac:dyDescent="0.35">
      <c r="A8" s="7" t="s">
        <v>2</v>
      </c>
      <c r="B8" s="7" t="s">
        <v>3</v>
      </c>
      <c r="C8" s="7" t="s">
        <v>4</v>
      </c>
      <c r="D8" s="7" t="s">
        <v>8</v>
      </c>
      <c r="F8" s="9"/>
      <c r="G8" s="9" t="s">
        <v>2</v>
      </c>
      <c r="H8" s="9" t="s">
        <v>3</v>
      </c>
      <c r="I8" s="9" t="s">
        <v>4</v>
      </c>
      <c r="J8" s="9" t="s">
        <v>8</v>
      </c>
    </row>
    <row r="9" spans="1:14" ht="15.5" customHeight="1" x14ac:dyDescent="0.35">
      <c r="A9" cm="1">
        <f t="array" ref="A9:A1008">_xlfn._xlws.FILTER(Dhaka_Dengue_Dataset[NS1],OR(Dhaka_Dengue_Dataset[NS1]=0,Dhaka_Dengue_Dataset[NS1]=1))</f>
        <v>0</v>
      </c>
      <c r="B9" cm="1">
        <f t="array" ref="B9:B1008">_xlfn._xlws.FILTER(Dhaka_Dengue_Dataset[IgG],OR(Dhaka_Dengue_Dataset[IgG]=0,Dhaka_Dengue_Dataset[IgG]=1))</f>
        <v>0</v>
      </c>
      <c r="C9" cm="1">
        <f t="array" ref="C9:C1008">_xlfn._xlws.FILTER(Dhaka_Dengue_Dataset[IgM],OR(Dhaka_Dengue_Dataset[IgM]=0,Dhaka_Dengue_Dataset[IgM]=1))</f>
        <v>0</v>
      </c>
      <c r="D9" cm="1">
        <f t="array" ref="D9:D1008">_xlfn._xlws.FILTER(Dhaka_Dengue_Dataset[Outcome],OR(Dhaka_Dengue_Dataset[Outcome]=0,Dhaka_Dengue_Dataset[Outcome]=1))</f>
        <v>0</v>
      </c>
      <c r="F9" t="s">
        <v>2</v>
      </c>
      <c r="G9">
        <v>1</v>
      </c>
    </row>
    <row r="10" spans="1:14" x14ac:dyDescent="0.35">
      <c r="A10">
        <v>0</v>
      </c>
      <c r="B10">
        <v>0</v>
      </c>
      <c r="C10">
        <v>1</v>
      </c>
      <c r="D10">
        <v>0</v>
      </c>
      <c r="F10" t="s">
        <v>3</v>
      </c>
      <c r="G10">
        <v>0.97231274056607153</v>
      </c>
      <c r="H10">
        <v>1</v>
      </c>
    </row>
    <row r="11" spans="1:14" x14ac:dyDescent="0.35">
      <c r="A11">
        <v>0</v>
      </c>
      <c r="B11">
        <v>0</v>
      </c>
      <c r="C11">
        <v>0</v>
      </c>
      <c r="D11">
        <v>0</v>
      </c>
      <c r="F11" t="s">
        <v>4</v>
      </c>
      <c r="G11">
        <v>4.5990700083968931E-2</v>
      </c>
      <c r="H11">
        <v>2.33801572811E-2</v>
      </c>
      <c r="I11">
        <v>1</v>
      </c>
    </row>
    <row r="12" spans="1:14" ht="15" thickBot="1" x14ac:dyDescent="0.4">
      <c r="A12">
        <v>1</v>
      </c>
      <c r="B12">
        <v>1</v>
      </c>
      <c r="C12">
        <v>0</v>
      </c>
      <c r="D12">
        <v>1</v>
      </c>
      <c r="F12" s="8" t="s">
        <v>8</v>
      </c>
      <c r="G12" s="22">
        <v>0.97231274056607153</v>
      </c>
      <c r="H12" s="21">
        <v>0.99999999999999989</v>
      </c>
      <c r="I12" s="8">
        <v>2.33801572811E-2</v>
      </c>
      <c r="J12" s="8">
        <v>1</v>
      </c>
    </row>
    <row r="13" spans="1:14" x14ac:dyDescent="0.35">
      <c r="A13">
        <v>0</v>
      </c>
      <c r="B13">
        <v>0</v>
      </c>
      <c r="C13">
        <v>0</v>
      </c>
      <c r="D13">
        <v>0</v>
      </c>
      <c r="L13" s="17" t="s">
        <v>103</v>
      </c>
      <c r="M13" s="17"/>
      <c r="N13" s="17"/>
    </row>
    <row r="14" spans="1:14" x14ac:dyDescent="0.35">
      <c r="A14">
        <v>0</v>
      </c>
      <c r="B14">
        <v>0</v>
      </c>
      <c r="C14">
        <v>1</v>
      </c>
      <c r="D14">
        <v>0</v>
      </c>
      <c r="L14" s="6" t="s">
        <v>87</v>
      </c>
      <c r="M14" s="6" t="s">
        <v>90</v>
      </c>
      <c r="N14" s="6" t="s">
        <v>91</v>
      </c>
    </row>
    <row r="15" spans="1:14" ht="90" customHeight="1" x14ac:dyDescent="0.35">
      <c r="A15">
        <v>0</v>
      </c>
      <c r="B15">
        <v>0</v>
      </c>
      <c r="C15">
        <v>1</v>
      </c>
      <c r="D15">
        <v>0</v>
      </c>
      <c r="L15" s="15" t="s">
        <v>84</v>
      </c>
      <c r="M15" s="14" t="s">
        <v>92</v>
      </c>
      <c r="N15" s="14" t="s">
        <v>93</v>
      </c>
    </row>
    <row r="16" spans="1:14" ht="52" customHeight="1" x14ac:dyDescent="0.35">
      <c r="A16">
        <v>0</v>
      </c>
      <c r="B16">
        <v>0</v>
      </c>
      <c r="C16">
        <v>0</v>
      </c>
      <c r="D16">
        <v>0</v>
      </c>
      <c r="L16" s="15" t="s">
        <v>85</v>
      </c>
      <c r="M16" s="14" t="s">
        <v>94</v>
      </c>
      <c r="N16" s="14" t="s">
        <v>95</v>
      </c>
    </row>
    <row r="17" spans="1:14" ht="49" customHeight="1" x14ac:dyDescent="0.35">
      <c r="A17">
        <v>0</v>
      </c>
      <c r="B17">
        <v>0</v>
      </c>
      <c r="C17">
        <v>1</v>
      </c>
      <c r="D17">
        <v>0</v>
      </c>
      <c r="L17" s="15" t="s">
        <v>86</v>
      </c>
      <c r="M17" s="14" t="s">
        <v>96</v>
      </c>
      <c r="N17" s="14" t="s">
        <v>97</v>
      </c>
    </row>
    <row r="18" spans="1:14" ht="52" customHeight="1" x14ac:dyDescent="0.35">
      <c r="A18">
        <v>0</v>
      </c>
      <c r="B18">
        <v>0</v>
      </c>
      <c r="C18">
        <v>1</v>
      </c>
      <c r="D18">
        <v>0</v>
      </c>
      <c r="L18" s="15" t="s">
        <v>98</v>
      </c>
      <c r="M18" s="14" t="s">
        <v>99</v>
      </c>
      <c r="N18" s="14" t="s">
        <v>100</v>
      </c>
    </row>
    <row r="19" spans="1:14" ht="69" customHeight="1" x14ac:dyDescent="0.35">
      <c r="A19">
        <v>1</v>
      </c>
      <c r="B19">
        <v>1</v>
      </c>
      <c r="C19">
        <v>0</v>
      </c>
      <c r="D19">
        <v>1</v>
      </c>
      <c r="L19" s="15" t="s">
        <v>83</v>
      </c>
      <c r="M19" s="14" t="s">
        <v>101</v>
      </c>
      <c r="N19" s="14" t="s">
        <v>102</v>
      </c>
    </row>
    <row r="20" spans="1:14" x14ac:dyDescent="0.35">
      <c r="A20">
        <v>0</v>
      </c>
      <c r="B20">
        <v>0</v>
      </c>
      <c r="C20">
        <v>0</v>
      </c>
      <c r="D20">
        <v>0</v>
      </c>
    </row>
    <row r="21" spans="1:14" x14ac:dyDescent="0.35">
      <c r="A21">
        <v>1</v>
      </c>
      <c r="B21">
        <v>1</v>
      </c>
      <c r="C21">
        <v>0</v>
      </c>
      <c r="D21">
        <v>1</v>
      </c>
    </row>
    <row r="22" spans="1:14" x14ac:dyDescent="0.35">
      <c r="A22">
        <v>1</v>
      </c>
      <c r="B22">
        <v>1</v>
      </c>
      <c r="C22">
        <v>0</v>
      </c>
      <c r="D22">
        <v>1</v>
      </c>
    </row>
    <row r="23" spans="1:14" x14ac:dyDescent="0.35">
      <c r="A23">
        <v>0</v>
      </c>
      <c r="B23">
        <v>0</v>
      </c>
      <c r="C23">
        <v>0</v>
      </c>
      <c r="D23">
        <v>0</v>
      </c>
    </row>
    <row r="24" spans="1:14" x14ac:dyDescent="0.35">
      <c r="A24">
        <v>1</v>
      </c>
      <c r="B24">
        <v>1</v>
      </c>
      <c r="C24">
        <v>1</v>
      </c>
      <c r="D24">
        <v>1</v>
      </c>
    </row>
    <row r="25" spans="1:14" x14ac:dyDescent="0.35">
      <c r="A25">
        <v>0</v>
      </c>
      <c r="B25">
        <v>0</v>
      </c>
      <c r="C25">
        <v>1</v>
      </c>
      <c r="D25">
        <v>0</v>
      </c>
    </row>
    <row r="26" spans="1:14" x14ac:dyDescent="0.35">
      <c r="A26">
        <v>0</v>
      </c>
      <c r="B26">
        <v>0</v>
      </c>
      <c r="C26">
        <v>1</v>
      </c>
      <c r="D26">
        <v>0</v>
      </c>
    </row>
    <row r="27" spans="1:14" x14ac:dyDescent="0.35">
      <c r="A27">
        <v>1</v>
      </c>
      <c r="B27">
        <v>1</v>
      </c>
      <c r="C27">
        <v>1</v>
      </c>
      <c r="D27">
        <v>1</v>
      </c>
    </row>
    <row r="28" spans="1:14" x14ac:dyDescent="0.35">
      <c r="A28">
        <v>1</v>
      </c>
      <c r="B28">
        <v>1</v>
      </c>
      <c r="C28">
        <v>0</v>
      </c>
      <c r="D28">
        <v>1</v>
      </c>
    </row>
    <row r="29" spans="1:14" x14ac:dyDescent="0.35">
      <c r="A29">
        <v>0</v>
      </c>
      <c r="B29">
        <v>1</v>
      </c>
      <c r="C29">
        <v>0</v>
      </c>
      <c r="D29">
        <v>1</v>
      </c>
    </row>
    <row r="30" spans="1:14" x14ac:dyDescent="0.35">
      <c r="A30">
        <v>0</v>
      </c>
      <c r="B30">
        <v>0</v>
      </c>
      <c r="C30">
        <v>0</v>
      </c>
      <c r="D30">
        <v>0</v>
      </c>
    </row>
    <row r="31" spans="1:14" x14ac:dyDescent="0.35">
      <c r="A31">
        <v>0</v>
      </c>
      <c r="B31">
        <v>0</v>
      </c>
      <c r="C31">
        <v>1</v>
      </c>
      <c r="D31">
        <v>0</v>
      </c>
    </row>
    <row r="32" spans="1:14" x14ac:dyDescent="0.35">
      <c r="A32">
        <v>0</v>
      </c>
      <c r="B32">
        <v>0</v>
      </c>
      <c r="C32">
        <v>1</v>
      </c>
      <c r="D32">
        <v>0</v>
      </c>
    </row>
    <row r="33" spans="1:4" x14ac:dyDescent="0.35">
      <c r="A33">
        <v>1</v>
      </c>
      <c r="B33">
        <v>1</v>
      </c>
      <c r="C33">
        <v>0</v>
      </c>
      <c r="D33">
        <v>1</v>
      </c>
    </row>
    <row r="34" spans="1:4" x14ac:dyDescent="0.35">
      <c r="A34">
        <v>1</v>
      </c>
      <c r="B34">
        <v>1</v>
      </c>
      <c r="C34">
        <v>1</v>
      </c>
      <c r="D34">
        <v>1</v>
      </c>
    </row>
    <row r="35" spans="1:4" x14ac:dyDescent="0.35">
      <c r="A35">
        <v>0</v>
      </c>
      <c r="B35">
        <v>0</v>
      </c>
      <c r="C35">
        <v>0</v>
      </c>
      <c r="D35">
        <v>0</v>
      </c>
    </row>
    <row r="36" spans="1:4" x14ac:dyDescent="0.35">
      <c r="A36">
        <v>0</v>
      </c>
      <c r="B36">
        <v>0</v>
      </c>
      <c r="C36">
        <v>0</v>
      </c>
      <c r="D36">
        <v>0</v>
      </c>
    </row>
    <row r="37" spans="1:4" x14ac:dyDescent="0.35">
      <c r="A37">
        <v>1</v>
      </c>
      <c r="B37">
        <v>1</v>
      </c>
      <c r="C37">
        <v>1</v>
      </c>
      <c r="D37">
        <v>1</v>
      </c>
    </row>
    <row r="38" spans="1:4" x14ac:dyDescent="0.35">
      <c r="A38">
        <v>0</v>
      </c>
      <c r="B38">
        <v>1</v>
      </c>
      <c r="C38">
        <v>0</v>
      </c>
      <c r="D38">
        <v>1</v>
      </c>
    </row>
    <row r="39" spans="1:4" x14ac:dyDescent="0.35">
      <c r="A39">
        <v>0</v>
      </c>
      <c r="B39">
        <v>0</v>
      </c>
      <c r="C39">
        <v>0</v>
      </c>
      <c r="D39">
        <v>0</v>
      </c>
    </row>
    <row r="40" spans="1:4" x14ac:dyDescent="0.35">
      <c r="A40">
        <v>1</v>
      </c>
      <c r="B40">
        <v>1</v>
      </c>
      <c r="C40">
        <v>1</v>
      </c>
      <c r="D40">
        <v>1</v>
      </c>
    </row>
    <row r="41" spans="1:4" x14ac:dyDescent="0.35">
      <c r="A41">
        <v>0</v>
      </c>
      <c r="B41">
        <v>0</v>
      </c>
      <c r="C41">
        <v>1</v>
      </c>
      <c r="D41">
        <v>0</v>
      </c>
    </row>
    <row r="42" spans="1:4" x14ac:dyDescent="0.35">
      <c r="A42">
        <v>0</v>
      </c>
      <c r="B42">
        <v>0</v>
      </c>
      <c r="C42">
        <v>1</v>
      </c>
      <c r="D42">
        <v>0</v>
      </c>
    </row>
    <row r="43" spans="1:4" x14ac:dyDescent="0.35">
      <c r="A43">
        <v>1</v>
      </c>
      <c r="B43">
        <v>1</v>
      </c>
      <c r="C43">
        <v>1</v>
      </c>
      <c r="D43">
        <v>1</v>
      </c>
    </row>
    <row r="44" spans="1:4" x14ac:dyDescent="0.35">
      <c r="A44">
        <v>1</v>
      </c>
      <c r="B44">
        <v>1</v>
      </c>
      <c r="C44">
        <v>1</v>
      </c>
      <c r="D44">
        <v>1</v>
      </c>
    </row>
    <row r="45" spans="1:4" x14ac:dyDescent="0.35">
      <c r="A45">
        <v>1</v>
      </c>
      <c r="B45">
        <v>1</v>
      </c>
      <c r="C45">
        <v>0</v>
      </c>
      <c r="D45">
        <v>1</v>
      </c>
    </row>
    <row r="46" spans="1:4" x14ac:dyDescent="0.35">
      <c r="A46">
        <v>0</v>
      </c>
      <c r="B46">
        <v>0</v>
      </c>
      <c r="C46">
        <v>1</v>
      </c>
      <c r="D46">
        <v>0</v>
      </c>
    </row>
    <row r="47" spans="1:4" x14ac:dyDescent="0.35">
      <c r="A47">
        <v>0</v>
      </c>
      <c r="B47">
        <v>1</v>
      </c>
      <c r="C47">
        <v>0</v>
      </c>
      <c r="D47">
        <v>1</v>
      </c>
    </row>
    <row r="48" spans="1:4" x14ac:dyDescent="0.35">
      <c r="A48">
        <v>1</v>
      </c>
      <c r="B48">
        <v>1</v>
      </c>
      <c r="C48">
        <v>0</v>
      </c>
      <c r="D48">
        <v>1</v>
      </c>
    </row>
    <row r="49" spans="1:4" x14ac:dyDescent="0.35">
      <c r="A49">
        <v>0</v>
      </c>
      <c r="B49">
        <v>0</v>
      </c>
      <c r="C49">
        <v>1</v>
      </c>
      <c r="D49">
        <v>0</v>
      </c>
    </row>
    <row r="50" spans="1:4" x14ac:dyDescent="0.35">
      <c r="A50">
        <v>0</v>
      </c>
      <c r="B50">
        <v>0</v>
      </c>
      <c r="C50">
        <v>1</v>
      </c>
      <c r="D50">
        <v>0</v>
      </c>
    </row>
    <row r="51" spans="1:4" x14ac:dyDescent="0.35">
      <c r="A51">
        <v>1</v>
      </c>
      <c r="B51">
        <v>1</v>
      </c>
      <c r="C51">
        <v>0</v>
      </c>
      <c r="D51">
        <v>1</v>
      </c>
    </row>
    <row r="52" spans="1:4" x14ac:dyDescent="0.35">
      <c r="A52">
        <v>1</v>
      </c>
      <c r="B52">
        <v>1</v>
      </c>
      <c r="C52">
        <v>1</v>
      </c>
      <c r="D52">
        <v>1</v>
      </c>
    </row>
    <row r="53" spans="1:4" x14ac:dyDescent="0.35">
      <c r="A53">
        <v>0</v>
      </c>
      <c r="B53">
        <v>0</v>
      </c>
      <c r="C53">
        <v>0</v>
      </c>
      <c r="D53">
        <v>0</v>
      </c>
    </row>
    <row r="54" spans="1:4" x14ac:dyDescent="0.35">
      <c r="A54">
        <v>0</v>
      </c>
      <c r="B54">
        <v>0</v>
      </c>
      <c r="C54">
        <v>0</v>
      </c>
      <c r="D54">
        <v>0</v>
      </c>
    </row>
    <row r="55" spans="1:4" x14ac:dyDescent="0.35">
      <c r="A55">
        <v>0</v>
      </c>
      <c r="B55">
        <v>1</v>
      </c>
      <c r="C55">
        <v>0</v>
      </c>
      <c r="D55">
        <v>1</v>
      </c>
    </row>
    <row r="56" spans="1:4" x14ac:dyDescent="0.35">
      <c r="A56">
        <v>0</v>
      </c>
      <c r="B56">
        <v>0</v>
      </c>
      <c r="C56">
        <v>1</v>
      </c>
      <c r="D56">
        <v>0</v>
      </c>
    </row>
    <row r="57" spans="1:4" x14ac:dyDescent="0.35">
      <c r="A57">
        <v>0</v>
      </c>
      <c r="B57">
        <v>0</v>
      </c>
      <c r="C57">
        <v>1</v>
      </c>
      <c r="D57">
        <v>0</v>
      </c>
    </row>
    <row r="58" spans="1:4" x14ac:dyDescent="0.35">
      <c r="A58">
        <v>1</v>
      </c>
      <c r="B58">
        <v>1</v>
      </c>
      <c r="C58">
        <v>0</v>
      </c>
      <c r="D58">
        <v>1</v>
      </c>
    </row>
    <row r="59" spans="1:4" x14ac:dyDescent="0.35">
      <c r="A59">
        <v>1</v>
      </c>
      <c r="B59">
        <v>1</v>
      </c>
      <c r="C59">
        <v>0</v>
      </c>
      <c r="D59">
        <v>1</v>
      </c>
    </row>
    <row r="60" spans="1:4" x14ac:dyDescent="0.35">
      <c r="A60">
        <v>0</v>
      </c>
      <c r="B60">
        <v>0</v>
      </c>
      <c r="C60">
        <v>0</v>
      </c>
      <c r="D60">
        <v>0</v>
      </c>
    </row>
    <row r="61" spans="1:4" x14ac:dyDescent="0.35">
      <c r="A61">
        <v>0</v>
      </c>
      <c r="B61">
        <v>0</v>
      </c>
      <c r="C61">
        <v>0</v>
      </c>
      <c r="D61">
        <v>0</v>
      </c>
    </row>
    <row r="62" spans="1:4" x14ac:dyDescent="0.35">
      <c r="A62">
        <v>0</v>
      </c>
      <c r="B62">
        <v>0</v>
      </c>
      <c r="C62">
        <v>0</v>
      </c>
      <c r="D62">
        <v>0</v>
      </c>
    </row>
    <row r="63" spans="1:4" x14ac:dyDescent="0.35">
      <c r="A63">
        <v>0</v>
      </c>
      <c r="B63">
        <v>0</v>
      </c>
      <c r="C63">
        <v>0</v>
      </c>
      <c r="D63">
        <v>0</v>
      </c>
    </row>
    <row r="64" spans="1:4" x14ac:dyDescent="0.35">
      <c r="A64">
        <v>1</v>
      </c>
      <c r="B64">
        <v>1</v>
      </c>
      <c r="C64">
        <v>1</v>
      </c>
      <c r="D64">
        <v>1</v>
      </c>
    </row>
    <row r="65" spans="1:4" x14ac:dyDescent="0.35">
      <c r="A65">
        <v>0</v>
      </c>
      <c r="B65">
        <v>0</v>
      </c>
      <c r="C65">
        <v>0</v>
      </c>
      <c r="D65">
        <v>0</v>
      </c>
    </row>
    <row r="66" spans="1:4" x14ac:dyDescent="0.35">
      <c r="A66">
        <v>0</v>
      </c>
      <c r="B66">
        <v>0</v>
      </c>
      <c r="C66">
        <v>1</v>
      </c>
      <c r="D66">
        <v>0</v>
      </c>
    </row>
    <row r="67" spans="1:4" x14ac:dyDescent="0.35">
      <c r="A67">
        <v>0</v>
      </c>
      <c r="B67">
        <v>0</v>
      </c>
      <c r="C67">
        <v>1</v>
      </c>
      <c r="D67">
        <v>0</v>
      </c>
    </row>
    <row r="68" spans="1:4" x14ac:dyDescent="0.35">
      <c r="A68">
        <v>1</v>
      </c>
      <c r="B68">
        <v>1</v>
      </c>
      <c r="C68">
        <v>1</v>
      </c>
      <c r="D68">
        <v>1</v>
      </c>
    </row>
    <row r="69" spans="1:4" x14ac:dyDescent="0.35">
      <c r="A69">
        <v>1</v>
      </c>
      <c r="B69">
        <v>1</v>
      </c>
      <c r="C69">
        <v>1</v>
      </c>
      <c r="D69">
        <v>1</v>
      </c>
    </row>
    <row r="70" spans="1:4" x14ac:dyDescent="0.35">
      <c r="A70">
        <v>1</v>
      </c>
      <c r="B70">
        <v>1</v>
      </c>
      <c r="C70">
        <v>0</v>
      </c>
      <c r="D70">
        <v>1</v>
      </c>
    </row>
    <row r="71" spans="1:4" x14ac:dyDescent="0.35">
      <c r="A71">
        <v>0</v>
      </c>
      <c r="B71">
        <v>0</v>
      </c>
      <c r="C71">
        <v>0</v>
      </c>
      <c r="D71">
        <v>0</v>
      </c>
    </row>
    <row r="72" spans="1:4" x14ac:dyDescent="0.35">
      <c r="A72">
        <v>0</v>
      </c>
      <c r="B72">
        <v>0</v>
      </c>
      <c r="C72">
        <v>1</v>
      </c>
      <c r="D72">
        <v>0</v>
      </c>
    </row>
    <row r="73" spans="1:4" x14ac:dyDescent="0.35">
      <c r="A73">
        <v>0</v>
      </c>
      <c r="B73">
        <v>0</v>
      </c>
      <c r="C73">
        <v>1</v>
      </c>
      <c r="D73">
        <v>0</v>
      </c>
    </row>
    <row r="74" spans="1:4" x14ac:dyDescent="0.35">
      <c r="A74">
        <v>1</v>
      </c>
      <c r="B74">
        <v>1</v>
      </c>
      <c r="C74">
        <v>1</v>
      </c>
      <c r="D74">
        <v>1</v>
      </c>
    </row>
    <row r="75" spans="1:4" x14ac:dyDescent="0.35">
      <c r="A75">
        <v>1</v>
      </c>
      <c r="B75">
        <v>1</v>
      </c>
      <c r="C75">
        <v>1</v>
      </c>
      <c r="D75">
        <v>1</v>
      </c>
    </row>
    <row r="76" spans="1:4" x14ac:dyDescent="0.35">
      <c r="A76">
        <v>1</v>
      </c>
      <c r="B76">
        <v>1</v>
      </c>
      <c r="C76">
        <v>0</v>
      </c>
      <c r="D76">
        <v>1</v>
      </c>
    </row>
    <row r="77" spans="1:4" x14ac:dyDescent="0.35">
      <c r="A77">
        <v>1</v>
      </c>
      <c r="B77">
        <v>1</v>
      </c>
      <c r="C77">
        <v>0</v>
      </c>
      <c r="D77">
        <v>1</v>
      </c>
    </row>
    <row r="78" spans="1:4" x14ac:dyDescent="0.35">
      <c r="A78">
        <v>0</v>
      </c>
      <c r="B78">
        <v>0</v>
      </c>
      <c r="C78">
        <v>0</v>
      </c>
      <c r="D78">
        <v>0</v>
      </c>
    </row>
    <row r="79" spans="1:4" x14ac:dyDescent="0.35">
      <c r="A79">
        <v>1</v>
      </c>
      <c r="B79">
        <v>1</v>
      </c>
      <c r="C79">
        <v>0</v>
      </c>
      <c r="D79">
        <v>1</v>
      </c>
    </row>
    <row r="80" spans="1:4" x14ac:dyDescent="0.35">
      <c r="A80">
        <v>0</v>
      </c>
      <c r="B80">
        <v>0</v>
      </c>
      <c r="C80">
        <v>0</v>
      </c>
      <c r="D80">
        <v>0</v>
      </c>
    </row>
    <row r="81" spans="1:4" x14ac:dyDescent="0.35">
      <c r="A81">
        <v>1</v>
      </c>
      <c r="B81">
        <v>1</v>
      </c>
      <c r="C81">
        <v>1</v>
      </c>
      <c r="D81">
        <v>1</v>
      </c>
    </row>
    <row r="82" spans="1:4" x14ac:dyDescent="0.35">
      <c r="A82">
        <v>1</v>
      </c>
      <c r="B82">
        <v>1</v>
      </c>
      <c r="C82">
        <v>0</v>
      </c>
      <c r="D82">
        <v>1</v>
      </c>
    </row>
    <row r="83" spans="1:4" x14ac:dyDescent="0.35">
      <c r="A83">
        <v>1</v>
      </c>
      <c r="B83">
        <v>1</v>
      </c>
      <c r="C83">
        <v>1</v>
      </c>
      <c r="D83">
        <v>1</v>
      </c>
    </row>
    <row r="84" spans="1:4" x14ac:dyDescent="0.35">
      <c r="A84">
        <v>0</v>
      </c>
      <c r="B84">
        <v>0</v>
      </c>
      <c r="C84">
        <v>1</v>
      </c>
      <c r="D84">
        <v>0</v>
      </c>
    </row>
    <row r="85" spans="1:4" x14ac:dyDescent="0.35">
      <c r="A85">
        <v>1</v>
      </c>
      <c r="B85">
        <v>1</v>
      </c>
      <c r="C85">
        <v>1</v>
      </c>
      <c r="D85">
        <v>1</v>
      </c>
    </row>
    <row r="86" spans="1:4" x14ac:dyDescent="0.35">
      <c r="A86">
        <v>0</v>
      </c>
      <c r="B86">
        <v>0</v>
      </c>
      <c r="C86">
        <v>1</v>
      </c>
      <c r="D86">
        <v>0</v>
      </c>
    </row>
    <row r="87" spans="1:4" x14ac:dyDescent="0.35">
      <c r="A87">
        <v>1</v>
      </c>
      <c r="B87">
        <v>1</v>
      </c>
      <c r="C87">
        <v>1</v>
      </c>
      <c r="D87">
        <v>1</v>
      </c>
    </row>
    <row r="88" spans="1:4" x14ac:dyDescent="0.35">
      <c r="A88">
        <v>0</v>
      </c>
      <c r="B88">
        <v>0</v>
      </c>
      <c r="C88">
        <v>0</v>
      </c>
      <c r="D88">
        <v>0</v>
      </c>
    </row>
    <row r="89" spans="1:4" x14ac:dyDescent="0.35">
      <c r="A89">
        <v>1</v>
      </c>
      <c r="B89">
        <v>1</v>
      </c>
      <c r="C89">
        <v>0</v>
      </c>
      <c r="D89">
        <v>1</v>
      </c>
    </row>
    <row r="90" spans="1:4" x14ac:dyDescent="0.35">
      <c r="A90">
        <v>1</v>
      </c>
      <c r="B90">
        <v>1</v>
      </c>
      <c r="C90">
        <v>1</v>
      </c>
      <c r="D90">
        <v>1</v>
      </c>
    </row>
    <row r="91" spans="1:4" x14ac:dyDescent="0.35">
      <c r="A91">
        <v>0</v>
      </c>
      <c r="B91">
        <v>0</v>
      </c>
      <c r="C91">
        <v>0</v>
      </c>
      <c r="D91">
        <v>0</v>
      </c>
    </row>
    <row r="92" spans="1:4" x14ac:dyDescent="0.35">
      <c r="A92">
        <v>1</v>
      </c>
      <c r="B92">
        <v>1</v>
      </c>
      <c r="C92">
        <v>0</v>
      </c>
      <c r="D92">
        <v>1</v>
      </c>
    </row>
    <row r="93" spans="1:4" x14ac:dyDescent="0.35">
      <c r="A93">
        <v>1</v>
      </c>
      <c r="B93">
        <v>1</v>
      </c>
      <c r="C93">
        <v>1</v>
      </c>
      <c r="D93">
        <v>1</v>
      </c>
    </row>
    <row r="94" spans="1:4" x14ac:dyDescent="0.35">
      <c r="A94">
        <v>0</v>
      </c>
      <c r="B94">
        <v>0</v>
      </c>
      <c r="C94">
        <v>0</v>
      </c>
      <c r="D94">
        <v>0</v>
      </c>
    </row>
    <row r="95" spans="1:4" x14ac:dyDescent="0.35">
      <c r="A95">
        <v>1</v>
      </c>
      <c r="B95">
        <v>1</v>
      </c>
      <c r="C95">
        <v>0</v>
      </c>
      <c r="D95">
        <v>1</v>
      </c>
    </row>
    <row r="96" spans="1:4" x14ac:dyDescent="0.35">
      <c r="A96">
        <v>1</v>
      </c>
      <c r="B96">
        <v>1</v>
      </c>
      <c r="C96">
        <v>1</v>
      </c>
      <c r="D96">
        <v>1</v>
      </c>
    </row>
    <row r="97" spans="1:4" x14ac:dyDescent="0.35">
      <c r="A97">
        <v>1</v>
      </c>
      <c r="B97">
        <v>1</v>
      </c>
      <c r="C97">
        <v>1</v>
      </c>
      <c r="D97">
        <v>1</v>
      </c>
    </row>
    <row r="98" spans="1:4" x14ac:dyDescent="0.35">
      <c r="A98">
        <v>1</v>
      </c>
      <c r="B98">
        <v>1</v>
      </c>
      <c r="C98">
        <v>0</v>
      </c>
      <c r="D98">
        <v>1</v>
      </c>
    </row>
    <row r="99" spans="1:4" x14ac:dyDescent="0.35">
      <c r="A99">
        <v>0</v>
      </c>
      <c r="B99">
        <v>0</v>
      </c>
      <c r="C99">
        <v>0</v>
      </c>
      <c r="D99">
        <v>0</v>
      </c>
    </row>
    <row r="100" spans="1:4" x14ac:dyDescent="0.35">
      <c r="A100">
        <v>1</v>
      </c>
      <c r="B100">
        <v>1</v>
      </c>
      <c r="C100">
        <v>1</v>
      </c>
      <c r="D100">
        <v>1</v>
      </c>
    </row>
    <row r="101" spans="1:4" x14ac:dyDescent="0.35">
      <c r="A101">
        <v>1</v>
      </c>
      <c r="B101">
        <v>1</v>
      </c>
      <c r="C101">
        <v>1</v>
      </c>
      <c r="D101">
        <v>1</v>
      </c>
    </row>
    <row r="102" spans="1:4" x14ac:dyDescent="0.35">
      <c r="A102">
        <v>0</v>
      </c>
      <c r="B102">
        <v>0</v>
      </c>
      <c r="C102">
        <v>1</v>
      </c>
      <c r="D102">
        <v>0</v>
      </c>
    </row>
    <row r="103" spans="1:4" x14ac:dyDescent="0.35">
      <c r="A103">
        <v>0</v>
      </c>
      <c r="B103">
        <v>0</v>
      </c>
      <c r="C103">
        <v>0</v>
      </c>
      <c r="D103">
        <v>0</v>
      </c>
    </row>
    <row r="104" spans="1:4" x14ac:dyDescent="0.35">
      <c r="A104">
        <v>0</v>
      </c>
      <c r="B104">
        <v>0</v>
      </c>
      <c r="C104">
        <v>0</v>
      </c>
      <c r="D104">
        <v>0</v>
      </c>
    </row>
    <row r="105" spans="1:4" x14ac:dyDescent="0.35">
      <c r="A105">
        <v>1</v>
      </c>
      <c r="B105">
        <v>1</v>
      </c>
      <c r="C105">
        <v>1</v>
      </c>
      <c r="D105">
        <v>1</v>
      </c>
    </row>
    <row r="106" spans="1:4" x14ac:dyDescent="0.35">
      <c r="A106">
        <v>1</v>
      </c>
      <c r="B106">
        <v>1</v>
      </c>
      <c r="C106">
        <v>0</v>
      </c>
      <c r="D106">
        <v>1</v>
      </c>
    </row>
    <row r="107" spans="1:4" x14ac:dyDescent="0.35">
      <c r="A107">
        <v>0</v>
      </c>
      <c r="B107">
        <v>0</v>
      </c>
      <c r="C107">
        <v>1</v>
      </c>
      <c r="D107">
        <v>0</v>
      </c>
    </row>
    <row r="108" spans="1:4" x14ac:dyDescent="0.35">
      <c r="A108">
        <v>0</v>
      </c>
      <c r="B108">
        <v>0</v>
      </c>
      <c r="C108">
        <v>0</v>
      </c>
      <c r="D108">
        <v>0</v>
      </c>
    </row>
    <row r="109" spans="1:4" x14ac:dyDescent="0.35">
      <c r="A109">
        <v>0</v>
      </c>
      <c r="B109">
        <v>0</v>
      </c>
      <c r="C109">
        <v>0</v>
      </c>
      <c r="D109">
        <v>0</v>
      </c>
    </row>
    <row r="110" spans="1:4" x14ac:dyDescent="0.35">
      <c r="A110">
        <v>0</v>
      </c>
      <c r="B110">
        <v>0</v>
      </c>
      <c r="C110">
        <v>0</v>
      </c>
      <c r="D110">
        <v>0</v>
      </c>
    </row>
    <row r="111" spans="1:4" x14ac:dyDescent="0.35">
      <c r="A111">
        <v>0</v>
      </c>
      <c r="B111">
        <v>0</v>
      </c>
      <c r="C111">
        <v>1</v>
      </c>
      <c r="D111">
        <v>0</v>
      </c>
    </row>
    <row r="112" spans="1:4" x14ac:dyDescent="0.35">
      <c r="A112">
        <v>1</v>
      </c>
      <c r="B112">
        <v>1</v>
      </c>
      <c r="C112">
        <v>0</v>
      </c>
      <c r="D112">
        <v>1</v>
      </c>
    </row>
    <row r="113" spans="1:4" x14ac:dyDescent="0.35">
      <c r="A113">
        <v>0</v>
      </c>
      <c r="B113">
        <v>0</v>
      </c>
      <c r="C113">
        <v>0</v>
      </c>
      <c r="D113">
        <v>0</v>
      </c>
    </row>
    <row r="114" spans="1:4" x14ac:dyDescent="0.35">
      <c r="A114">
        <v>0</v>
      </c>
      <c r="B114">
        <v>0</v>
      </c>
      <c r="C114">
        <v>1</v>
      </c>
      <c r="D114">
        <v>0</v>
      </c>
    </row>
    <row r="115" spans="1:4" x14ac:dyDescent="0.35">
      <c r="A115">
        <v>1</v>
      </c>
      <c r="B115">
        <v>1</v>
      </c>
      <c r="C115">
        <v>1</v>
      </c>
      <c r="D115">
        <v>1</v>
      </c>
    </row>
    <row r="116" spans="1:4" x14ac:dyDescent="0.35">
      <c r="A116">
        <v>1</v>
      </c>
      <c r="B116">
        <v>1</v>
      </c>
      <c r="C116">
        <v>1</v>
      </c>
      <c r="D116">
        <v>1</v>
      </c>
    </row>
    <row r="117" spans="1:4" x14ac:dyDescent="0.35">
      <c r="A117">
        <v>1</v>
      </c>
      <c r="B117">
        <v>1</v>
      </c>
      <c r="C117">
        <v>1</v>
      </c>
      <c r="D117">
        <v>1</v>
      </c>
    </row>
    <row r="118" spans="1:4" x14ac:dyDescent="0.35">
      <c r="A118">
        <v>0</v>
      </c>
      <c r="B118">
        <v>0</v>
      </c>
      <c r="C118">
        <v>0</v>
      </c>
      <c r="D118">
        <v>0</v>
      </c>
    </row>
    <row r="119" spans="1:4" x14ac:dyDescent="0.35">
      <c r="A119">
        <v>1</v>
      </c>
      <c r="B119">
        <v>1</v>
      </c>
      <c r="C119">
        <v>0</v>
      </c>
      <c r="D119">
        <v>1</v>
      </c>
    </row>
    <row r="120" spans="1:4" x14ac:dyDescent="0.35">
      <c r="A120">
        <v>1</v>
      </c>
      <c r="B120">
        <v>1</v>
      </c>
      <c r="C120">
        <v>0</v>
      </c>
      <c r="D120">
        <v>1</v>
      </c>
    </row>
    <row r="121" spans="1:4" x14ac:dyDescent="0.35">
      <c r="A121">
        <v>1</v>
      </c>
      <c r="B121">
        <v>1</v>
      </c>
      <c r="C121">
        <v>0</v>
      </c>
      <c r="D121">
        <v>1</v>
      </c>
    </row>
    <row r="122" spans="1:4" x14ac:dyDescent="0.35">
      <c r="A122">
        <v>0</v>
      </c>
      <c r="B122">
        <v>0</v>
      </c>
      <c r="C122">
        <v>0</v>
      </c>
      <c r="D122">
        <v>0</v>
      </c>
    </row>
    <row r="123" spans="1:4" x14ac:dyDescent="0.35">
      <c r="A123">
        <v>1</v>
      </c>
      <c r="B123">
        <v>1</v>
      </c>
      <c r="C123">
        <v>0</v>
      </c>
      <c r="D123">
        <v>1</v>
      </c>
    </row>
    <row r="124" spans="1:4" x14ac:dyDescent="0.35">
      <c r="A124">
        <v>1</v>
      </c>
      <c r="B124">
        <v>1</v>
      </c>
      <c r="C124">
        <v>0</v>
      </c>
      <c r="D124">
        <v>1</v>
      </c>
    </row>
    <row r="125" spans="1:4" x14ac:dyDescent="0.35">
      <c r="A125">
        <v>1</v>
      </c>
      <c r="B125">
        <v>1</v>
      </c>
      <c r="C125">
        <v>0</v>
      </c>
      <c r="D125">
        <v>1</v>
      </c>
    </row>
    <row r="126" spans="1:4" x14ac:dyDescent="0.35">
      <c r="A126">
        <v>1</v>
      </c>
      <c r="B126">
        <v>1</v>
      </c>
      <c r="C126">
        <v>0</v>
      </c>
      <c r="D126">
        <v>1</v>
      </c>
    </row>
    <row r="127" spans="1:4" x14ac:dyDescent="0.35">
      <c r="A127">
        <v>1</v>
      </c>
      <c r="B127">
        <v>1</v>
      </c>
      <c r="C127">
        <v>0</v>
      </c>
      <c r="D127">
        <v>1</v>
      </c>
    </row>
    <row r="128" spans="1:4" x14ac:dyDescent="0.35">
      <c r="A128">
        <v>1</v>
      </c>
      <c r="B128">
        <v>1</v>
      </c>
      <c r="C128">
        <v>0</v>
      </c>
      <c r="D128">
        <v>1</v>
      </c>
    </row>
    <row r="129" spans="1:4" x14ac:dyDescent="0.35">
      <c r="A129">
        <v>0</v>
      </c>
      <c r="B129">
        <v>0</v>
      </c>
      <c r="C129">
        <v>0</v>
      </c>
      <c r="D129">
        <v>0</v>
      </c>
    </row>
    <row r="130" spans="1:4" x14ac:dyDescent="0.35">
      <c r="A130">
        <v>0</v>
      </c>
      <c r="B130">
        <v>0</v>
      </c>
      <c r="C130">
        <v>1</v>
      </c>
      <c r="D130">
        <v>0</v>
      </c>
    </row>
    <row r="131" spans="1:4" x14ac:dyDescent="0.35">
      <c r="A131">
        <v>1</v>
      </c>
      <c r="B131">
        <v>1</v>
      </c>
      <c r="C131">
        <v>1</v>
      </c>
      <c r="D131">
        <v>1</v>
      </c>
    </row>
    <row r="132" spans="1:4" x14ac:dyDescent="0.35">
      <c r="A132">
        <v>0</v>
      </c>
      <c r="B132">
        <v>0</v>
      </c>
      <c r="C132">
        <v>0</v>
      </c>
      <c r="D132">
        <v>0</v>
      </c>
    </row>
    <row r="133" spans="1:4" x14ac:dyDescent="0.35">
      <c r="A133">
        <v>0</v>
      </c>
      <c r="B133">
        <v>0</v>
      </c>
      <c r="C133">
        <v>0</v>
      </c>
      <c r="D133">
        <v>0</v>
      </c>
    </row>
    <row r="134" spans="1:4" x14ac:dyDescent="0.35">
      <c r="A134">
        <v>0</v>
      </c>
      <c r="B134">
        <v>0</v>
      </c>
      <c r="C134">
        <v>0</v>
      </c>
      <c r="D134">
        <v>0</v>
      </c>
    </row>
    <row r="135" spans="1:4" x14ac:dyDescent="0.35">
      <c r="A135">
        <v>0</v>
      </c>
      <c r="B135">
        <v>0</v>
      </c>
      <c r="C135">
        <v>1</v>
      </c>
      <c r="D135">
        <v>0</v>
      </c>
    </row>
    <row r="136" spans="1:4" x14ac:dyDescent="0.35">
      <c r="A136">
        <v>1</v>
      </c>
      <c r="B136">
        <v>1</v>
      </c>
      <c r="C136">
        <v>1</v>
      </c>
      <c r="D136">
        <v>1</v>
      </c>
    </row>
    <row r="137" spans="1:4" x14ac:dyDescent="0.35">
      <c r="A137">
        <v>0</v>
      </c>
      <c r="B137">
        <v>0</v>
      </c>
      <c r="C137">
        <v>1</v>
      </c>
      <c r="D137">
        <v>0</v>
      </c>
    </row>
    <row r="138" spans="1:4" x14ac:dyDescent="0.35">
      <c r="A138">
        <v>1</v>
      </c>
      <c r="B138">
        <v>1</v>
      </c>
      <c r="C138">
        <v>1</v>
      </c>
      <c r="D138">
        <v>1</v>
      </c>
    </row>
    <row r="139" spans="1:4" x14ac:dyDescent="0.35">
      <c r="A139">
        <v>1</v>
      </c>
      <c r="B139">
        <v>1</v>
      </c>
      <c r="C139">
        <v>1</v>
      </c>
      <c r="D139">
        <v>1</v>
      </c>
    </row>
    <row r="140" spans="1:4" x14ac:dyDescent="0.35">
      <c r="A140">
        <v>0</v>
      </c>
      <c r="B140">
        <v>0</v>
      </c>
      <c r="C140">
        <v>1</v>
      </c>
      <c r="D140">
        <v>0</v>
      </c>
    </row>
    <row r="141" spans="1:4" x14ac:dyDescent="0.35">
      <c r="A141">
        <v>1</v>
      </c>
      <c r="B141">
        <v>1</v>
      </c>
      <c r="C141">
        <v>0</v>
      </c>
      <c r="D141">
        <v>1</v>
      </c>
    </row>
    <row r="142" spans="1:4" x14ac:dyDescent="0.35">
      <c r="A142">
        <v>0</v>
      </c>
      <c r="B142">
        <v>0</v>
      </c>
      <c r="C142">
        <v>1</v>
      </c>
      <c r="D142">
        <v>0</v>
      </c>
    </row>
    <row r="143" spans="1:4" x14ac:dyDescent="0.35">
      <c r="A143">
        <v>1</v>
      </c>
      <c r="B143">
        <v>1</v>
      </c>
      <c r="C143">
        <v>1</v>
      </c>
      <c r="D143">
        <v>1</v>
      </c>
    </row>
    <row r="144" spans="1:4" x14ac:dyDescent="0.35">
      <c r="A144">
        <v>1</v>
      </c>
      <c r="B144">
        <v>1</v>
      </c>
      <c r="C144">
        <v>0</v>
      </c>
      <c r="D144">
        <v>1</v>
      </c>
    </row>
    <row r="145" spans="1:4" x14ac:dyDescent="0.35">
      <c r="A145">
        <v>1</v>
      </c>
      <c r="B145">
        <v>1</v>
      </c>
      <c r="C145">
        <v>0</v>
      </c>
      <c r="D145">
        <v>1</v>
      </c>
    </row>
    <row r="146" spans="1:4" x14ac:dyDescent="0.35">
      <c r="A146">
        <v>1</v>
      </c>
      <c r="B146">
        <v>1</v>
      </c>
      <c r="C146">
        <v>0</v>
      </c>
      <c r="D146">
        <v>1</v>
      </c>
    </row>
    <row r="147" spans="1:4" x14ac:dyDescent="0.35">
      <c r="A147">
        <v>0</v>
      </c>
      <c r="B147">
        <v>1</v>
      </c>
      <c r="C147">
        <v>0</v>
      </c>
      <c r="D147">
        <v>1</v>
      </c>
    </row>
    <row r="148" spans="1:4" x14ac:dyDescent="0.35">
      <c r="A148">
        <v>1</v>
      </c>
      <c r="B148">
        <v>1</v>
      </c>
      <c r="C148">
        <v>0</v>
      </c>
      <c r="D148">
        <v>1</v>
      </c>
    </row>
    <row r="149" spans="1:4" x14ac:dyDescent="0.35">
      <c r="A149">
        <v>0</v>
      </c>
      <c r="B149">
        <v>0</v>
      </c>
      <c r="C149">
        <v>0</v>
      </c>
      <c r="D149">
        <v>0</v>
      </c>
    </row>
    <row r="150" spans="1:4" x14ac:dyDescent="0.35">
      <c r="A150">
        <v>0</v>
      </c>
      <c r="B150">
        <v>0</v>
      </c>
      <c r="C150">
        <v>1</v>
      </c>
      <c r="D150">
        <v>0</v>
      </c>
    </row>
    <row r="151" spans="1:4" x14ac:dyDescent="0.35">
      <c r="A151">
        <v>1</v>
      </c>
      <c r="B151">
        <v>1</v>
      </c>
      <c r="C151">
        <v>1</v>
      </c>
      <c r="D151">
        <v>1</v>
      </c>
    </row>
    <row r="152" spans="1:4" x14ac:dyDescent="0.35">
      <c r="A152">
        <v>0</v>
      </c>
      <c r="B152">
        <v>0</v>
      </c>
      <c r="C152">
        <v>0</v>
      </c>
      <c r="D152">
        <v>0</v>
      </c>
    </row>
    <row r="153" spans="1:4" x14ac:dyDescent="0.35">
      <c r="A153">
        <v>0</v>
      </c>
      <c r="B153">
        <v>0</v>
      </c>
      <c r="C153">
        <v>1</v>
      </c>
      <c r="D153">
        <v>0</v>
      </c>
    </row>
    <row r="154" spans="1:4" x14ac:dyDescent="0.35">
      <c r="A154">
        <v>1</v>
      </c>
      <c r="B154">
        <v>1</v>
      </c>
      <c r="C154">
        <v>1</v>
      </c>
      <c r="D154">
        <v>1</v>
      </c>
    </row>
    <row r="155" spans="1:4" x14ac:dyDescent="0.35">
      <c r="A155">
        <v>1</v>
      </c>
      <c r="B155">
        <v>1</v>
      </c>
      <c r="C155">
        <v>1</v>
      </c>
      <c r="D155">
        <v>1</v>
      </c>
    </row>
    <row r="156" spans="1:4" x14ac:dyDescent="0.35">
      <c r="A156">
        <v>1</v>
      </c>
      <c r="B156">
        <v>1</v>
      </c>
      <c r="C156">
        <v>0</v>
      </c>
      <c r="D156">
        <v>1</v>
      </c>
    </row>
    <row r="157" spans="1:4" x14ac:dyDescent="0.35">
      <c r="A157">
        <v>1</v>
      </c>
      <c r="B157">
        <v>1</v>
      </c>
      <c r="C157">
        <v>1</v>
      </c>
      <c r="D157">
        <v>1</v>
      </c>
    </row>
    <row r="158" spans="1:4" x14ac:dyDescent="0.35">
      <c r="A158">
        <v>0</v>
      </c>
      <c r="B158">
        <v>0</v>
      </c>
      <c r="C158">
        <v>0</v>
      </c>
      <c r="D158">
        <v>0</v>
      </c>
    </row>
    <row r="159" spans="1:4" x14ac:dyDescent="0.35">
      <c r="A159">
        <v>1</v>
      </c>
      <c r="B159">
        <v>1</v>
      </c>
      <c r="C159">
        <v>1</v>
      </c>
      <c r="D159">
        <v>1</v>
      </c>
    </row>
    <row r="160" spans="1:4" x14ac:dyDescent="0.35">
      <c r="A160">
        <v>1</v>
      </c>
      <c r="B160">
        <v>1</v>
      </c>
      <c r="C160">
        <v>1</v>
      </c>
      <c r="D160">
        <v>1</v>
      </c>
    </row>
    <row r="161" spans="1:4" x14ac:dyDescent="0.35">
      <c r="A161">
        <v>1</v>
      </c>
      <c r="B161">
        <v>1</v>
      </c>
      <c r="C161">
        <v>0</v>
      </c>
      <c r="D161">
        <v>1</v>
      </c>
    </row>
    <row r="162" spans="1:4" x14ac:dyDescent="0.35">
      <c r="A162">
        <v>1</v>
      </c>
      <c r="B162">
        <v>1</v>
      </c>
      <c r="C162">
        <v>0</v>
      </c>
      <c r="D162">
        <v>1</v>
      </c>
    </row>
    <row r="163" spans="1:4" x14ac:dyDescent="0.35">
      <c r="A163">
        <v>0</v>
      </c>
      <c r="B163">
        <v>0</v>
      </c>
      <c r="C163">
        <v>1</v>
      </c>
      <c r="D163">
        <v>0</v>
      </c>
    </row>
    <row r="164" spans="1:4" x14ac:dyDescent="0.35">
      <c r="A164">
        <v>1</v>
      </c>
      <c r="B164">
        <v>1</v>
      </c>
      <c r="C164">
        <v>1</v>
      </c>
      <c r="D164">
        <v>1</v>
      </c>
    </row>
    <row r="165" spans="1:4" x14ac:dyDescent="0.35">
      <c r="A165">
        <v>0</v>
      </c>
      <c r="B165">
        <v>0</v>
      </c>
      <c r="C165">
        <v>1</v>
      </c>
      <c r="D165">
        <v>0</v>
      </c>
    </row>
    <row r="166" spans="1:4" x14ac:dyDescent="0.35">
      <c r="A166">
        <v>0</v>
      </c>
      <c r="B166">
        <v>0</v>
      </c>
      <c r="C166">
        <v>0</v>
      </c>
      <c r="D166">
        <v>0</v>
      </c>
    </row>
    <row r="167" spans="1:4" x14ac:dyDescent="0.35">
      <c r="A167">
        <v>0</v>
      </c>
      <c r="B167">
        <v>0</v>
      </c>
      <c r="C167">
        <v>0</v>
      </c>
      <c r="D167">
        <v>0</v>
      </c>
    </row>
    <row r="168" spans="1:4" x14ac:dyDescent="0.35">
      <c r="A168">
        <v>0</v>
      </c>
      <c r="B168">
        <v>0</v>
      </c>
      <c r="C168">
        <v>0</v>
      </c>
      <c r="D168">
        <v>0</v>
      </c>
    </row>
    <row r="169" spans="1:4" x14ac:dyDescent="0.35">
      <c r="A169">
        <v>1</v>
      </c>
      <c r="B169">
        <v>1</v>
      </c>
      <c r="C169">
        <v>1</v>
      </c>
      <c r="D169">
        <v>1</v>
      </c>
    </row>
    <row r="170" spans="1:4" x14ac:dyDescent="0.35">
      <c r="A170">
        <v>1</v>
      </c>
      <c r="B170">
        <v>1</v>
      </c>
      <c r="C170">
        <v>1</v>
      </c>
      <c r="D170">
        <v>1</v>
      </c>
    </row>
    <row r="171" spans="1:4" x14ac:dyDescent="0.35">
      <c r="A171">
        <v>1</v>
      </c>
      <c r="B171">
        <v>1</v>
      </c>
      <c r="C171">
        <v>0</v>
      </c>
      <c r="D171">
        <v>1</v>
      </c>
    </row>
    <row r="172" spans="1:4" x14ac:dyDescent="0.35">
      <c r="A172">
        <v>1</v>
      </c>
      <c r="B172">
        <v>1</v>
      </c>
      <c r="C172">
        <v>0</v>
      </c>
      <c r="D172">
        <v>1</v>
      </c>
    </row>
    <row r="173" spans="1:4" x14ac:dyDescent="0.35">
      <c r="A173">
        <v>1</v>
      </c>
      <c r="B173">
        <v>1</v>
      </c>
      <c r="C173">
        <v>0</v>
      </c>
      <c r="D173">
        <v>1</v>
      </c>
    </row>
    <row r="174" spans="1:4" x14ac:dyDescent="0.35">
      <c r="A174">
        <v>0</v>
      </c>
      <c r="B174">
        <v>0</v>
      </c>
      <c r="C174">
        <v>1</v>
      </c>
      <c r="D174">
        <v>0</v>
      </c>
    </row>
    <row r="175" spans="1:4" x14ac:dyDescent="0.35">
      <c r="A175">
        <v>1</v>
      </c>
      <c r="B175">
        <v>1</v>
      </c>
      <c r="C175">
        <v>0</v>
      </c>
      <c r="D175">
        <v>1</v>
      </c>
    </row>
    <row r="176" spans="1:4" x14ac:dyDescent="0.35">
      <c r="A176">
        <v>0</v>
      </c>
      <c r="B176">
        <v>0</v>
      </c>
      <c r="C176">
        <v>1</v>
      </c>
      <c r="D176">
        <v>0</v>
      </c>
    </row>
    <row r="177" spans="1:4" x14ac:dyDescent="0.35">
      <c r="A177">
        <v>0</v>
      </c>
      <c r="B177">
        <v>0</v>
      </c>
      <c r="C177">
        <v>0</v>
      </c>
      <c r="D177">
        <v>0</v>
      </c>
    </row>
    <row r="178" spans="1:4" x14ac:dyDescent="0.35">
      <c r="A178">
        <v>1</v>
      </c>
      <c r="B178">
        <v>1</v>
      </c>
      <c r="C178">
        <v>0</v>
      </c>
      <c r="D178">
        <v>1</v>
      </c>
    </row>
    <row r="179" spans="1:4" x14ac:dyDescent="0.35">
      <c r="A179">
        <v>1</v>
      </c>
      <c r="B179">
        <v>1</v>
      </c>
      <c r="C179">
        <v>0</v>
      </c>
      <c r="D179">
        <v>1</v>
      </c>
    </row>
    <row r="180" spans="1:4" x14ac:dyDescent="0.35">
      <c r="A180">
        <v>0</v>
      </c>
      <c r="B180">
        <v>0</v>
      </c>
      <c r="C180">
        <v>1</v>
      </c>
      <c r="D180">
        <v>0</v>
      </c>
    </row>
    <row r="181" spans="1:4" x14ac:dyDescent="0.35">
      <c r="A181">
        <v>1</v>
      </c>
      <c r="B181">
        <v>1</v>
      </c>
      <c r="C181">
        <v>0</v>
      </c>
      <c r="D181">
        <v>1</v>
      </c>
    </row>
    <row r="182" spans="1:4" x14ac:dyDescent="0.35">
      <c r="A182">
        <v>0</v>
      </c>
      <c r="B182">
        <v>0</v>
      </c>
      <c r="C182">
        <v>1</v>
      </c>
      <c r="D182">
        <v>0</v>
      </c>
    </row>
    <row r="183" spans="1:4" x14ac:dyDescent="0.35">
      <c r="A183">
        <v>0</v>
      </c>
      <c r="B183">
        <v>0</v>
      </c>
      <c r="C183">
        <v>0</v>
      </c>
      <c r="D183">
        <v>0</v>
      </c>
    </row>
    <row r="184" spans="1:4" x14ac:dyDescent="0.35">
      <c r="A184">
        <v>0</v>
      </c>
      <c r="B184">
        <v>0</v>
      </c>
      <c r="C184">
        <v>0</v>
      </c>
      <c r="D184">
        <v>0</v>
      </c>
    </row>
    <row r="185" spans="1:4" x14ac:dyDescent="0.35">
      <c r="A185">
        <v>0</v>
      </c>
      <c r="B185">
        <v>0</v>
      </c>
      <c r="C185">
        <v>0</v>
      </c>
      <c r="D185">
        <v>0</v>
      </c>
    </row>
    <row r="186" spans="1:4" x14ac:dyDescent="0.35">
      <c r="A186">
        <v>0</v>
      </c>
      <c r="B186">
        <v>0</v>
      </c>
      <c r="C186">
        <v>0</v>
      </c>
      <c r="D186">
        <v>0</v>
      </c>
    </row>
    <row r="187" spans="1:4" x14ac:dyDescent="0.35">
      <c r="A187">
        <v>1</v>
      </c>
      <c r="B187">
        <v>1</v>
      </c>
      <c r="C187">
        <v>1</v>
      </c>
      <c r="D187">
        <v>1</v>
      </c>
    </row>
    <row r="188" spans="1:4" x14ac:dyDescent="0.35">
      <c r="A188">
        <v>1</v>
      </c>
      <c r="B188">
        <v>1</v>
      </c>
      <c r="C188">
        <v>0</v>
      </c>
      <c r="D188">
        <v>1</v>
      </c>
    </row>
    <row r="189" spans="1:4" x14ac:dyDescent="0.35">
      <c r="A189">
        <v>1</v>
      </c>
      <c r="B189">
        <v>1</v>
      </c>
      <c r="C189">
        <v>0</v>
      </c>
      <c r="D189">
        <v>1</v>
      </c>
    </row>
    <row r="190" spans="1:4" x14ac:dyDescent="0.35">
      <c r="A190">
        <v>0</v>
      </c>
      <c r="B190">
        <v>0</v>
      </c>
      <c r="C190">
        <v>1</v>
      </c>
      <c r="D190">
        <v>0</v>
      </c>
    </row>
    <row r="191" spans="1:4" x14ac:dyDescent="0.35">
      <c r="A191">
        <v>1</v>
      </c>
      <c r="B191">
        <v>1</v>
      </c>
      <c r="C191">
        <v>1</v>
      </c>
      <c r="D191">
        <v>1</v>
      </c>
    </row>
    <row r="192" spans="1:4" x14ac:dyDescent="0.35">
      <c r="A192">
        <v>0</v>
      </c>
      <c r="B192">
        <v>0</v>
      </c>
      <c r="C192">
        <v>1</v>
      </c>
      <c r="D192">
        <v>0</v>
      </c>
    </row>
    <row r="193" spans="1:4" x14ac:dyDescent="0.35">
      <c r="A193">
        <v>1</v>
      </c>
      <c r="B193">
        <v>1</v>
      </c>
      <c r="C193">
        <v>1</v>
      </c>
      <c r="D193">
        <v>1</v>
      </c>
    </row>
    <row r="194" spans="1:4" x14ac:dyDescent="0.35">
      <c r="A194">
        <v>0</v>
      </c>
      <c r="B194">
        <v>0</v>
      </c>
      <c r="C194">
        <v>1</v>
      </c>
      <c r="D194">
        <v>0</v>
      </c>
    </row>
    <row r="195" spans="1:4" x14ac:dyDescent="0.35">
      <c r="A195">
        <v>0</v>
      </c>
      <c r="B195">
        <v>0</v>
      </c>
      <c r="C195">
        <v>1</v>
      </c>
      <c r="D195">
        <v>0</v>
      </c>
    </row>
    <row r="196" spans="1:4" x14ac:dyDescent="0.35">
      <c r="A196">
        <v>0</v>
      </c>
      <c r="B196">
        <v>0</v>
      </c>
      <c r="C196">
        <v>1</v>
      </c>
      <c r="D196">
        <v>0</v>
      </c>
    </row>
    <row r="197" spans="1:4" x14ac:dyDescent="0.35">
      <c r="A197">
        <v>1</v>
      </c>
      <c r="B197">
        <v>1</v>
      </c>
      <c r="C197">
        <v>0</v>
      </c>
      <c r="D197">
        <v>1</v>
      </c>
    </row>
    <row r="198" spans="1:4" x14ac:dyDescent="0.35">
      <c r="A198">
        <v>1</v>
      </c>
      <c r="B198">
        <v>1</v>
      </c>
      <c r="C198">
        <v>1</v>
      </c>
      <c r="D198">
        <v>1</v>
      </c>
    </row>
    <row r="199" spans="1:4" x14ac:dyDescent="0.35">
      <c r="A199">
        <v>0</v>
      </c>
      <c r="B199">
        <v>0</v>
      </c>
      <c r="C199">
        <v>1</v>
      </c>
      <c r="D199">
        <v>0</v>
      </c>
    </row>
    <row r="200" spans="1:4" x14ac:dyDescent="0.35">
      <c r="A200">
        <v>0</v>
      </c>
      <c r="B200">
        <v>0</v>
      </c>
      <c r="C200">
        <v>1</v>
      </c>
      <c r="D200">
        <v>0</v>
      </c>
    </row>
    <row r="201" spans="1:4" x14ac:dyDescent="0.35">
      <c r="A201">
        <v>0</v>
      </c>
      <c r="B201">
        <v>0</v>
      </c>
      <c r="C201">
        <v>1</v>
      </c>
      <c r="D201">
        <v>0</v>
      </c>
    </row>
    <row r="202" spans="1:4" x14ac:dyDescent="0.35">
      <c r="A202">
        <v>1</v>
      </c>
      <c r="B202">
        <v>1</v>
      </c>
      <c r="C202">
        <v>1</v>
      </c>
      <c r="D202">
        <v>1</v>
      </c>
    </row>
    <row r="203" spans="1:4" x14ac:dyDescent="0.35">
      <c r="A203">
        <v>1</v>
      </c>
      <c r="B203">
        <v>1</v>
      </c>
      <c r="C203">
        <v>1</v>
      </c>
      <c r="D203">
        <v>1</v>
      </c>
    </row>
    <row r="204" spans="1:4" x14ac:dyDescent="0.35">
      <c r="A204">
        <v>0</v>
      </c>
      <c r="B204">
        <v>0</v>
      </c>
      <c r="C204">
        <v>1</v>
      </c>
      <c r="D204">
        <v>0</v>
      </c>
    </row>
    <row r="205" spans="1:4" x14ac:dyDescent="0.35">
      <c r="A205">
        <v>0</v>
      </c>
      <c r="B205">
        <v>0</v>
      </c>
      <c r="C205">
        <v>0</v>
      </c>
      <c r="D205">
        <v>0</v>
      </c>
    </row>
    <row r="206" spans="1:4" x14ac:dyDescent="0.35">
      <c r="A206">
        <v>0</v>
      </c>
      <c r="B206">
        <v>0</v>
      </c>
      <c r="C206">
        <v>0</v>
      </c>
      <c r="D206">
        <v>0</v>
      </c>
    </row>
    <row r="207" spans="1:4" x14ac:dyDescent="0.35">
      <c r="A207">
        <v>1</v>
      </c>
      <c r="B207">
        <v>1</v>
      </c>
      <c r="C207">
        <v>0</v>
      </c>
      <c r="D207">
        <v>1</v>
      </c>
    </row>
    <row r="208" spans="1:4" x14ac:dyDescent="0.35">
      <c r="A208">
        <v>0</v>
      </c>
      <c r="B208">
        <v>0</v>
      </c>
      <c r="C208">
        <v>1</v>
      </c>
      <c r="D208">
        <v>0</v>
      </c>
    </row>
    <row r="209" spans="1:4" x14ac:dyDescent="0.35">
      <c r="A209">
        <v>0</v>
      </c>
      <c r="B209">
        <v>0</v>
      </c>
      <c r="C209">
        <v>0</v>
      </c>
      <c r="D209">
        <v>0</v>
      </c>
    </row>
    <row r="210" spans="1:4" x14ac:dyDescent="0.35">
      <c r="A210">
        <v>1</v>
      </c>
      <c r="B210">
        <v>1</v>
      </c>
      <c r="C210">
        <v>0</v>
      </c>
      <c r="D210">
        <v>1</v>
      </c>
    </row>
    <row r="211" spans="1:4" x14ac:dyDescent="0.35">
      <c r="A211">
        <v>0</v>
      </c>
      <c r="B211">
        <v>0</v>
      </c>
      <c r="C211">
        <v>0</v>
      </c>
      <c r="D211">
        <v>0</v>
      </c>
    </row>
    <row r="212" spans="1:4" x14ac:dyDescent="0.35">
      <c r="A212">
        <v>0</v>
      </c>
      <c r="B212">
        <v>0</v>
      </c>
      <c r="C212">
        <v>0</v>
      </c>
      <c r="D212">
        <v>0</v>
      </c>
    </row>
    <row r="213" spans="1:4" x14ac:dyDescent="0.35">
      <c r="A213">
        <v>0</v>
      </c>
      <c r="B213">
        <v>0</v>
      </c>
      <c r="C213">
        <v>1</v>
      </c>
      <c r="D213">
        <v>0</v>
      </c>
    </row>
    <row r="214" spans="1:4" x14ac:dyDescent="0.35">
      <c r="A214">
        <v>1</v>
      </c>
      <c r="B214">
        <v>1</v>
      </c>
      <c r="C214">
        <v>0</v>
      </c>
      <c r="D214">
        <v>1</v>
      </c>
    </row>
    <row r="215" spans="1:4" x14ac:dyDescent="0.35">
      <c r="A215">
        <v>1</v>
      </c>
      <c r="B215">
        <v>1</v>
      </c>
      <c r="C215">
        <v>1</v>
      </c>
      <c r="D215">
        <v>1</v>
      </c>
    </row>
    <row r="216" spans="1:4" x14ac:dyDescent="0.35">
      <c r="A216">
        <v>1</v>
      </c>
      <c r="B216">
        <v>1</v>
      </c>
      <c r="C216">
        <v>1</v>
      </c>
      <c r="D216">
        <v>1</v>
      </c>
    </row>
    <row r="217" spans="1:4" x14ac:dyDescent="0.35">
      <c r="A217">
        <v>1</v>
      </c>
      <c r="B217">
        <v>1</v>
      </c>
      <c r="C217">
        <v>0</v>
      </c>
      <c r="D217">
        <v>1</v>
      </c>
    </row>
    <row r="218" spans="1:4" x14ac:dyDescent="0.35">
      <c r="A218">
        <v>1</v>
      </c>
      <c r="B218">
        <v>1</v>
      </c>
      <c r="C218">
        <v>1</v>
      </c>
      <c r="D218">
        <v>1</v>
      </c>
    </row>
    <row r="219" spans="1:4" x14ac:dyDescent="0.35">
      <c r="A219">
        <v>0</v>
      </c>
      <c r="B219">
        <v>0</v>
      </c>
      <c r="C219">
        <v>0</v>
      </c>
      <c r="D219">
        <v>0</v>
      </c>
    </row>
    <row r="220" spans="1:4" x14ac:dyDescent="0.35">
      <c r="A220">
        <v>1</v>
      </c>
      <c r="B220">
        <v>1</v>
      </c>
      <c r="C220">
        <v>1</v>
      </c>
      <c r="D220">
        <v>1</v>
      </c>
    </row>
    <row r="221" spans="1:4" x14ac:dyDescent="0.35">
      <c r="A221">
        <v>0</v>
      </c>
      <c r="B221">
        <v>1</v>
      </c>
      <c r="C221">
        <v>1</v>
      </c>
      <c r="D221">
        <v>1</v>
      </c>
    </row>
    <row r="222" spans="1:4" x14ac:dyDescent="0.35">
      <c r="A222">
        <v>1</v>
      </c>
      <c r="B222">
        <v>1</v>
      </c>
      <c r="C222">
        <v>1</v>
      </c>
      <c r="D222">
        <v>1</v>
      </c>
    </row>
    <row r="223" spans="1:4" x14ac:dyDescent="0.35">
      <c r="A223">
        <v>0</v>
      </c>
      <c r="B223">
        <v>0</v>
      </c>
      <c r="C223">
        <v>1</v>
      </c>
      <c r="D223">
        <v>0</v>
      </c>
    </row>
    <row r="224" spans="1:4" x14ac:dyDescent="0.35">
      <c r="A224">
        <v>0</v>
      </c>
      <c r="B224">
        <v>0</v>
      </c>
      <c r="C224">
        <v>0</v>
      </c>
      <c r="D224">
        <v>0</v>
      </c>
    </row>
    <row r="225" spans="1:4" x14ac:dyDescent="0.35">
      <c r="A225">
        <v>1</v>
      </c>
      <c r="B225">
        <v>1</v>
      </c>
      <c r="C225">
        <v>1</v>
      </c>
      <c r="D225">
        <v>1</v>
      </c>
    </row>
    <row r="226" spans="1:4" x14ac:dyDescent="0.35">
      <c r="A226">
        <v>1</v>
      </c>
      <c r="B226">
        <v>1</v>
      </c>
      <c r="C226">
        <v>1</v>
      </c>
      <c r="D226">
        <v>1</v>
      </c>
    </row>
    <row r="227" spans="1:4" x14ac:dyDescent="0.35">
      <c r="A227">
        <v>0</v>
      </c>
      <c r="B227">
        <v>0</v>
      </c>
      <c r="C227">
        <v>1</v>
      </c>
      <c r="D227">
        <v>0</v>
      </c>
    </row>
    <row r="228" spans="1:4" x14ac:dyDescent="0.35">
      <c r="A228">
        <v>0</v>
      </c>
      <c r="B228">
        <v>0</v>
      </c>
      <c r="C228">
        <v>1</v>
      </c>
      <c r="D228">
        <v>0</v>
      </c>
    </row>
    <row r="229" spans="1:4" x14ac:dyDescent="0.35">
      <c r="A229">
        <v>1</v>
      </c>
      <c r="B229">
        <v>1</v>
      </c>
      <c r="C229">
        <v>0</v>
      </c>
      <c r="D229">
        <v>1</v>
      </c>
    </row>
    <row r="230" spans="1:4" x14ac:dyDescent="0.35">
      <c r="A230">
        <v>1</v>
      </c>
      <c r="B230">
        <v>1</v>
      </c>
      <c r="C230">
        <v>1</v>
      </c>
      <c r="D230">
        <v>1</v>
      </c>
    </row>
    <row r="231" spans="1:4" x14ac:dyDescent="0.35">
      <c r="A231">
        <v>1</v>
      </c>
      <c r="B231">
        <v>1</v>
      </c>
      <c r="C231">
        <v>1</v>
      </c>
      <c r="D231">
        <v>1</v>
      </c>
    </row>
    <row r="232" spans="1:4" x14ac:dyDescent="0.35">
      <c r="A232">
        <v>0</v>
      </c>
      <c r="B232">
        <v>0</v>
      </c>
      <c r="C232">
        <v>1</v>
      </c>
      <c r="D232">
        <v>0</v>
      </c>
    </row>
    <row r="233" spans="1:4" x14ac:dyDescent="0.35">
      <c r="A233">
        <v>0</v>
      </c>
      <c r="B233">
        <v>0</v>
      </c>
      <c r="C233">
        <v>1</v>
      </c>
      <c r="D233">
        <v>0</v>
      </c>
    </row>
    <row r="234" spans="1:4" x14ac:dyDescent="0.35">
      <c r="A234">
        <v>0</v>
      </c>
      <c r="B234">
        <v>0</v>
      </c>
      <c r="C234">
        <v>0</v>
      </c>
      <c r="D234">
        <v>0</v>
      </c>
    </row>
    <row r="235" spans="1:4" x14ac:dyDescent="0.35">
      <c r="A235">
        <v>1</v>
      </c>
      <c r="B235">
        <v>1</v>
      </c>
      <c r="C235">
        <v>1</v>
      </c>
      <c r="D235">
        <v>1</v>
      </c>
    </row>
    <row r="236" spans="1:4" x14ac:dyDescent="0.35">
      <c r="A236">
        <v>1</v>
      </c>
      <c r="B236">
        <v>1</v>
      </c>
      <c r="C236">
        <v>0</v>
      </c>
      <c r="D236">
        <v>1</v>
      </c>
    </row>
    <row r="237" spans="1:4" x14ac:dyDescent="0.35">
      <c r="A237">
        <v>0</v>
      </c>
      <c r="B237">
        <v>0</v>
      </c>
      <c r="C237">
        <v>1</v>
      </c>
      <c r="D237">
        <v>0</v>
      </c>
    </row>
    <row r="238" spans="1:4" x14ac:dyDescent="0.35">
      <c r="A238">
        <v>1</v>
      </c>
      <c r="B238">
        <v>1</v>
      </c>
      <c r="C238">
        <v>0</v>
      </c>
      <c r="D238">
        <v>1</v>
      </c>
    </row>
    <row r="239" spans="1:4" x14ac:dyDescent="0.35">
      <c r="A239">
        <v>0</v>
      </c>
      <c r="B239">
        <v>0</v>
      </c>
      <c r="C239">
        <v>0</v>
      </c>
      <c r="D239">
        <v>0</v>
      </c>
    </row>
    <row r="240" spans="1:4" x14ac:dyDescent="0.35">
      <c r="A240">
        <v>1</v>
      </c>
      <c r="B240">
        <v>1</v>
      </c>
      <c r="C240">
        <v>1</v>
      </c>
      <c r="D240">
        <v>1</v>
      </c>
    </row>
    <row r="241" spans="1:4" x14ac:dyDescent="0.35">
      <c r="A241">
        <v>1</v>
      </c>
      <c r="B241">
        <v>1</v>
      </c>
      <c r="C241">
        <v>0</v>
      </c>
      <c r="D241">
        <v>1</v>
      </c>
    </row>
    <row r="242" spans="1:4" x14ac:dyDescent="0.35">
      <c r="A242">
        <v>0</v>
      </c>
      <c r="B242">
        <v>0</v>
      </c>
      <c r="C242">
        <v>1</v>
      </c>
      <c r="D242">
        <v>0</v>
      </c>
    </row>
    <row r="243" spans="1:4" x14ac:dyDescent="0.35">
      <c r="A243">
        <v>1</v>
      </c>
      <c r="B243">
        <v>1</v>
      </c>
      <c r="C243">
        <v>1</v>
      </c>
      <c r="D243">
        <v>1</v>
      </c>
    </row>
    <row r="244" spans="1:4" x14ac:dyDescent="0.35">
      <c r="A244">
        <v>1</v>
      </c>
      <c r="B244">
        <v>1</v>
      </c>
      <c r="C244">
        <v>0</v>
      </c>
      <c r="D244">
        <v>1</v>
      </c>
    </row>
    <row r="245" spans="1:4" x14ac:dyDescent="0.35">
      <c r="A245">
        <v>0</v>
      </c>
      <c r="B245">
        <v>0</v>
      </c>
      <c r="C245">
        <v>0</v>
      </c>
      <c r="D245">
        <v>0</v>
      </c>
    </row>
    <row r="246" spans="1:4" x14ac:dyDescent="0.35">
      <c r="A246">
        <v>1</v>
      </c>
      <c r="B246">
        <v>1</v>
      </c>
      <c r="C246">
        <v>0</v>
      </c>
      <c r="D246">
        <v>1</v>
      </c>
    </row>
    <row r="247" spans="1:4" x14ac:dyDescent="0.35">
      <c r="A247">
        <v>0</v>
      </c>
      <c r="B247">
        <v>0</v>
      </c>
      <c r="C247">
        <v>1</v>
      </c>
      <c r="D247">
        <v>0</v>
      </c>
    </row>
    <row r="248" spans="1:4" x14ac:dyDescent="0.35">
      <c r="A248">
        <v>1</v>
      </c>
      <c r="B248">
        <v>1</v>
      </c>
      <c r="C248">
        <v>1</v>
      </c>
      <c r="D248">
        <v>1</v>
      </c>
    </row>
    <row r="249" spans="1:4" x14ac:dyDescent="0.35">
      <c r="A249">
        <v>0</v>
      </c>
      <c r="B249">
        <v>0</v>
      </c>
      <c r="C249">
        <v>0</v>
      </c>
      <c r="D249">
        <v>0</v>
      </c>
    </row>
    <row r="250" spans="1:4" x14ac:dyDescent="0.35">
      <c r="A250">
        <v>1</v>
      </c>
      <c r="B250">
        <v>1</v>
      </c>
      <c r="C250">
        <v>0</v>
      </c>
      <c r="D250">
        <v>1</v>
      </c>
    </row>
    <row r="251" spans="1:4" x14ac:dyDescent="0.35">
      <c r="A251">
        <v>1</v>
      </c>
      <c r="B251">
        <v>1</v>
      </c>
      <c r="C251">
        <v>0</v>
      </c>
      <c r="D251">
        <v>1</v>
      </c>
    </row>
    <row r="252" spans="1:4" x14ac:dyDescent="0.35">
      <c r="A252">
        <v>0</v>
      </c>
      <c r="B252">
        <v>0</v>
      </c>
      <c r="C252">
        <v>0</v>
      </c>
      <c r="D252">
        <v>0</v>
      </c>
    </row>
    <row r="253" spans="1:4" x14ac:dyDescent="0.35">
      <c r="A253">
        <v>1</v>
      </c>
      <c r="B253">
        <v>1</v>
      </c>
      <c r="C253">
        <v>0</v>
      </c>
      <c r="D253">
        <v>1</v>
      </c>
    </row>
    <row r="254" spans="1:4" x14ac:dyDescent="0.35">
      <c r="A254">
        <v>0</v>
      </c>
      <c r="B254">
        <v>1</v>
      </c>
      <c r="C254">
        <v>0</v>
      </c>
      <c r="D254">
        <v>1</v>
      </c>
    </row>
    <row r="255" spans="1:4" x14ac:dyDescent="0.35">
      <c r="A255">
        <v>1</v>
      </c>
      <c r="B255">
        <v>1</v>
      </c>
      <c r="C255">
        <v>0</v>
      </c>
      <c r="D255">
        <v>1</v>
      </c>
    </row>
    <row r="256" spans="1:4" x14ac:dyDescent="0.35">
      <c r="A256">
        <v>0</v>
      </c>
      <c r="B256">
        <v>0</v>
      </c>
      <c r="C256">
        <v>0</v>
      </c>
      <c r="D256">
        <v>0</v>
      </c>
    </row>
    <row r="257" spans="1:4" x14ac:dyDescent="0.35">
      <c r="A257">
        <v>1</v>
      </c>
      <c r="B257">
        <v>1</v>
      </c>
      <c r="C257">
        <v>0</v>
      </c>
      <c r="D257">
        <v>1</v>
      </c>
    </row>
    <row r="258" spans="1:4" x14ac:dyDescent="0.35">
      <c r="A258">
        <v>1</v>
      </c>
      <c r="B258">
        <v>1</v>
      </c>
      <c r="C258">
        <v>1</v>
      </c>
      <c r="D258">
        <v>1</v>
      </c>
    </row>
    <row r="259" spans="1:4" x14ac:dyDescent="0.35">
      <c r="A259">
        <v>1</v>
      </c>
      <c r="B259">
        <v>1</v>
      </c>
      <c r="C259">
        <v>1</v>
      </c>
      <c r="D259">
        <v>1</v>
      </c>
    </row>
    <row r="260" spans="1:4" x14ac:dyDescent="0.35">
      <c r="A260">
        <v>0</v>
      </c>
      <c r="B260">
        <v>0</v>
      </c>
      <c r="C260">
        <v>1</v>
      </c>
      <c r="D260">
        <v>0</v>
      </c>
    </row>
    <row r="261" spans="1:4" x14ac:dyDescent="0.35">
      <c r="A261">
        <v>0</v>
      </c>
      <c r="B261">
        <v>0</v>
      </c>
      <c r="C261">
        <v>0</v>
      </c>
      <c r="D261">
        <v>0</v>
      </c>
    </row>
    <row r="262" spans="1:4" x14ac:dyDescent="0.35">
      <c r="A262">
        <v>0</v>
      </c>
      <c r="B262">
        <v>0</v>
      </c>
      <c r="C262">
        <v>0</v>
      </c>
      <c r="D262">
        <v>0</v>
      </c>
    </row>
    <row r="263" spans="1:4" x14ac:dyDescent="0.35">
      <c r="A263">
        <v>0</v>
      </c>
      <c r="B263">
        <v>0</v>
      </c>
      <c r="C263">
        <v>0</v>
      </c>
      <c r="D263">
        <v>0</v>
      </c>
    </row>
    <row r="264" spans="1:4" x14ac:dyDescent="0.35">
      <c r="A264">
        <v>1</v>
      </c>
      <c r="B264">
        <v>1</v>
      </c>
      <c r="C264">
        <v>1</v>
      </c>
      <c r="D264">
        <v>1</v>
      </c>
    </row>
    <row r="265" spans="1:4" x14ac:dyDescent="0.35">
      <c r="A265">
        <v>1</v>
      </c>
      <c r="B265">
        <v>1</v>
      </c>
      <c r="C265">
        <v>1</v>
      </c>
      <c r="D265">
        <v>1</v>
      </c>
    </row>
    <row r="266" spans="1:4" x14ac:dyDescent="0.35">
      <c r="A266">
        <v>0</v>
      </c>
      <c r="B266">
        <v>0</v>
      </c>
      <c r="C266">
        <v>1</v>
      </c>
      <c r="D266">
        <v>0</v>
      </c>
    </row>
    <row r="267" spans="1:4" x14ac:dyDescent="0.35">
      <c r="A267">
        <v>0</v>
      </c>
      <c r="B267">
        <v>0</v>
      </c>
      <c r="C267">
        <v>0</v>
      </c>
      <c r="D267">
        <v>0</v>
      </c>
    </row>
    <row r="268" spans="1:4" x14ac:dyDescent="0.35">
      <c r="A268">
        <v>0</v>
      </c>
      <c r="B268">
        <v>0</v>
      </c>
      <c r="C268">
        <v>0</v>
      </c>
      <c r="D268">
        <v>0</v>
      </c>
    </row>
    <row r="269" spans="1:4" x14ac:dyDescent="0.35">
      <c r="A269">
        <v>0</v>
      </c>
      <c r="B269">
        <v>0</v>
      </c>
      <c r="C269">
        <v>1</v>
      </c>
      <c r="D269">
        <v>0</v>
      </c>
    </row>
    <row r="270" spans="1:4" x14ac:dyDescent="0.35">
      <c r="A270">
        <v>1</v>
      </c>
      <c r="B270">
        <v>1</v>
      </c>
      <c r="C270">
        <v>1</v>
      </c>
      <c r="D270">
        <v>1</v>
      </c>
    </row>
    <row r="271" spans="1:4" x14ac:dyDescent="0.35">
      <c r="A271">
        <v>1</v>
      </c>
      <c r="B271">
        <v>1</v>
      </c>
      <c r="C271">
        <v>0</v>
      </c>
      <c r="D271">
        <v>1</v>
      </c>
    </row>
    <row r="272" spans="1:4" x14ac:dyDescent="0.35">
      <c r="A272">
        <v>1</v>
      </c>
      <c r="B272">
        <v>1</v>
      </c>
      <c r="C272">
        <v>1</v>
      </c>
      <c r="D272">
        <v>1</v>
      </c>
    </row>
    <row r="273" spans="1:4" x14ac:dyDescent="0.35">
      <c r="A273">
        <v>0</v>
      </c>
      <c r="B273">
        <v>0</v>
      </c>
      <c r="C273">
        <v>1</v>
      </c>
      <c r="D273">
        <v>0</v>
      </c>
    </row>
    <row r="274" spans="1:4" x14ac:dyDescent="0.35">
      <c r="A274">
        <v>1</v>
      </c>
      <c r="B274">
        <v>1</v>
      </c>
      <c r="C274">
        <v>1</v>
      </c>
      <c r="D274">
        <v>1</v>
      </c>
    </row>
    <row r="275" spans="1:4" x14ac:dyDescent="0.35">
      <c r="A275">
        <v>0</v>
      </c>
      <c r="B275">
        <v>0</v>
      </c>
      <c r="C275">
        <v>0</v>
      </c>
      <c r="D275">
        <v>0</v>
      </c>
    </row>
    <row r="276" spans="1:4" x14ac:dyDescent="0.35">
      <c r="A276">
        <v>1</v>
      </c>
      <c r="B276">
        <v>1</v>
      </c>
      <c r="C276">
        <v>1</v>
      </c>
      <c r="D276">
        <v>1</v>
      </c>
    </row>
    <row r="277" spans="1:4" x14ac:dyDescent="0.35">
      <c r="A277">
        <v>1</v>
      </c>
      <c r="B277">
        <v>1</v>
      </c>
      <c r="C277">
        <v>1</v>
      </c>
      <c r="D277">
        <v>1</v>
      </c>
    </row>
    <row r="278" spans="1:4" x14ac:dyDescent="0.35">
      <c r="A278">
        <v>1</v>
      </c>
      <c r="B278">
        <v>1</v>
      </c>
      <c r="C278">
        <v>0</v>
      </c>
      <c r="D278">
        <v>1</v>
      </c>
    </row>
    <row r="279" spans="1:4" x14ac:dyDescent="0.35">
      <c r="A279">
        <v>0</v>
      </c>
      <c r="B279">
        <v>0</v>
      </c>
      <c r="C279">
        <v>0</v>
      </c>
      <c r="D279">
        <v>0</v>
      </c>
    </row>
    <row r="280" spans="1:4" x14ac:dyDescent="0.35">
      <c r="A280">
        <v>0</v>
      </c>
      <c r="B280">
        <v>0</v>
      </c>
      <c r="C280">
        <v>0</v>
      </c>
      <c r="D280">
        <v>0</v>
      </c>
    </row>
    <row r="281" spans="1:4" x14ac:dyDescent="0.35">
      <c r="A281">
        <v>1</v>
      </c>
      <c r="B281">
        <v>1</v>
      </c>
      <c r="C281">
        <v>0</v>
      </c>
      <c r="D281">
        <v>1</v>
      </c>
    </row>
    <row r="282" spans="1:4" x14ac:dyDescent="0.35">
      <c r="A282">
        <v>0</v>
      </c>
      <c r="B282">
        <v>0</v>
      </c>
      <c r="C282">
        <v>1</v>
      </c>
      <c r="D282">
        <v>0</v>
      </c>
    </row>
    <row r="283" spans="1:4" x14ac:dyDescent="0.35">
      <c r="A283">
        <v>1</v>
      </c>
      <c r="B283">
        <v>1</v>
      </c>
      <c r="C283">
        <v>0</v>
      </c>
      <c r="D283">
        <v>1</v>
      </c>
    </row>
    <row r="284" spans="1:4" x14ac:dyDescent="0.35">
      <c r="A284">
        <v>1</v>
      </c>
      <c r="B284">
        <v>1</v>
      </c>
      <c r="C284">
        <v>0</v>
      </c>
      <c r="D284">
        <v>1</v>
      </c>
    </row>
    <row r="285" spans="1:4" x14ac:dyDescent="0.35">
      <c r="A285">
        <v>1</v>
      </c>
      <c r="B285">
        <v>1</v>
      </c>
      <c r="C285">
        <v>1</v>
      </c>
      <c r="D285">
        <v>1</v>
      </c>
    </row>
    <row r="286" spans="1:4" x14ac:dyDescent="0.35">
      <c r="A286">
        <v>0</v>
      </c>
      <c r="B286">
        <v>0</v>
      </c>
      <c r="C286">
        <v>0</v>
      </c>
      <c r="D286">
        <v>0</v>
      </c>
    </row>
    <row r="287" spans="1:4" x14ac:dyDescent="0.35">
      <c r="A287">
        <v>1</v>
      </c>
      <c r="B287">
        <v>1</v>
      </c>
      <c r="C287">
        <v>1</v>
      </c>
      <c r="D287">
        <v>1</v>
      </c>
    </row>
    <row r="288" spans="1:4" x14ac:dyDescent="0.35">
      <c r="A288">
        <v>1</v>
      </c>
      <c r="B288">
        <v>1</v>
      </c>
      <c r="C288">
        <v>1</v>
      </c>
      <c r="D288">
        <v>1</v>
      </c>
    </row>
    <row r="289" spans="1:4" x14ac:dyDescent="0.35">
      <c r="A289">
        <v>0</v>
      </c>
      <c r="B289">
        <v>0</v>
      </c>
      <c r="C289">
        <v>1</v>
      </c>
      <c r="D289">
        <v>0</v>
      </c>
    </row>
    <row r="290" spans="1:4" x14ac:dyDescent="0.35">
      <c r="A290">
        <v>1</v>
      </c>
      <c r="B290">
        <v>1</v>
      </c>
      <c r="C290">
        <v>1</v>
      </c>
      <c r="D290">
        <v>1</v>
      </c>
    </row>
    <row r="291" spans="1:4" x14ac:dyDescent="0.35">
      <c r="A291">
        <v>1</v>
      </c>
      <c r="B291">
        <v>1</v>
      </c>
      <c r="C291">
        <v>1</v>
      </c>
      <c r="D291">
        <v>1</v>
      </c>
    </row>
    <row r="292" spans="1:4" x14ac:dyDescent="0.35">
      <c r="A292">
        <v>1</v>
      </c>
      <c r="B292">
        <v>1</v>
      </c>
      <c r="C292">
        <v>0</v>
      </c>
      <c r="D292">
        <v>1</v>
      </c>
    </row>
    <row r="293" spans="1:4" x14ac:dyDescent="0.35">
      <c r="A293">
        <v>0</v>
      </c>
      <c r="B293">
        <v>0</v>
      </c>
      <c r="C293">
        <v>0</v>
      </c>
      <c r="D293">
        <v>0</v>
      </c>
    </row>
    <row r="294" spans="1:4" x14ac:dyDescent="0.35">
      <c r="A294">
        <v>0</v>
      </c>
      <c r="B294">
        <v>0</v>
      </c>
      <c r="C294">
        <v>0</v>
      </c>
      <c r="D294">
        <v>0</v>
      </c>
    </row>
    <row r="295" spans="1:4" x14ac:dyDescent="0.35">
      <c r="A295">
        <v>1</v>
      </c>
      <c r="B295">
        <v>1</v>
      </c>
      <c r="C295">
        <v>0</v>
      </c>
      <c r="D295">
        <v>1</v>
      </c>
    </row>
    <row r="296" spans="1:4" x14ac:dyDescent="0.35">
      <c r="A296">
        <v>0</v>
      </c>
      <c r="B296">
        <v>0</v>
      </c>
      <c r="C296">
        <v>0</v>
      </c>
      <c r="D296">
        <v>0</v>
      </c>
    </row>
    <row r="297" spans="1:4" x14ac:dyDescent="0.35">
      <c r="A297">
        <v>1</v>
      </c>
      <c r="B297">
        <v>1</v>
      </c>
      <c r="C297">
        <v>1</v>
      </c>
      <c r="D297">
        <v>1</v>
      </c>
    </row>
    <row r="298" spans="1:4" x14ac:dyDescent="0.35">
      <c r="A298">
        <v>0</v>
      </c>
      <c r="B298">
        <v>0</v>
      </c>
      <c r="C298">
        <v>0</v>
      </c>
      <c r="D298">
        <v>0</v>
      </c>
    </row>
    <row r="299" spans="1:4" x14ac:dyDescent="0.35">
      <c r="A299">
        <v>0</v>
      </c>
      <c r="B299">
        <v>0</v>
      </c>
      <c r="C299">
        <v>0</v>
      </c>
      <c r="D299">
        <v>0</v>
      </c>
    </row>
    <row r="300" spans="1:4" x14ac:dyDescent="0.35">
      <c r="A300">
        <v>1</v>
      </c>
      <c r="B300">
        <v>1</v>
      </c>
      <c r="C300">
        <v>0</v>
      </c>
      <c r="D300">
        <v>1</v>
      </c>
    </row>
    <row r="301" spans="1:4" x14ac:dyDescent="0.35">
      <c r="A301">
        <v>1</v>
      </c>
      <c r="B301">
        <v>1</v>
      </c>
      <c r="C301">
        <v>0</v>
      </c>
      <c r="D301">
        <v>1</v>
      </c>
    </row>
    <row r="302" spans="1:4" x14ac:dyDescent="0.35">
      <c r="A302">
        <v>0</v>
      </c>
      <c r="B302">
        <v>0</v>
      </c>
      <c r="C302">
        <v>0</v>
      </c>
      <c r="D302">
        <v>0</v>
      </c>
    </row>
    <row r="303" spans="1:4" x14ac:dyDescent="0.35">
      <c r="A303">
        <v>0</v>
      </c>
      <c r="B303">
        <v>0</v>
      </c>
      <c r="C303">
        <v>1</v>
      </c>
      <c r="D303">
        <v>0</v>
      </c>
    </row>
    <row r="304" spans="1:4" x14ac:dyDescent="0.35">
      <c r="A304">
        <v>0</v>
      </c>
      <c r="B304">
        <v>0</v>
      </c>
      <c r="C304">
        <v>0</v>
      </c>
      <c r="D304">
        <v>0</v>
      </c>
    </row>
    <row r="305" spans="1:4" x14ac:dyDescent="0.35">
      <c r="A305">
        <v>0</v>
      </c>
      <c r="B305">
        <v>0</v>
      </c>
      <c r="C305">
        <v>1</v>
      </c>
      <c r="D305">
        <v>0</v>
      </c>
    </row>
    <row r="306" spans="1:4" x14ac:dyDescent="0.35">
      <c r="A306">
        <v>0</v>
      </c>
      <c r="B306">
        <v>0</v>
      </c>
      <c r="C306">
        <v>0</v>
      </c>
      <c r="D306">
        <v>0</v>
      </c>
    </row>
    <row r="307" spans="1:4" x14ac:dyDescent="0.35">
      <c r="A307">
        <v>1</v>
      </c>
      <c r="B307">
        <v>1</v>
      </c>
      <c r="C307">
        <v>0</v>
      </c>
      <c r="D307">
        <v>1</v>
      </c>
    </row>
    <row r="308" spans="1:4" x14ac:dyDescent="0.35">
      <c r="A308">
        <v>1</v>
      </c>
      <c r="B308">
        <v>1</v>
      </c>
      <c r="C308">
        <v>0</v>
      </c>
      <c r="D308">
        <v>1</v>
      </c>
    </row>
    <row r="309" spans="1:4" x14ac:dyDescent="0.35">
      <c r="A309">
        <v>1</v>
      </c>
      <c r="B309">
        <v>1</v>
      </c>
      <c r="C309">
        <v>0</v>
      </c>
      <c r="D309">
        <v>1</v>
      </c>
    </row>
    <row r="310" spans="1:4" x14ac:dyDescent="0.35">
      <c r="A310">
        <v>0</v>
      </c>
      <c r="B310">
        <v>0</v>
      </c>
      <c r="C310">
        <v>1</v>
      </c>
      <c r="D310">
        <v>0</v>
      </c>
    </row>
    <row r="311" spans="1:4" x14ac:dyDescent="0.35">
      <c r="A311">
        <v>0</v>
      </c>
      <c r="B311">
        <v>0</v>
      </c>
      <c r="C311">
        <v>1</v>
      </c>
      <c r="D311">
        <v>0</v>
      </c>
    </row>
    <row r="312" spans="1:4" x14ac:dyDescent="0.35">
      <c r="A312">
        <v>0</v>
      </c>
      <c r="B312">
        <v>0</v>
      </c>
      <c r="C312">
        <v>0</v>
      </c>
      <c r="D312">
        <v>0</v>
      </c>
    </row>
    <row r="313" spans="1:4" x14ac:dyDescent="0.35">
      <c r="A313">
        <v>0</v>
      </c>
      <c r="B313">
        <v>0</v>
      </c>
      <c r="C313">
        <v>0</v>
      </c>
      <c r="D313">
        <v>0</v>
      </c>
    </row>
    <row r="314" spans="1:4" x14ac:dyDescent="0.35">
      <c r="A314">
        <v>1</v>
      </c>
      <c r="B314">
        <v>1</v>
      </c>
      <c r="C314">
        <v>0</v>
      </c>
      <c r="D314">
        <v>1</v>
      </c>
    </row>
    <row r="315" spans="1:4" x14ac:dyDescent="0.35">
      <c r="A315">
        <v>1</v>
      </c>
      <c r="B315">
        <v>1</v>
      </c>
      <c r="C315">
        <v>0</v>
      </c>
      <c r="D315">
        <v>1</v>
      </c>
    </row>
    <row r="316" spans="1:4" x14ac:dyDescent="0.35">
      <c r="A316">
        <v>1</v>
      </c>
      <c r="B316">
        <v>1</v>
      </c>
      <c r="C316">
        <v>0</v>
      </c>
      <c r="D316">
        <v>1</v>
      </c>
    </row>
    <row r="317" spans="1:4" x14ac:dyDescent="0.35">
      <c r="A317">
        <v>0</v>
      </c>
      <c r="B317">
        <v>0</v>
      </c>
      <c r="C317">
        <v>0</v>
      </c>
      <c r="D317">
        <v>0</v>
      </c>
    </row>
    <row r="318" spans="1:4" x14ac:dyDescent="0.35">
      <c r="A318">
        <v>0</v>
      </c>
      <c r="B318">
        <v>0</v>
      </c>
      <c r="C318">
        <v>0</v>
      </c>
      <c r="D318">
        <v>0</v>
      </c>
    </row>
    <row r="319" spans="1:4" x14ac:dyDescent="0.35">
      <c r="A319">
        <v>1</v>
      </c>
      <c r="B319">
        <v>1</v>
      </c>
      <c r="C319">
        <v>0</v>
      </c>
      <c r="D319">
        <v>1</v>
      </c>
    </row>
    <row r="320" spans="1:4" x14ac:dyDescent="0.35">
      <c r="A320">
        <v>0</v>
      </c>
      <c r="B320">
        <v>0</v>
      </c>
      <c r="C320">
        <v>1</v>
      </c>
      <c r="D320">
        <v>0</v>
      </c>
    </row>
    <row r="321" spans="1:4" x14ac:dyDescent="0.35">
      <c r="A321">
        <v>1</v>
      </c>
      <c r="B321">
        <v>1</v>
      </c>
      <c r="C321">
        <v>0</v>
      </c>
      <c r="D321">
        <v>1</v>
      </c>
    </row>
    <row r="322" spans="1:4" x14ac:dyDescent="0.35">
      <c r="A322">
        <v>0</v>
      </c>
      <c r="B322">
        <v>0</v>
      </c>
      <c r="C322">
        <v>0</v>
      </c>
      <c r="D322">
        <v>0</v>
      </c>
    </row>
    <row r="323" spans="1:4" x14ac:dyDescent="0.35">
      <c r="A323">
        <v>1</v>
      </c>
      <c r="B323">
        <v>1</v>
      </c>
      <c r="C323">
        <v>1</v>
      </c>
      <c r="D323">
        <v>1</v>
      </c>
    </row>
    <row r="324" spans="1:4" x14ac:dyDescent="0.35">
      <c r="A324">
        <v>0</v>
      </c>
      <c r="B324">
        <v>0</v>
      </c>
      <c r="C324">
        <v>1</v>
      </c>
      <c r="D324">
        <v>0</v>
      </c>
    </row>
    <row r="325" spans="1:4" x14ac:dyDescent="0.35">
      <c r="A325">
        <v>1</v>
      </c>
      <c r="B325">
        <v>1</v>
      </c>
      <c r="C325">
        <v>0</v>
      </c>
      <c r="D325">
        <v>1</v>
      </c>
    </row>
    <row r="326" spans="1:4" x14ac:dyDescent="0.35">
      <c r="A326">
        <v>1</v>
      </c>
      <c r="B326">
        <v>1</v>
      </c>
      <c r="C326">
        <v>0</v>
      </c>
      <c r="D326">
        <v>1</v>
      </c>
    </row>
    <row r="327" spans="1:4" x14ac:dyDescent="0.35">
      <c r="A327">
        <v>0</v>
      </c>
      <c r="B327">
        <v>0</v>
      </c>
      <c r="C327">
        <v>0</v>
      </c>
      <c r="D327">
        <v>0</v>
      </c>
    </row>
    <row r="328" spans="1:4" x14ac:dyDescent="0.35">
      <c r="A328">
        <v>1</v>
      </c>
      <c r="B328">
        <v>1</v>
      </c>
      <c r="C328">
        <v>1</v>
      </c>
      <c r="D328">
        <v>1</v>
      </c>
    </row>
    <row r="329" spans="1:4" x14ac:dyDescent="0.35">
      <c r="A329">
        <v>1</v>
      </c>
      <c r="B329">
        <v>1</v>
      </c>
      <c r="C329">
        <v>1</v>
      </c>
      <c r="D329">
        <v>1</v>
      </c>
    </row>
    <row r="330" spans="1:4" x14ac:dyDescent="0.35">
      <c r="A330">
        <v>0</v>
      </c>
      <c r="B330">
        <v>0</v>
      </c>
      <c r="C330">
        <v>0</v>
      </c>
      <c r="D330">
        <v>0</v>
      </c>
    </row>
    <row r="331" spans="1:4" x14ac:dyDescent="0.35">
      <c r="A331">
        <v>0</v>
      </c>
      <c r="B331">
        <v>0</v>
      </c>
      <c r="C331">
        <v>1</v>
      </c>
      <c r="D331">
        <v>0</v>
      </c>
    </row>
    <row r="332" spans="1:4" x14ac:dyDescent="0.35">
      <c r="A332">
        <v>0</v>
      </c>
      <c r="B332">
        <v>0</v>
      </c>
      <c r="C332">
        <v>1</v>
      </c>
      <c r="D332">
        <v>0</v>
      </c>
    </row>
    <row r="333" spans="1:4" x14ac:dyDescent="0.35">
      <c r="A333">
        <v>0</v>
      </c>
      <c r="B333">
        <v>0</v>
      </c>
      <c r="C333">
        <v>0</v>
      </c>
      <c r="D333">
        <v>0</v>
      </c>
    </row>
    <row r="334" spans="1:4" x14ac:dyDescent="0.35">
      <c r="A334">
        <v>1</v>
      </c>
      <c r="B334">
        <v>1</v>
      </c>
      <c r="C334">
        <v>1</v>
      </c>
      <c r="D334">
        <v>1</v>
      </c>
    </row>
    <row r="335" spans="1:4" x14ac:dyDescent="0.35">
      <c r="A335">
        <v>1</v>
      </c>
      <c r="B335">
        <v>1</v>
      </c>
      <c r="C335">
        <v>0</v>
      </c>
      <c r="D335">
        <v>1</v>
      </c>
    </row>
    <row r="336" spans="1:4" x14ac:dyDescent="0.35">
      <c r="A336">
        <v>1</v>
      </c>
      <c r="B336">
        <v>1</v>
      </c>
      <c r="C336">
        <v>0</v>
      </c>
      <c r="D336">
        <v>1</v>
      </c>
    </row>
    <row r="337" spans="1:4" x14ac:dyDescent="0.35">
      <c r="A337">
        <v>1</v>
      </c>
      <c r="B337">
        <v>1</v>
      </c>
      <c r="C337">
        <v>1</v>
      </c>
      <c r="D337">
        <v>1</v>
      </c>
    </row>
    <row r="338" spans="1:4" x14ac:dyDescent="0.35">
      <c r="A338">
        <v>0</v>
      </c>
      <c r="B338">
        <v>0</v>
      </c>
      <c r="C338">
        <v>0</v>
      </c>
      <c r="D338">
        <v>0</v>
      </c>
    </row>
    <row r="339" spans="1:4" x14ac:dyDescent="0.35">
      <c r="A339">
        <v>1</v>
      </c>
      <c r="B339">
        <v>1</v>
      </c>
      <c r="C339">
        <v>0</v>
      </c>
      <c r="D339">
        <v>1</v>
      </c>
    </row>
    <row r="340" spans="1:4" x14ac:dyDescent="0.35">
      <c r="A340">
        <v>1</v>
      </c>
      <c r="B340">
        <v>1</v>
      </c>
      <c r="C340">
        <v>0</v>
      </c>
      <c r="D340">
        <v>1</v>
      </c>
    </row>
    <row r="341" spans="1:4" x14ac:dyDescent="0.35">
      <c r="A341">
        <v>1</v>
      </c>
      <c r="B341">
        <v>1</v>
      </c>
      <c r="C341">
        <v>0</v>
      </c>
      <c r="D341">
        <v>1</v>
      </c>
    </row>
    <row r="342" spans="1:4" x14ac:dyDescent="0.35">
      <c r="A342">
        <v>1</v>
      </c>
      <c r="B342">
        <v>1</v>
      </c>
      <c r="C342">
        <v>1</v>
      </c>
      <c r="D342">
        <v>1</v>
      </c>
    </row>
    <row r="343" spans="1:4" x14ac:dyDescent="0.35">
      <c r="A343">
        <v>1</v>
      </c>
      <c r="B343">
        <v>1</v>
      </c>
      <c r="C343">
        <v>1</v>
      </c>
      <c r="D343">
        <v>1</v>
      </c>
    </row>
    <row r="344" spans="1:4" x14ac:dyDescent="0.35">
      <c r="A344">
        <v>0</v>
      </c>
      <c r="B344">
        <v>0</v>
      </c>
      <c r="C344">
        <v>1</v>
      </c>
      <c r="D344">
        <v>0</v>
      </c>
    </row>
    <row r="345" spans="1:4" x14ac:dyDescent="0.35">
      <c r="A345">
        <v>1</v>
      </c>
      <c r="B345">
        <v>1</v>
      </c>
      <c r="C345">
        <v>0</v>
      </c>
      <c r="D345">
        <v>1</v>
      </c>
    </row>
    <row r="346" spans="1:4" x14ac:dyDescent="0.35">
      <c r="A346">
        <v>1</v>
      </c>
      <c r="B346">
        <v>1</v>
      </c>
      <c r="C346">
        <v>1</v>
      </c>
      <c r="D346">
        <v>1</v>
      </c>
    </row>
    <row r="347" spans="1:4" x14ac:dyDescent="0.35">
      <c r="A347">
        <v>1</v>
      </c>
      <c r="B347">
        <v>1</v>
      </c>
      <c r="C347">
        <v>0</v>
      </c>
      <c r="D347">
        <v>1</v>
      </c>
    </row>
    <row r="348" spans="1:4" x14ac:dyDescent="0.35">
      <c r="A348">
        <v>1</v>
      </c>
      <c r="B348">
        <v>1</v>
      </c>
      <c r="C348">
        <v>1</v>
      </c>
      <c r="D348">
        <v>1</v>
      </c>
    </row>
    <row r="349" spans="1:4" x14ac:dyDescent="0.35">
      <c r="A349">
        <v>1</v>
      </c>
      <c r="B349">
        <v>1</v>
      </c>
      <c r="C349">
        <v>0</v>
      </c>
      <c r="D349">
        <v>1</v>
      </c>
    </row>
    <row r="350" spans="1:4" x14ac:dyDescent="0.35">
      <c r="A350">
        <v>0</v>
      </c>
      <c r="B350">
        <v>0</v>
      </c>
      <c r="C350">
        <v>1</v>
      </c>
      <c r="D350">
        <v>0</v>
      </c>
    </row>
    <row r="351" spans="1:4" x14ac:dyDescent="0.35">
      <c r="A351">
        <v>1</v>
      </c>
      <c r="B351">
        <v>1</v>
      </c>
      <c r="C351">
        <v>0</v>
      </c>
      <c r="D351">
        <v>1</v>
      </c>
    </row>
    <row r="352" spans="1:4" x14ac:dyDescent="0.35">
      <c r="A352">
        <v>1</v>
      </c>
      <c r="B352">
        <v>1</v>
      </c>
      <c r="C352">
        <v>0</v>
      </c>
      <c r="D352">
        <v>1</v>
      </c>
    </row>
    <row r="353" spans="1:4" x14ac:dyDescent="0.35">
      <c r="A353">
        <v>0</v>
      </c>
      <c r="B353">
        <v>0</v>
      </c>
      <c r="C353">
        <v>0</v>
      </c>
      <c r="D353">
        <v>0</v>
      </c>
    </row>
    <row r="354" spans="1:4" x14ac:dyDescent="0.35">
      <c r="A354">
        <v>1</v>
      </c>
      <c r="B354">
        <v>1</v>
      </c>
      <c r="C354">
        <v>0</v>
      </c>
      <c r="D354">
        <v>1</v>
      </c>
    </row>
    <row r="355" spans="1:4" x14ac:dyDescent="0.35">
      <c r="A355">
        <v>1</v>
      </c>
      <c r="B355">
        <v>1</v>
      </c>
      <c r="C355">
        <v>0</v>
      </c>
      <c r="D355">
        <v>1</v>
      </c>
    </row>
    <row r="356" spans="1:4" x14ac:dyDescent="0.35">
      <c r="A356">
        <v>1</v>
      </c>
      <c r="B356">
        <v>1</v>
      </c>
      <c r="C356">
        <v>1</v>
      </c>
      <c r="D356">
        <v>1</v>
      </c>
    </row>
    <row r="357" spans="1:4" x14ac:dyDescent="0.35">
      <c r="A357">
        <v>1</v>
      </c>
      <c r="B357">
        <v>1</v>
      </c>
      <c r="C357">
        <v>1</v>
      </c>
      <c r="D357">
        <v>1</v>
      </c>
    </row>
    <row r="358" spans="1:4" x14ac:dyDescent="0.35">
      <c r="A358">
        <v>1</v>
      </c>
      <c r="B358">
        <v>1</v>
      </c>
      <c r="C358">
        <v>1</v>
      </c>
      <c r="D358">
        <v>1</v>
      </c>
    </row>
    <row r="359" spans="1:4" x14ac:dyDescent="0.35">
      <c r="A359">
        <v>0</v>
      </c>
      <c r="B359">
        <v>0</v>
      </c>
      <c r="C359">
        <v>0</v>
      </c>
      <c r="D359">
        <v>0</v>
      </c>
    </row>
    <row r="360" spans="1:4" x14ac:dyDescent="0.35">
      <c r="A360">
        <v>1</v>
      </c>
      <c r="B360">
        <v>1</v>
      </c>
      <c r="C360">
        <v>1</v>
      </c>
      <c r="D360">
        <v>1</v>
      </c>
    </row>
    <row r="361" spans="1:4" x14ac:dyDescent="0.35">
      <c r="A361">
        <v>0</v>
      </c>
      <c r="B361">
        <v>0</v>
      </c>
      <c r="C361">
        <v>1</v>
      </c>
      <c r="D361">
        <v>0</v>
      </c>
    </row>
    <row r="362" spans="1:4" x14ac:dyDescent="0.35">
      <c r="A362">
        <v>1</v>
      </c>
      <c r="B362">
        <v>1</v>
      </c>
      <c r="C362">
        <v>0</v>
      </c>
      <c r="D362">
        <v>1</v>
      </c>
    </row>
    <row r="363" spans="1:4" x14ac:dyDescent="0.35">
      <c r="A363">
        <v>1</v>
      </c>
      <c r="B363">
        <v>1</v>
      </c>
      <c r="C363">
        <v>1</v>
      </c>
      <c r="D363">
        <v>1</v>
      </c>
    </row>
    <row r="364" spans="1:4" x14ac:dyDescent="0.35">
      <c r="A364">
        <v>1</v>
      </c>
      <c r="B364">
        <v>1</v>
      </c>
      <c r="C364">
        <v>0</v>
      </c>
      <c r="D364">
        <v>1</v>
      </c>
    </row>
    <row r="365" spans="1:4" x14ac:dyDescent="0.35">
      <c r="A365">
        <v>0</v>
      </c>
      <c r="B365">
        <v>0</v>
      </c>
      <c r="C365">
        <v>0</v>
      </c>
      <c r="D365">
        <v>0</v>
      </c>
    </row>
    <row r="366" spans="1:4" x14ac:dyDescent="0.35">
      <c r="A366">
        <v>1</v>
      </c>
      <c r="B366">
        <v>1</v>
      </c>
      <c r="C366">
        <v>0</v>
      </c>
      <c r="D366">
        <v>1</v>
      </c>
    </row>
    <row r="367" spans="1:4" x14ac:dyDescent="0.35">
      <c r="A367">
        <v>1</v>
      </c>
      <c r="B367">
        <v>1</v>
      </c>
      <c r="C367">
        <v>1</v>
      </c>
      <c r="D367">
        <v>1</v>
      </c>
    </row>
    <row r="368" spans="1:4" x14ac:dyDescent="0.35">
      <c r="A368">
        <v>0</v>
      </c>
      <c r="B368">
        <v>0</v>
      </c>
      <c r="C368">
        <v>1</v>
      </c>
      <c r="D368">
        <v>0</v>
      </c>
    </row>
    <row r="369" spans="1:4" x14ac:dyDescent="0.35">
      <c r="A369">
        <v>0</v>
      </c>
      <c r="B369">
        <v>0</v>
      </c>
      <c r="C369">
        <v>0</v>
      </c>
      <c r="D369">
        <v>0</v>
      </c>
    </row>
    <row r="370" spans="1:4" x14ac:dyDescent="0.35">
      <c r="A370">
        <v>0</v>
      </c>
      <c r="B370">
        <v>0</v>
      </c>
      <c r="C370">
        <v>0</v>
      </c>
      <c r="D370">
        <v>0</v>
      </c>
    </row>
    <row r="371" spans="1:4" x14ac:dyDescent="0.35">
      <c r="A371">
        <v>1</v>
      </c>
      <c r="B371">
        <v>1</v>
      </c>
      <c r="C371">
        <v>1</v>
      </c>
      <c r="D371">
        <v>1</v>
      </c>
    </row>
    <row r="372" spans="1:4" x14ac:dyDescent="0.35">
      <c r="A372">
        <v>0</v>
      </c>
      <c r="B372">
        <v>0</v>
      </c>
      <c r="C372">
        <v>1</v>
      </c>
      <c r="D372">
        <v>0</v>
      </c>
    </row>
    <row r="373" spans="1:4" x14ac:dyDescent="0.35">
      <c r="A373">
        <v>0</v>
      </c>
      <c r="B373">
        <v>0</v>
      </c>
      <c r="C373">
        <v>0</v>
      </c>
      <c r="D373">
        <v>0</v>
      </c>
    </row>
    <row r="374" spans="1:4" x14ac:dyDescent="0.35">
      <c r="A374">
        <v>1</v>
      </c>
      <c r="B374">
        <v>1</v>
      </c>
      <c r="C374">
        <v>1</v>
      </c>
      <c r="D374">
        <v>1</v>
      </c>
    </row>
    <row r="375" spans="1:4" x14ac:dyDescent="0.35">
      <c r="A375">
        <v>1</v>
      </c>
      <c r="B375">
        <v>1</v>
      </c>
      <c r="C375">
        <v>1</v>
      </c>
      <c r="D375">
        <v>1</v>
      </c>
    </row>
    <row r="376" spans="1:4" x14ac:dyDescent="0.35">
      <c r="A376">
        <v>1</v>
      </c>
      <c r="B376">
        <v>1</v>
      </c>
      <c r="C376">
        <v>0</v>
      </c>
      <c r="D376">
        <v>1</v>
      </c>
    </row>
    <row r="377" spans="1:4" x14ac:dyDescent="0.35">
      <c r="A377">
        <v>0</v>
      </c>
      <c r="B377">
        <v>0</v>
      </c>
      <c r="C377">
        <v>1</v>
      </c>
      <c r="D377">
        <v>0</v>
      </c>
    </row>
    <row r="378" spans="1:4" x14ac:dyDescent="0.35">
      <c r="A378">
        <v>0</v>
      </c>
      <c r="B378">
        <v>0</v>
      </c>
      <c r="C378">
        <v>1</v>
      </c>
      <c r="D378">
        <v>0</v>
      </c>
    </row>
    <row r="379" spans="1:4" x14ac:dyDescent="0.35">
      <c r="A379">
        <v>0</v>
      </c>
      <c r="B379">
        <v>0</v>
      </c>
      <c r="C379">
        <v>1</v>
      </c>
      <c r="D379">
        <v>0</v>
      </c>
    </row>
    <row r="380" spans="1:4" x14ac:dyDescent="0.35">
      <c r="A380">
        <v>1</v>
      </c>
      <c r="B380">
        <v>1</v>
      </c>
      <c r="C380">
        <v>1</v>
      </c>
      <c r="D380">
        <v>1</v>
      </c>
    </row>
    <row r="381" spans="1:4" x14ac:dyDescent="0.35">
      <c r="A381">
        <v>0</v>
      </c>
      <c r="B381">
        <v>0</v>
      </c>
      <c r="C381">
        <v>0</v>
      </c>
      <c r="D381">
        <v>0</v>
      </c>
    </row>
    <row r="382" spans="1:4" x14ac:dyDescent="0.35">
      <c r="A382">
        <v>1</v>
      </c>
      <c r="B382">
        <v>1</v>
      </c>
      <c r="C382">
        <v>1</v>
      </c>
      <c r="D382">
        <v>1</v>
      </c>
    </row>
    <row r="383" spans="1:4" x14ac:dyDescent="0.35">
      <c r="A383">
        <v>1</v>
      </c>
      <c r="B383">
        <v>1</v>
      </c>
      <c r="C383">
        <v>0</v>
      </c>
      <c r="D383">
        <v>1</v>
      </c>
    </row>
    <row r="384" spans="1:4" x14ac:dyDescent="0.35">
      <c r="A384">
        <v>1</v>
      </c>
      <c r="B384">
        <v>1</v>
      </c>
      <c r="C384">
        <v>1</v>
      </c>
      <c r="D384">
        <v>1</v>
      </c>
    </row>
    <row r="385" spans="1:4" x14ac:dyDescent="0.35">
      <c r="A385">
        <v>1</v>
      </c>
      <c r="B385">
        <v>1</v>
      </c>
      <c r="C385">
        <v>1</v>
      </c>
      <c r="D385">
        <v>1</v>
      </c>
    </row>
    <row r="386" spans="1:4" x14ac:dyDescent="0.35">
      <c r="A386">
        <v>0</v>
      </c>
      <c r="B386">
        <v>0</v>
      </c>
      <c r="C386">
        <v>1</v>
      </c>
      <c r="D386">
        <v>0</v>
      </c>
    </row>
    <row r="387" spans="1:4" x14ac:dyDescent="0.35">
      <c r="A387">
        <v>1</v>
      </c>
      <c r="B387">
        <v>1</v>
      </c>
      <c r="C387">
        <v>0</v>
      </c>
      <c r="D387">
        <v>1</v>
      </c>
    </row>
    <row r="388" spans="1:4" x14ac:dyDescent="0.35">
      <c r="A388">
        <v>1</v>
      </c>
      <c r="B388">
        <v>1</v>
      </c>
      <c r="C388">
        <v>1</v>
      </c>
      <c r="D388">
        <v>1</v>
      </c>
    </row>
    <row r="389" spans="1:4" x14ac:dyDescent="0.35">
      <c r="A389">
        <v>0</v>
      </c>
      <c r="B389">
        <v>0</v>
      </c>
      <c r="C389">
        <v>1</v>
      </c>
      <c r="D389">
        <v>0</v>
      </c>
    </row>
    <row r="390" spans="1:4" x14ac:dyDescent="0.35">
      <c r="A390">
        <v>1</v>
      </c>
      <c r="B390">
        <v>1</v>
      </c>
      <c r="C390">
        <v>1</v>
      </c>
      <c r="D390">
        <v>1</v>
      </c>
    </row>
    <row r="391" spans="1:4" x14ac:dyDescent="0.35">
      <c r="A391">
        <v>0</v>
      </c>
      <c r="B391">
        <v>0</v>
      </c>
      <c r="C391">
        <v>0</v>
      </c>
      <c r="D391">
        <v>0</v>
      </c>
    </row>
    <row r="392" spans="1:4" x14ac:dyDescent="0.35">
      <c r="A392">
        <v>0</v>
      </c>
      <c r="B392">
        <v>0</v>
      </c>
      <c r="C392">
        <v>0</v>
      </c>
      <c r="D392">
        <v>0</v>
      </c>
    </row>
    <row r="393" spans="1:4" x14ac:dyDescent="0.35">
      <c r="A393">
        <v>1</v>
      </c>
      <c r="B393">
        <v>1</v>
      </c>
      <c r="C393">
        <v>1</v>
      </c>
      <c r="D393">
        <v>1</v>
      </c>
    </row>
    <row r="394" spans="1:4" x14ac:dyDescent="0.35">
      <c r="A394">
        <v>0</v>
      </c>
      <c r="B394">
        <v>0</v>
      </c>
      <c r="C394">
        <v>1</v>
      </c>
      <c r="D394">
        <v>0</v>
      </c>
    </row>
    <row r="395" spans="1:4" x14ac:dyDescent="0.35">
      <c r="A395">
        <v>1</v>
      </c>
      <c r="B395">
        <v>1</v>
      </c>
      <c r="C395">
        <v>1</v>
      </c>
      <c r="D395">
        <v>1</v>
      </c>
    </row>
    <row r="396" spans="1:4" x14ac:dyDescent="0.35">
      <c r="A396">
        <v>1</v>
      </c>
      <c r="B396">
        <v>1</v>
      </c>
      <c r="C396">
        <v>1</v>
      </c>
      <c r="D396">
        <v>1</v>
      </c>
    </row>
    <row r="397" spans="1:4" x14ac:dyDescent="0.35">
      <c r="A397">
        <v>0</v>
      </c>
      <c r="B397">
        <v>0</v>
      </c>
      <c r="C397">
        <v>1</v>
      </c>
      <c r="D397">
        <v>0</v>
      </c>
    </row>
    <row r="398" spans="1:4" x14ac:dyDescent="0.35">
      <c r="A398">
        <v>0</v>
      </c>
      <c r="B398">
        <v>0</v>
      </c>
      <c r="C398">
        <v>0</v>
      </c>
      <c r="D398">
        <v>0</v>
      </c>
    </row>
    <row r="399" spans="1:4" x14ac:dyDescent="0.35">
      <c r="A399">
        <v>1</v>
      </c>
      <c r="B399">
        <v>1</v>
      </c>
      <c r="C399">
        <v>1</v>
      </c>
      <c r="D399">
        <v>1</v>
      </c>
    </row>
    <row r="400" spans="1:4" x14ac:dyDescent="0.35">
      <c r="A400">
        <v>0</v>
      </c>
      <c r="B400">
        <v>0</v>
      </c>
      <c r="C400">
        <v>0</v>
      </c>
      <c r="D400">
        <v>0</v>
      </c>
    </row>
    <row r="401" spans="1:4" x14ac:dyDescent="0.35">
      <c r="A401">
        <v>1</v>
      </c>
      <c r="B401">
        <v>1</v>
      </c>
      <c r="C401">
        <v>0</v>
      </c>
      <c r="D401">
        <v>1</v>
      </c>
    </row>
    <row r="402" spans="1:4" x14ac:dyDescent="0.35">
      <c r="A402">
        <v>0</v>
      </c>
      <c r="B402">
        <v>0</v>
      </c>
      <c r="C402">
        <v>1</v>
      </c>
      <c r="D402">
        <v>0</v>
      </c>
    </row>
    <row r="403" spans="1:4" x14ac:dyDescent="0.35">
      <c r="A403">
        <v>0</v>
      </c>
      <c r="B403">
        <v>0</v>
      </c>
      <c r="C403">
        <v>1</v>
      </c>
      <c r="D403">
        <v>0</v>
      </c>
    </row>
    <row r="404" spans="1:4" x14ac:dyDescent="0.35">
      <c r="A404">
        <v>1</v>
      </c>
      <c r="B404">
        <v>1</v>
      </c>
      <c r="C404">
        <v>0</v>
      </c>
      <c r="D404">
        <v>1</v>
      </c>
    </row>
    <row r="405" spans="1:4" x14ac:dyDescent="0.35">
      <c r="A405">
        <v>0</v>
      </c>
      <c r="B405">
        <v>0</v>
      </c>
      <c r="C405">
        <v>0</v>
      </c>
      <c r="D405">
        <v>0</v>
      </c>
    </row>
    <row r="406" spans="1:4" x14ac:dyDescent="0.35">
      <c r="A406">
        <v>1</v>
      </c>
      <c r="B406">
        <v>1</v>
      </c>
      <c r="C406">
        <v>0</v>
      </c>
      <c r="D406">
        <v>1</v>
      </c>
    </row>
    <row r="407" spans="1:4" x14ac:dyDescent="0.35">
      <c r="A407">
        <v>0</v>
      </c>
      <c r="B407">
        <v>0</v>
      </c>
      <c r="C407">
        <v>1</v>
      </c>
      <c r="D407">
        <v>0</v>
      </c>
    </row>
    <row r="408" spans="1:4" x14ac:dyDescent="0.35">
      <c r="A408">
        <v>1</v>
      </c>
      <c r="B408">
        <v>1</v>
      </c>
      <c r="C408">
        <v>0</v>
      </c>
      <c r="D408">
        <v>1</v>
      </c>
    </row>
    <row r="409" spans="1:4" x14ac:dyDescent="0.35">
      <c r="A409">
        <v>0</v>
      </c>
      <c r="B409">
        <v>0</v>
      </c>
      <c r="C409">
        <v>0</v>
      </c>
      <c r="D409">
        <v>0</v>
      </c>
    </row>
    <row r="410" spans="1:4" x14ac:dyDescent="0.35">
      <c r="A410">
        <v>0</v>
      </c>
      <c r="B410">
        <v>0</v>
      </c>
      <c r="C410">
        <v>1</v>
      </c>
      <c r="D410">
        <v>0</v>
      </c>
    </row>
    <row r="411" spans="1:4" x14ac:dyDescent="0.35">
      <c r="A411">
        <v>0</v>
      </c>
      <c r="B411">
        <v>0</v>
      </c>
      <c r="C411">
        <v>1</v>
      </c>
      <c r="D411">
        <v>0</v>
      </c>
    </row>
    <row r="412" spans="1:4" x14ac:dyDescent="0.35">
      <c r="A412">
        <v>1</v>
      </c>
      <c r="B412">
        <v>1</v>
      </c>
      <c r="C412">
        <v>1</v>
      </c>
      <c r="D412">
        <v>1</v>
      </c>
    </row>
    <row r="413" spans="1:4" x14ac:dyDescent="0.35">
      <c r="A413">
        <v>0</v>
      </c>
      <c r="B413">
        <v>0</v>
      </c>
      <c r="C413">
        <v>1</v>
      </c>
      <c r="D413">
        <v>0</v>
      </c>
    </row>
    <row r="414" spans="1:4" x14ac:dyDescent="0.35">
      <c r="A414">
        <v>0</v>
      </c>
      <c r="B414">
        <v>0</v>
      </c>
      <c r="C414">
        <v>1</v>
      </c>
      <c r="D414">
        <v>0</v>
      </c>
    </row>
    <row r="415" spans="1:4" x14ac:dyDescent="0.35">
      <c r="A415">
        <v>1</v>
      </c>
      <c r="B415">
        <v>1</v>
      </c>
      <c r="C415">
        <v>0</v>
      </c>
      <c r="D415">
        <v>1</v>
      </c>
    </row>
    <row r="416" spans="1:4" x14ac:dyDescent="0.35">
      <c r="A416">
        <v>1</v>
      </c>
      <c r="B416">
        <v>1</v>
      </c>
      <c r="C416">
        <v>1</v>
      </c>
      <c r="D416">
        <v>1</v>
      </c>
    </row>
    <row r="417" spans="1:4" x14ac:dyDescent="0.35">
      <c r="A417">
        <v>0</v>
      </c>
      <c r="B417">
        <v>0</v>
      </c>
      <c r="C417">
        <v>0</v>
      </c>
      <c r="D417">
        <v>0</v>
      </c>
    </row>
    <row r="418" spans="1:4" x14ac:dyDescent="0.35">
      <c r="A418">
        <v>1</v>
      </c>
      <c r="B418">
        <v>1</v>
      </c>
      <c r="C418">
        <v>0</v>
      </c>
      <c r="D418">
        <v>1</v>
      </c>
    </row>
    <row r="419" spans="1:4" x14ac:dyDescent="0.35">
      <c r="A419">
        <v>0</v>
      </c>
      <c r="B419">
        <v>0</v>
      </c>
      <c r="C419">
        <v>0</v>
      </c>
      <c r="D419">
        <v>0</v>
      </c>
    </row>
    <row r="420" spans="1:4" x14ac:dyDescent="0.35">
      <c r="A420">
        <v>0</v>
      </c>
      <c r="B420">
        <v>0</v>
      </c>
      <c r="C420">
        <v>1</v>
      </c>
      <c r="D420">
        <v>0</v>
      </c>
    </row>
    <row r="421" spans="1:4" x14ac:dyDescent="0.35">
      <c r="A421">
        <v>0</v>
      </c>
      <c r="B421">
        <v>0</v>
      </c>
      <c r="C421">
        <v>1</v>
      </c>
      <c r="D421">
        <v>0</v>
      </c>
    </row>
    <row r="422" spans="1:4" x14ac:dyDescent="0.35">
      <c r="A422">
        <v>1</v>
      </c>
      <c r="B422">
        <v>1</v>
      </c>
      <c r="C422">
        <v>0</v>
      </c>
      <c r="D422">
        <v>1</v>
      </c>
    </row>
    <row r="423" spans="1:4" x14ac:dyDescent="0.35">
      <c r="A423">
        <v>0</v>
      </c>
      <c r="B423">
        <v>0</v>
      </c>
      <c r="C423">
        <v>1</v>
      </c>
      <c r="D423">
        <v>0</v>
      </c>
    </row>
    <row r="424" spans="1:4" x14ac:dyDescent="0.35">
      <c r="A424">
        <v>1</v>
      </c>
      <c r="B424">
        <v>1</v>
      </c>
      <c r="C424">
        <v>1</v>
      </c>
      <c r="D424">
        <v>1</v>
      </c>
    </row>
    <row r="425" spans="1:4" x14ac:dyDescent="0.35">
      <c r="A425">
        <v>0</v>
      </c>
      <c r="B425">
        <v>0</v>
      </c>
      <c r="C425">
        <v>1</v>
      </c>
      <c r="D425">
        <v>0</v>
      </c>
    </row>
    <row r="426" spans="1:4" x14ac:dyDescent="0.35">
      <c r="A426">
        <v>0</v>
      </c>
      <c r="B426">
        <v>0</v>
      </c>
      <c r="C426">
        <v>1</v>
      </c>
      <c r="D426">
        <v>0</v>
      </c>
    </row>
    <row r="427" spans="1:4" x14ac:dyDescent="0.35">
      <c r="A427">
        <v>1</v>
      </c>
      <c r="B427">
        <v>1</v>
      </c>
      <c r="C427">
        <v>1</v>
      </c>
      <c r="D427">
        <v>1</v>
      </c>
    </row>
    <row r="428" spans="1:4" x14ac:dyDescent="0.35">
      <c r="A428">
        <v>1</v>
      </c>
      <c r="B428">
        <v>1</v>
      </c>
      <c r="C428">
        <v>1</v>
      </c>
      <c r="D428">
        <v>1</v>
      </c>
    </row>
    <row r="429" spans="1:4" x14ac:dyDescent="0.35">
      <c r="A429">
        <v>1</v>
      </c>
      <c r="B429">
        <v>1</v>
      </c>
      <c r="C429">
        <v>0</v>
      </c>
      <c r="D429">
        <v>1</v>
      </c>
    </row>
    <row r="430" spans="1:4" x14ac:dyDescent="0.35">
      <c r="A430">
        <v>1</v>
      </c>
      <c r="B430">
        <v>1</v>
      </c>
      <c r="C430">
        <v>0</v>
      </c>
      <c r="D430">
        <v>1</v>
      </c>
    </row>
    <row r="431" spans="1:4" x14ac:dyDescent="0.35">
      <c r="A431">
        <v>0</v>
      </c>
      <c r="B431">
        <v>0</v>
      </c>
      <c r="C431">
        <v>1</v>
      </c>
      <c r="D431">
        <v>0</v>
      </c>
    </row>
    <row r="432" spans="1:4" x14ac:dyDescent="0.35">
      <c r="A432">
        <v>0</v>
      </c>
      <c r="B432">
        <v>0</v>
      </c>
      <c r="C432">
        <v>1</v>
      </c>
      <c r="D432">
        <v>0</v>
      </c>
    </row>
    <row r="433" spans="1:4" x14ac:dyDescent="0.35">
      <c r="A433">
        <v>1</v>
      </c>
      <c r="B433">
        <v>1</v>
      </c>
      <c r="C433">
        <v>1</v>
      </c>
      <c r="D433">
        <v>1</v>
      </c>
    </row>
    <row r="434" spans="1:4" x14ac:dyDescent="0.35">
      <c r="A434">
        <v>0</v>
      </c>
      <c r="B434">
        <v>0</v>
      </c>
      <c r="C434">
        <v>0</v>
      </c>
      <c r="D434">
        <v>0</v>
      </c>
    </row>
    <row r="435" spans="1:4" x14ac:dyDescent="0.35">
      <c r="A435">
        <v>0</v>
      </c>
      <c r="B435">
        <v>0</v>
      </c>
      <c r="C435">
        <v>0</v>
      </c>
      <c r="D435">
        <v>0</v>
      </c>
    </row>
    <row r="436" spans="1:4" x14ac:dyDescent="0.35">
      <c r="A436">
        <v>0</v>
      </c>
      <c r="B436">
        <v>0</v>
      </c>
      <c r="C436">
        <v>0</v>
      </c>
      <c r="D436">
        <v>0</v>
      </c>
    </row>
    <row r="437" spans="1:4" x14ac:dyDescent="0.35">
      <c r="A437">
        <v>1</v>
      </c>
      <c r="B437">
        <v>1</v>
      </c>
      <c r="C437">
        <v>0</v>
      </c>
      <c r="D437">
        <v>1</v>
      </c>
    </row>
    <row r="438" spans="1:4" x14ac:dyDescent="0.35">
      <c r="A438">
        <v>1</v>
      </c>
      <c r="B438">
        <v>1</v>
      </c>
      <c r="C438">
        <v>0</v>
      </c>
      <c r="D438">
        <v>1</v>
      </c>
    </row>
    <row r="439" spans="1:4" x14ac:dyDescent="0.35">
      <c r="A439">
        <v>0</v>
      </c>
      <c r="B439">
        <v>0</v>
      </c>
      <c r="C439">
        <v>1</v>
      </c>
      <c r="D439">
        <v>0</v>
      </c>
    </row>
    <row r="440" spans="1:4" x14ac:dyDescent="0.35">
      <c r="A440">
        <v>1</v>
      </c>
      <c r="B440">
        <v>1</v>
      </c>
      <c r="C440">
        <v>0</v>
      </c>
      <c r="D440">
        <v>1</v>
      </c>
    </row>
    <row r="441" spans="1:4" x14ac:dyDescent="0.35">
      <c r="A441">
        <v>0</v>
      </c>
      <c r="B441">
        <v>0</v>
      </c>
      <c r="C441">
        <v>0</v>
      </c>
      <c r="D441">
        <v>0</v>
      </c>
    </row>
    <row r="442" spans="1:4" x14ac:dyDescent="0.35">
      <c r="A442">
        <v>1</v>
      </c>
      <c r="B442">
        <v>1</v>
      </c>
      <c r="C442">
        <v>1</v>
      </c>
      <c r="D442">
        <v>1</v>
      </c>
    </row>
    <row r="443" spans="1:4" x14ac:dyDescent="0.35">
      <c r="A443">
        <v>1</v>
      </c>
      <c r="B443">
        <v>1</v>
      </c>
      <c r="C443">
        <v>0</v>
      </c>
      <c r="D443">
        <v>1</v>
      </c>
    </row>
    <row r="444" spans="1:4" x14ac:dyDescent="0.35">
      <c r="A444">
        <v>1</v>
      </c>
      <c r="B444">
        <v>1</v>
      </c>
      <c r="C444">
        <v>0</v>
      </c>
      <c r="D444">
        <v>1</v>
      </c>
    </row>
    <row r="445" spans="1:4" x14ac:dyDescent="0.35">
      <c r="A445">
        <v>1</v>
      </c>
      <c r="B445">
        <v>1</v>
      </c>
      <c r="C445">
        <v>0</v>
      </c>
      <c r="D445">
        <v>1</v>
      </c>
    </row>
    <row r="446" spans="1:4" x14ac:dyDescent="0.35">
      <c r="A446">
        <v>1</v>
      </c>
      <c r="B446">
        <v>1</v>
      </c>
      <c r="C446">
        <v>0</v>
      </c>
      <c r="D446">
        <v>1</v>
      </c>
    </row>
    <row r="447" spans="1:4" x14ac:dyDescent="0.35">
      <c r="A447">
        <v>1</v>
      </c>
      <c r="B447">
        <v>1</v>
      </c>
      <c r="C447">
        <v>0</v>
      </c>
      <c r="D447">
        <v>1</v>
      </c>
    </row>
    <row r="448" spans="1:4" x14ac:dyDescent="0.35">
      <c r="A448">
        <v>0</v>
      </c>
      <c r="B448">
        <v>0</v>
      </c>
      <c r="C448">
        <v>1</v>
      </c>
      <c r="D448">
        <v>0</v>
      </c>
    </row>
    <row r="449" spans="1:4" x14ac:dyDescent="0.35">
      <c r="A449">
        <v>1</v>
      </c>
      <c r="B449">
        <v>1</v>
      </c>
      <c r="C449">
        <v>1</v>
      </c>
      <c r="D449">
        <v>1</v>
      </c>
    </row>
    <row r="450" spans="1:4" x14ac:dyDescent="0.35">
      <c r="A450">
        <v>1</v>
      </c>
      <c r="B450">
        <v>1</v>
      </c>
      <c r="C450">
        <v>1</v>
      </c>
      <c r="D450">
        <v>1</v>
      </c>
    </row>
    <row r="451" spans="1:4" x14ac:dyDescent="0.35">
      <c r="A451">
        <v>0</v>
      </c>
      <c r="B451">
        <v>0</v>
      </c>
      <c r="C451">
        <v>1</v>
      </c>
      <c r="D451">
        <v>0</v>
      </c>
    </row>
    <row r="452" spans="1:4" x14ac:dyDescent="0.35">
      <c r="A452">
        <v>0</v>
      </c>
      <c r="B452">
        <v>0</v>
      </c>
      <c r="C452">
        <v>1</v>
      </c>
      <c r="D452">
        <v>0</v>
      </c>
    </row>
    <row r="453" spans="1:4" x14ac:dyDescent="0.35">
      <c r="A453">
        <v>1</v>
      </c>
      <c r="B453">
        <v>1</v>
      </c>
      <c r="C453">
        <v>0</v>
      </c>
      <c r="D453">
        <v>1</v>
      </c>
    </row>
    <row r="454" spans="1:4" x14ac:dyDescent="0.35">
      <c r="A454">
        <v>0</v>
      </c>
      <c r="B454">
        <v>0</v>
      </c>
      <c r="C454">
        <v>1</v>
      </c>
      <c r="D454">
        <v>0</v>
      </c>
    </row>
    <row r="455" spans="1:4" x14ac:dyDescent="0.35">
      <c r="A455">
        <v>1</v>
      </c>
      <c r="B455">
        <v>1</v>
      </c>
      <c r="C455">
        <v>1</v>
      </c>
      <c r="D455">
        <v>1</v>
      </c>
    </row>
    <row r="456" spans="1:4" x14ac:dyDescent="0.35">
      <c r="A456">
        <v>1</v>
      </c>
      <c r="B456">
        <v>1</v>
      </c>
      <c r="C456">
        <v>0</v>
      </c>
      <c r="D456">
        <v>1</v>
      </c>
    </row>
    <row r="457" spans="1:4" x14ac:dyDescent="0.35">
      <c r="A457">
        <v>1</v>
      </c>
      <c r="B457">
        <v>1</v>
      </c>
      <c r="C457">
        <v>1</v>
      </c>
      <c r="D457">
        <v>1</v>
      </c>
    </row>
    <row r="458" spans="1:4" x14ac:dyDescent="0.35">
      <c r="A458">
        <v>1</v>
      </c>
      <c r="B458">
        <v>1</v>
      </c>
      <c r="C458">
        <v>1</v>
      </c>
      <c r="D458">
        <v>1</v>
      </c>
    </row>
    <row r="459" spans="1:4" x14ac:dyDescent="0.35">
      <c r="A459">
        <v>0</v>
      </c>
      <c r="B459">
        <v>0</v>
      </c>
      <c r="C459">
        <v>1</v>
      </c>
      <c r="D459">
        <v>0</v>
      </c>
    </row>
    <row r="460" spans="1:4" x14ac:dyDescent="0.35">
      <c r="A460">
        <v>0</v>
      </c>
      <c r="B460">
        <v>0</v>
      </c>
      <c r="C460">
        <v>1</v>
      </c>
      <c r="D460">
        <v>0</v>
      </c>
    </row>
    <row r="461" spans="1:4" x14ac:dyDescent="0.35">
      <c r="A461">
        <v>1</v>
      </c>
      <c r="B461">
        <v>1</v>
      </c>
      <c r="C461">
        <v>0</v>
      </c>
      <c r="D461">
        <v>1</v>
      </c>
    </row>
    <row r="462" spans="1:4" x14ac:dyDescent="0.35">
      <c r="A462">
        <v>1</v>
      </c>
      <c r="B462">
        <v>1</v>
      </c>
      <c r="C462">
        <v>0</v>
      </c>
      <c r="D462">
        <v>1</v>
      </c>
    </row>
    <row r="463" spans="1:4" x14ac:dyDescent="0.35">
      <c r="A463">
        <v>0</v>
      </c>
      <c r="B463">
        <v>0</v>
      </c>
      <c r="C463">
        <v>0</v>
      </c>
      <c r="D463">
        <v>0</v>
      </c>
    </row>
    <row r="464" spans="1:4" x14ac:dyDescent="0.35">
      <c r="A464">
        <v>1</v>
      </c>
      <c r="B464">
        <v>1</v>
      </c>
      <c r="C464">
        <v>1</v>
      </c>
      <c r="D464">
        <v>1</v>
      </c>
    </row>
    <row r="465" spans="1:4" x14ac:dyDescent="0.35">
      <c r="A465">
        <v>0</v>
      </c>
      <c r="B465">
        <v>0</v>
      </c>
      <c r="C465">
        <v>0</v>
      </c>
      <c r="D465">
        <v>0</v>
      </c>
    </row>
    <row r="466" spans="1:4" x14ac:dyDescent="0.35">
      <c r="A466">
        <v>0</v>
      </c>
      <c r="B466">
        <v>1</v>
      </c>
      <c r="C466">
        <v>0</v>
      </c>
      <c r="D466">
        <v>1</v>
      </c>
    </row>
    <row r="467" spans="1:4" x14ac:dyDescent="0.35">
      <c r="A467">
        <v>0</v>
      </c>
      <c r="B467">
        <v>0</v>
      </c>
      <c r="C467">
        <v>0</v>
      </c>
      <c r="D467">
        <v>0</v>
      </c>
    </row>
    <row r="468" spans="1:4" x14ac:dyDescent="0.35">
      <c r="A468">
        <v>1</v>
      </c>
      <c r="B468">
        <v>1</v>
      </c>
      <c r="C468">
        <v>1</v>
      </c>
      <c r="D468">
        <v>1</v>
      </c>
    </row>
    <row r="469" spans="1:4" x14ac:dyDescent="0.35">
      <c r="A469">
        <v>0</v>
      </c>
      <c r="B469">
        <v>0</v>
      </c>
      <c r="C469">
        <v>0</v>
      </c>
      <c r="D469">
        <v>0</v>
      </c>
    </row>
    <row r="470" spans="1:4" x14ac:dyDescent="0.35">
      <c r="A470">
        <v>0</v>
      </c>
      <c r="B470">
        <v>0</v>
      </c>
      <c r="C470">
        <v>0</v>
      </c>
      <c r="D470">
        <v>0</v>
      </c>
    </row>
    <row r="471" spans="1:4" x14ac:dyDescent="0.35">
      <c r="A471">
        <v>1</v>
      </c>
      <c r="B471">
        <v>1</v>
      </c>
      <c r="C471">
        <v>1</v>
      </c>
      <c r="D471">
        <v>1</v>
      </c>
    </row>
    <row r="472" spans="1:4" x14ac:dyDescent="0.35">
      <c r="A472">
        <v>0</v>
      </c>
      <c r="B472">
        <v>0</v>
      </c>
      <c r="C472">
        <v>1</v>
      </c>
      <c r="D472">
        <v>0</v>
      </c>
    </row>
    <row r="473" spans="1:4" x14ac:dyDescent="0.35">
      <c r="A473">
        <v>1</v>
      </c>
      <c r="B473">
        <v>1</v>
      </c>
      <c r="C473">
        <v>0</v>
      </c>
      <c r="D473">
        <v>1</v>
      </c>
    </row>
    <row r="474" spans="1:4" x14ac:dyDescent="0.35">
      <c r="A474">
        <v>0</v>
      </c>
      <c r="B474">
        <v>0</v>
      </c>
      <c r="C474">
        <v>0</v>
      </c>
      <c r="D474">
        <v>0</v>
      </c>
    </row>
    <row r="475" spans="1:4" x14ac:dyDescent="0.35">
      <c r="A475">
        <v>1</v>
      </c>
      <c r="B475">
        <v>1</v>
      </c>
      <c r="C475">
        <v>0</v>
      </c>
      <c r="D475">
        <v>1</v>
      </c>
    </row>
    <row r="476" spans="1:4" x14ac:dyDescent="0.35">
      <c r="A476">
        <v>0</v>
      </c>
      <c r="B476">
        <v>0</v>
      </c>
      <c r="C476">
        <v>0</v>
      </c>
      <c r="D476">
        <v>0</v>
      </c>
    </row>
    <row r="477" spans="1:4" x14ac:dyDescent="0.35">
      <c r="A477">
        <v>0</v>
      </c>
      <c r="B477">
        <v>0</v>
      </c>
      <c r="C477">
        <v>1</v>
      </c>
      <c r="D477">
        <v>0</v>
      </c>
    </row>
    <row r="478" spans="1:4" x14ac:dyDescent="0.35">
      <c r="A478">
        <v>1</v>
      </c>
      <c r="B478">
        <v>1</v>
      </c>
      <c r="C478">
        <v>1</v>
      </c>
      <c r="D478">
        <v>1</v>
      </c>
    </row>
    <row r="479" spans="1:4" x14ac:dyDescent="0.35">
      <c r="A479">
        <v>0</v>
      </c>
      <c r="B479">
        <v>0</v>
      </c>
      <c r="C479">
        <v>1</v>
      </c>
      <c r="D479">
        <v>0</v>
      </c>
    </row>
    <row r="480" spans="1:4" x14ac:dyDescent="0.35">
      <c r="A480">
        <v>1</v>
      </c>
      <c r="B480">
        <v>1</v>
      </c>
      <c r="C480">
        <v>1</v>
      </c>
      <c r="D480">
        <v>1</v>
      </c>
    </row>
    <row r="481" spans="1:4" x14ac:dyDescent="0.35">
      <c r="A481">
        <v>1</v>
      </c>
      <c r="B481">
        <v>1</v>
      </c>
      <c r="C481">
        <v>0</v>
      </c>
      <c r="D481">
        <v>1</v>
      </c>
    </row>
    <row r="482" spans="1:4" x14ac:dyDescent="0.35">
      <c r="A482">
        <v>0</v>
      </c>
      <c r="B482">
        <v>0</v>
      </c>
      <c r="C482">
        <v>0</v>
      </c>
      <c r="D482">
        <v>0</v>
      </c>
    </row>
    <row r="483" spans="1:4" x14ac:dyDescent="0.35">
      <c r="A483">
        <v>1</v>
      </c>
      <c r="B483">
        <v>1</v>
      </c>
      <c r="C483">
        <v>0</v>
      </c>
      <c r="D483">
        <v>1</v>
      </c>
    </row>
    <row r="484" spans="1:4" x14ac:dyDescent="0.35">
      <c r="A484">
        <v>0</v>
      </c>
      <c r="B484">
        <v>0</v>
      </c>
      <c r="C484">
        <v>0</v>
      </c>
      <c r="D484">
        <v>0</v>
      </c>
    </row>
    <row r="485" spans="1:4" x14ac:dyDescent="0.35">
      <c r="A485">
        <v>1</v>
      </c>
      <c r="B485">
        <v>1</v>
      </c>
      <c r="C485">
        <v>0</v>
      </c>
      <c r="D485">
        <v>1</v>
      </c>
    </row>
    <row r="486" spans="1:4" x14ac:dyDescent="0.35">
      <c r="A486">
        <v>1</v>
      </c>
      <c r="B486">
        <v>1</v>
      </c>
      <c r="C486">
        <v>0</v>
      </c>
      <c r="D486">
        <v>1</v>
      </c>
    </row>
    <row r="487" spans="1:4" x14ac:dyDescent="0.35">
      <c r="A487">
        <v>1</v>
      </c>
      <c r="B487">
        <v>1</v>
      </c>
      <c r="C487">
        <v>1</v>
      </c>
      <c r="D487">
        <v>1</v>
      </c>
    </row>
    <row r="488" spans="1:4" x14ac:dyDescent="0.35">
      <c r="A488">
        <v>0</v>
      </c>
      <c r="B488">
        <v>0</v>
      </c>
      <c r="C488">
        <v>1</v>
      </c>
      <c r="D488">
        <v>0</v>
      </c>
    </row>
    <row r="489" spans="1:4" x14ac:dyDescent="0.35">
      <c r="A489">
        <v>0</v>
      </c>
      <c r="B489">
        <v>0</v>
      </c>
      <c r="C489">
        <v>0</v>
      </c>
      <c r="D489">
        <v>0</v>
      </c>
    </row>
    <row r="490" spans="1:4" x14ac:dyDescent="0.35">
      <c r="A490">
        <v>1</v>
      </c>
      <c r="B490">
        <v>1</v>
      </c>
      <c r="C490">
        <v>0</v>
      </c>
      <c r="D490">
        <v>1</v>
      </c>
    </row>
    <row r="491" spans="1:4" x14ac:dyDescent="0.35">
      <c r="A491">
        <v>1</v>
      </c>
      <c r="B491">
        <v>1</v>
      </c>
      <c r="C491">
        <v>1</v>
      </c>
      <c r="D491">
        <v>1</v>
      </c>
    </row>
    <row r="492" spans="1:4" x14ac:dyDescent="0.35">
      <c r="A492">
        <v>0</v>
      </c>
      <c r="B492">
        <v>0</v>
      </c>
      <c r="C492">
        <v>1</v>
      </c>
      <c r="D492">
        <v>0</v>
      </c>
    </row>
    <row r="493" spans="1:4" x14ac:dyDescent="0.35">
      <c r="A493">
        <v>0</v>
      </c>
      <c r="B493">
        <v>0</v>
      </c>
      <c r="C493">
        <v>0</v>
      </c>
      <c r="D493">
        <v>0</v>
      </c>
    </row>
    <row r="494" spans="1:4" x14ac:dyDescent="0.35">
      <c r="A494">
        <v>0</v>
      </c>
      <c r="B494">
        <v>0</v>
      </c>
      <c r="C494">
        <v>0</v>
      </c>
      <c r="D494">
        <v>0</v>
      </c>
    </row>
    <row r="495" spans="1:4" x14ac:dyDescent="0.35">
      <c r="A495">
        <v>0</v>
      </c>
      <c r="B495">
        <v>0</v>
      </c>
      <c r="C495">
        <v>1</v>
      </c>
      <c r="D495">
        <v>0</v>
      </c>
    </row>
    <row r="496" spans="1:4" x14ac:dyDescent="0.35">
      <c r="A496">
        <v>1</v>
      </c>
      <c r="B496">
        <v>1</v>
      </c>
      <c r="C496">
        <v>0</v>
      </c>
      <c r="D496">
        <v>1</v>
      </c>
    </row>
    <row r="497" spans="1:4" x14ac:dyDescent="0.35">
      <c r="A497">
        <v>0</v>
      </c>
      <c r="B497">
        <v>0</v>
      </c>
      <c r="C497">
        <v>1</v>
      </c>
      <c r="D497">
        <v>0</v>
      </c>
    </row>
    <row r="498" spans="1:4" x14ac:dyDescent="0.35">
      <c r="A498">
        <v>0</v>
      </c>
      <c r="B498">
        <v>0</v>
      </c>
      <c r="C498">
        <v>0</v>
      </c>
      <c r="D498">
        <v>0</v>
      </c>
    </row>
    <row r="499" spans="1:4" x14ac:dyDescent="0.35">
      <c r="A499">
        <v>0</v>
      </c>
      <c r="B499">
        <v>0</v>
      </c>
      <c r="C499">
        <v>0</v>
      </c>
      <c r="D499">
        <v>0</v>
      </c>
    </row>
    <row r="500" spans="1:4" x14ac:dyDescent="0.35">
      <c r="A500">
        <v>0</v>
      </c>
      <c r="B500">
        <v>0</v>
      </c>
      <c r="C500">
        <v>1</v>
      </c>
      <c r="D500">
        <v>0</v>
      </c>
    </row>
    <row r="501" spans="1:4" x14ac:dyDescent="0.35">
      <c r="A501">
        <v>1</v>
      </c>
      <c r="B501">
        <v>1</v>
      </c>
      <c r="C501">
        <v>0</v>
      </c>
      <c r="D501">
        <v>1</v>
      </c>
    </row>
    <row r="502" spans="1:4" x14ac:dyDescent="0.35">
      <c r="A502">
        <v>1</v>
      </c>
      <c r="B502">
        <v>1</v>
      </c>
      <c r="C502">
        <v>1</v>
      </c>
      <c r="D502">
        <v>1</v>
      </c>
    </row>
    <row r="503" spans="1:4" x14ac:dyDescent="0.35">
      <c r="A503">
        <v>1</v>
      </c>
      <c r="B503">
        <v>1</v>
      </c>
      <c r="C503">
        <v>0</v>
      </c>
      <c r="D503">
        <v>1</v>
      </c>
    </row>
    <row r="504" spans="1:4" x14ac:dyDescent="0.35">
      <c r="A504">
        <v>1</v>
      </c>
      <c r="B504">
        <v>1</v>
      </c>
      <c r="C504">
        <v>0</v>
      </c>
      <c r="D504">
        <v>1</v>
      </c>
    </row>
    <row r="505" spans="1:4" x14ac:dyDescent="0.35">
      <c r="A505">
        <v>1</v>
      </c>
      <c r="B505">
        <v>1</v>
      </c>
      <c r="C505">
        <v>0</v>
      </c>
      <c r="D505">
        <v>1</v>
      </c>
    </row>
    <row r="506" spans="1:4" x14ac:dyDescent="0.35">
      <c r="A506">
        <v>1</v>
      </c>
      <c r="B506">
        <v>1</v>
      </c>
      <c r="C506">
        <v>0</v>
      </c>
      <c r="D506">
        <v>1</v>
      </c>
    </row>
    <row r="507" spans="1:4" x14ac:dyDescent="0.35">
      <c r="A507">
        <v>1</v>
      </c>
      <c r="B507">
        <v>1</v>
      </c>
      <c r="C507">
        <v>1</v>
      </c>
      <c r="D507">
        <v>1</v>
      </c>
    </row>
    <row r="508" spans="1:4" x14ac:dyDescent="0.35">
      <c r="A508">
        <v>0</v>
      </c>
      <c r="B508">
        <v>0</v>
      </c>
      <c r="C508">
        <v>0</v>
      </c>
      <c r="D508">
        <v>0</v>
      </c>
    </row>
    <row r="509" spans="1:4" x14ac:dyDescent="0.35">
      <c r="A509">
        <v>0</v>
      </c>
      <c r="B509">
        <v>0</v>
      </c>
      <c r="C509">
        <v>0</v>
      </c>
      <c r="D509">
        <v>0</v>
      </c>
    </row>
    <row r="510" spans="1:4" x14ac:dyDescent="0.35">
      <c r="A510">
        <v>1</v>
      </c>
      <c r="B510">
        <v>1</v>
      </c>
      <c r="C510">
        <v>1</v>
      </c>
      <c r="D510">
        <v>1</v>
      </c>
    </row>
    <row r="511" spans="1:4" x14ac:dyDescent="0.35">
      <c r="A511">
        <v>0</v>
      </c>
      <c r="B511">
        <v>0</v>
      </c>
      <c r="C511">
        <v>1</v>
      </c>
      <c r="D511">
        <v>0</v>
      </c>
    </row>
    <row r="512" spans="1:4" x14ac:dyDescent="0.35">
      <c r="A512">
        <v>0</v>
      </c>
      <c r="B512">
        <v>0</v>
      </c>
      <c r="C512">
        <v>1</v>
      </c>
      <c r="D512">
        <v>0</v>
      </c>
    </row>
    <row r="513" spans="1:4" x14ac:dyDescent="0.35">
      <c r="A513">
        <v>0</v>
      </c>
      <c r="B513">
        <v>0</v>
      </c>
      <c r="C513">
        <v>1</v>
      </c>
      <c r="D513">
        <v>0</v>
      </c>
    </row>
    <row r="514" spans="1:4" x14ac:dyDescent="0.35">
      <c r="A514">
        <v>1</v>
      </c>
      <c r="B514">
        <v>1</v>
      </c>
      <c r="C514">
        <v>1</v>
      </c>
      <c r="D514">
        <v>1</v>
      </c>
    </row>
    <row r="515" spans="1:4" x14ac:dyDescent="0.35">
      <c r="A515">
        <v>1</v>
      </c>
      <c r="B515">
        <v>1</v>
      </c>
      <c r="C515">
        <v>0</v>
      </c>
      <c r="D515">
        <v>1</v>
      </c>
    </row>
    <row r="516" spans="1:4" x14ac:dyDescent="0.35">
      <c r="A516">
        <v>0</v>
      </c>
      <c r="B516">
        <v>0</v>
      </c>
      <c r="C516">
        <v>1</v>
      </c>
      <c r="D516">
        <v>0</v>
      </c>
    </row>
    <row r="517" spans="1:4" x14ac:dyDescent="0.35">
      <c r="A517">
        <v>1</v>
      </c>
      <c r="B517">
        <v>1</v>
      </c>
      <c r="C517">
        <v>0</v>
      </c>
      <c r="D517">
        <v>1</v>
      </c>
    </row>
    <row r="518" spans="1:4" x14ac:dyDescent="0.35">
      <c r="A518">
        <v>0</v>
      </c>
      <c r="B518">
        <v>0</v>
      </c>
      <c r="C518">
        <v>0</v>
      </c>
      <c r="D518">
        <v>0</v>
      </c>
    </row>
    <row r="519" spans="1:4" x14ac:dyDescent="0.35">
      <c r="A519">
        <v>0</v>
      </c>
      <c r="B519">
        <v>0</v>
      </c>
      <c r="C519">
        <v>1</v>
      </c>
      <c r="D519">
        <v>0</v>
      </c>
    </row>
    <row r="520" spans="1:4" x14ac:dyDescent="0.35">
      <c r="A520">
        <v>1</v>
      </c>
      <c r="B520">
        <v>1</v>
      </c>
      <c r="C520">
        <v>0</v>
      </c>
      <c r="D520">
        <v>1</v>
      </c>
    </row>
    <row r="521" spans="1:4" x14ac:dyDescent="0.35">
      <c r="A521">
        <v>0</v>
      </c>
      <c r="B521">
        <v>0</v>
      </c>
      <c r="C521">
        <v>0</v>
      </c>
      <c r="D521">
        <v>0</v>
      </c>
    </row>
    <row r="522" spans="1:4" x14ac:dyDescent="0.35">
      <c r="A522">
        <v>1</v>
      </c>
      <c r="B522">
        <v>1</v>
      </c>
      <c r="C522">
        <v>1</v>
      </c>
      <c r="D522">
        <v>1</v>
      </c>
    </row>
    <row r="523" spans="1:4" x14ac:dyDescent="0.35">
      <c r="A523">
        <v>1</v>
      </c>
      <c r="B523">
        <v>1</v>
      </c>
      <c r="C523">
        <v>1</v>
      </c>
      <c r="D523">
        <v>1</v>
      </c>
    </row>
    <row r="524" spans="1:4" x14ac:dyDescent="0.35">
      <c r="A524">
        <v>0</v>
      </c>
      <c r="B524">
        <v>0</v>
      </c>
      <c r="C524">
        <v>1</v>
      </c>
      <c r="D524">
        <v>0</v>
      </c>
    </row>
    <row r="525" spans="1:4" x14ac:dyDescent="0.35">
      <c r="A525">
        <v>0</v>
      </c>
      <c r="B525">
        <v>0</v>
      </c>
      <c r="C525">
        <v>1</v>
      </c>
      <c r="D525">
        <v>0</v>
      </c>
    </row>
    <row r="526" spans="1:4" x14ac:dyDescent="0.35">
      <c r="A526">
        <v>0</v>
      </c>
      <c r="B526">
        <v>0</v>
      </c>
      <c r="C526">
        <v>0</v>
      </c>
      <c r="D526">
        <v>0</v>
      </c>
    </row>
    <row r="527" spans="1:4" x14ac:dyDescent="0.35">
      <c r="A527">
        <v>0</v>
      </c>
      <c r="B527">
        <v>0</v>
      </c>
      <c r="C527">
        <v>1</v>
      </c>
      <c r="D527">
        <v>0</v>
      </c>
    </row>
    <row r="528" spans="1:4" x14ac:dyDescent="0.35">
      <c r="A528">
        <v>1</v>
      </c>
      <c r="B528">
        <v>1</v>
      </c>
      <c r="C528">
        <v>1</v>
      </c>
      <c r="D528">
        <v>1</v>
      </c>
    </row>
    <row r="529" spans="1:4" x14ac:dyDescent="0.35">
      <c r="A529">
        <v>1</v>
      </c>
      <c r="B529">
        <v>1</v>
      </c>
      <c r="C529">
        <v>0</v>
      </c>
      <c r="D529">
        <v>1</v>
      </c>
    </row>
    <row r="530" spans="1:4" x14ac:dyDescent="0.35">
      <c r="A530">
        <v>1</v>
      </c>
      <c r="B530">
        <v>1</v>
      </c>
      <c r="C530">
        <v>0</v>
      </c>
      <c r="D530">
        <v>1</v>
      </c>
    </row>
    <row r="531" spans="1:4" x14ac:dyDescent="0.35">
      <c r="A531">
        <v>0</v>
      </c>
      <c r="B531">
        <v>0</v>
      </c>
      <c r="C531">
        <v>1</v>
      </c>
      <c r="D531">
        <v>0</v>
      </c>
    </row>
    <row r="532" spans="1:4" x14ac:dyDescent="0.35">
      <c r="A532">
        <v>0</v>
      </c>
      <c r="B532">
        <v>0</v>
      </c>
      <c r="C532">
        <v>0</v>
      </c>
      <c r="D532">
        <v>0</v>
      </c>
    </row>
    <row r="533" spans="1:4" x14ac:dyDescent="0.35">
      <c r="A533">
        <v>1</v>
      </c>
      <c r="B533">
        <v>1</v>
      </c>
      <c r="C533">
        <v>1</v>
      </c>
      <c r="D533">
        <v>1</v>
      </c>
    </row>
    <row r="534" spans="1:4" x14ac:dyDescent="0.35">
      <c r="A534">
        <v>0</v>
      </c>
      <c r="B534">
        <v>0</v>
      </c>
      <c r="C534">
        <v>0</v>
      </c>
      <c r="D534">
        <v>0</v>
      </c>
    </row>
    <row r="535" spans="1:4" x14ac:dyDescent="0.35">
      <c r="A535">
        <v>0</v>
      </c>
      <c r="B535">
        <v>0</v>
      </c>
      <c r="C535">
        <v>0</v>
      </c>
      <c r="D535">
        <v>0</v>
      </c>
    </row>
    <row r="536" spans="1:4" x14ac:dyDescent="0.35">
      <c r="A536">
        <v>0</v>
      </c>
      <c r="B536">
        <v>0</v>
      </c>
      <c r="C536">
        <v>0</v>
      </c>
      <c r="D536">
        <v>0</v>
      </c>
    </row>
    <row r="537" spans="1:4" x14ac:dyDescent="0.35">
      <c r="A537">
        <v>0</v>
      </c>
      <c r="B537">
        <v>0</v>
      </c>
      <c r="C537">
        <v>1</v>
      </c>
      <c r="D537">
        <v>0</v>
      </c>
    </row>
    <row r="538" spans="1:4" x14ac:dyDescent="0.35">
      <c r="A538">
        <v>0</v>
      </c>
      <c r="B538">
        <v>1</v>
      </c>
      <c r="C538">
        <v>0</v>
      </c>
      <c r="D538">
        <v>1</v>
      </c>
    </row>
    <row r="539" spans="1:4" x14ac:dyDescent="0.35">
      <c r="A539">
        <v>0</v>
      </c>
      <c r="B539">
        <v>0</v>
      </c>
      <c r="C539">
        <v>0</v>
      </c>
      <c r="D539">
        <v>0</v>
      </c>
    </row>
    <row r="540" spans="1:4" x14ac:dyDescent="0.35">
      <c r="A540">
        <v>0</v>
      </c>
      <c r="B540">
        <v>0</v>
      </c>
      <c r="C540">
        <v>0</v>
      </c>
      <c r="D540">
        <v>0</v>
      </c>
    </row>
    <row r="541" spans="1:4" x14ac:dyDescent="0.35">
      <c r="A541">
        <v>0</v>
      </c>
      <c r="B541">
        <v>0</v>
      </c>
      <c r="C541">
        <v>0</v>
      </c>
      <c r="D541">
        <v>0</v>
      </c>
    </row>
    <row r="542" spans="1:4" x14ac:dyDescent="0.35">
      <c r="A542">
        <v>0</v>
      </c>
      <c r="B542">
        <v>0</v>
      </c>
      <c r="C542">
        <v>0</v>
      </c>
      <c r="D542">
        <v>0</v>
      </c>
    </row>
    <row r="543" spans="1:4" x14ac:dyDescent="0.35">
      <c r="A543">
        <v>1</v>
      </c>
      <c r="B543">
        <v>1</v>
      </c>
      <c r="C543">
        <v>0</v>
      </c>
      <c r="D543">
        <v>1</v>
      </c>
    </row>
    <row r="544" spans="1:4" x14ac:dyDescent="0.35">
      <c r="A544">
        <v>1</v>
      </c>
      <c r="B544">
        <v>1</v>
      </c>
      <c r="C544">
        <v>0</v>
      </c>
      <c r="D544">
        <v>1</v>
      </c>
    </row>
    <row r="545" spans="1:4" x14ac:dyDescent="0.35">
      <c r="A545">
        <v>0</v>
      </c>
      <c r="B545">
        <v>0</v>
      </c>
      <c r="C545">
        <v>1</v>
      </c>
      <c r="D545">
        <v>0</v>
      </c>
    </row>
    <row r="546" spans="1:4" x14ac:dyDescent="0.35">
      <c r="A546">
        <v>1</v>
      </c>
      <c r="B546">
        <v>1</v>
      </c>
      <c r="C546">
        <v>1</v>
      </c>
      <c r="D546">
        <v>1</v>
      </c>
    </row>
    <row r="547" spans="1:4" x14ac:dyDescent="0.35">
      <c r="A547">
        <v>0</v>
      </c>
      <c r="B547">
        <v>0</v>
      </c>
      <c r="C547">
        <v>1</v>
      </c>
      <c r="D547">
        <v>0</v>
      </c>
    </row>
    <row r="548" spans="1:4" x14ac:dyDescent="0.35">
      <c r="A548">
        <v>1</v>
      </c>
      <c r="B548">
        <v>1</v>
      </c>
      <c r="C548">
        <v>1</v>
      </c>
      <c r="D548">
        <v>1</v>
      </c>
    </row>
    <row r="549" spans="1:4" x14ac:dyDescent="0.35">
      <c r="A549">
        <v>1</v>
      </c>
      <c r="B549">
        <v>1</v>
      </c>
      <c r="C549">
        <v>1</v>
      </c>
      <c r="D549">
        <v>1</v>
      </c>
    </row>
    <row r="550" spans="1:4" x14ac:dyDescent="0.35">
      <c r="A550">
        <v>1</v>
      </c>
      <c r="B550">
        <v>1</v>
      </c>
      <c r="C550">
        <v>0</v>
      </c>
      <c r="D550">
        <v>1</v>
      </c>
    </row>
    <row r="551" spans="1:4" x14ac:dyDescent="0.35">
      <c r="A551">
        <v>0</v>
      </c>
      <c r="B551">
        <v>0</v>
      </c>
      <c r="C551">
        <v>0</v>
      </c>
      <c r="D551">
        <v>0</v>
      </c>
    </row>
    <row r="552" spans="1:4" x14ac:dyDescent="0.35">
      <c r="A552">
        <v>0</v>
      </c>
      <c r="B552">
        <v>0</v>
      </c>
      <c r="C552">
        <v>0</v>
      </c>
      <c r="D552">
        <v>0</v>
      </c>
    </row>
    <row r="553" spans="1:4" x14ac:dyDescent="0.35">
      <c r="A553">
        <v>0</v>
      </c>
      <c r="B553">
        <v>0</v>
      </c>
      <c r="C553">
        <v>1</v>
      </c>
      <c r="D553">
        <v>0</v>
      </c>
    </row>
    <row r="554" spans="1:4" x14ac:dyDescent="0.35">
      <c r="A554">
        <v>1</v>
      </c>
      <c r="B554">
        <v>1</v>
      </c>
      <c r="C554">
        <v>1</v>
      </c>
      <c r="D554">
        <v>1</v>
      </c>
    </row>
    <row r="555" spans="1:4" x14ac:dyDescent="0.35">
      <c r="A555">
        <v>1</v>
      </c>
      <c r="B555">
        <v>1</v>
      </c>
      <c r="C555">
        <v>0</v>
      </c>
      <c r="D555">
        <v>1</v>
      </c>
    </row>
    <row r="556" spans="1:4" x14ac:dyDescent="0.35">
      <c r="A556">
        <v>0</v>
      </c>
      <c r="B556">
        <v>0</v>
      </c>
      <c r="C556">
        <v>1</v>
      </c>
      <c r="D556">
        <v>0</v>
      </c>
    </row>
    <row r="557" spans="1:4" x14ac:dyDescent="0.35">
      <c r="A557">
        <v>1</v>
      </c>
      <c r="B557">
        <v>1</v>
      </c>
      <c r="C557">
        <v>0</v>
      </c>
      <c r="D557">
        <v>1</v>
      </c>
    </row>
    <row r="558" spans="1:4" x14ac:dyDescent="0.35">
      <c r="A558">
        <v>0</v>
      </c>
      <c r="B558">
        <v>0</v>
      </c>
      <c r="C558">
        <v>1</v>
      </c>
      <c r="D558">
        <v>0</v>
      </c>
    </row>
    <row r="559" spans="1:4" x14ac:dyDescent="0.35">
      <c r="A559">
        <v>1</v>
      </c>
      <c r="B559">
        <v>1</v>
      </c>
      <c r="C559">
        <v>0</v>
      </c>
      <c r="D559">
        <v>1</v>
      </c>
    </row>
    <row r="560" spans="1:4" x14ac:dyDescent="0.35">
      <c r="A560">
        <v>1</v>
      </c>
      <c r="B560">
        <v>1</v>
      </c>
      <c r="C560">
        <v>0</v>
      </c>
      <c r="D560">
        <v>1</v>
      </c>
    </row>
    <row r="561" spans="1:4" x14ac:dyDescent="0.35">
      <c r="A561">
        <v>0</v>
      </c>
      <c r="B561">
        <v>0</v>
      </c>
      <c r="C561">
        <v>0</v>
      </c>
      <c r="D561">
        <v>0</v>
      </c>
    </row>
    <row r="562" spans="1:4" x14ac:dyDescent="0.35">
      <c r="A562">
        <v>0</v>
      </c>
      <c r="B562">
        <v>0</v>
      </c>
      <c r="C562">
        <v>0</v>
      </c>
      <c r="D562">
        <v>0</v>
      </c>
    </row>
    <row r="563" spans="1:4" x14ac:dyDescent="0.35">
      <c r="A563">
        <v>1</v>
      </c>
      <c r="B563">
        <v>1</v>
      </c>
      <c r="C563">
        <v>0</v>
      </c>
      <c r="D563">
        <v>1</v>
      </c>
    </row>
    <row r="564" spans="1:4" x14ac:dyDescent="0.35">
      <c r="A564">
        <v>0</v>
      </c>
      <c r="B564">
        <v>0</v>
      </c>
      <c r="C564">
        <v>0</v>
      </c>
      <c r="D564">
        <v>0</v>
      </c>
    </row>
    <row r="565" spans="1:4" x14ac:dyDescent="0.35">
      <c r="A565">
        <v>1</v>
      </c>
      <c r="B565">
        <v>1</v>
      </c>
      <c r="C565">
        <v>0</v>
      </c>
      <c r="D565">
        <v>1</v>
      </c>
    </row>
    <row r="566" spans="1:4" x14ac:dyDescent="0.35">
      <c r="A566">
        <v>1</v>
      </c>
      <c r="B566">
        <v>1</v>
      </c>
      <c r="C566">
        <v>1</v>
      </c>
      <c r="D566">
        <v>1</v>
      </c>
    </row>
    <row r="567" spans="1:4" x14ac:dyDescent="0.35">
      <c r="A567">
        <v>1</v>
      </c>
      <c r="B567">
        <v>1</v>
      </c>
      <c r="C567">
        <v>0</v>
      </c>
      <c r="D567">
        <v>1</v>
      </c>
    </row>
    <row r="568" spans="1:4" x14ac:dyDescent="0.35">
      <c r="A568">
        <v>1</v>
      </c>
      <c r="B568">
        <v>1</v>
      </c>
      <c r="C568">
        <v>1</v>
      </c>
      <c r="D568">
        <v>1</v>
      </c>
    </row>
    <row r="569" spans="1:4" x14ac:dyDescent="0.35">
      <c r="A569">
        <v>0</v>
      </c>
      <c r="B569">
        <v>0</v>
      </c>
      <c r="C569">
        <v>0</v>
      </c>
      <c r="D569">
        <v>0</v>
      </c>
    </row>
    <row r="570" spans="1:4" x14ac:dyDescent="0.35">
      <c r="A570">
        <v>1</v>
      </c>
      <c r="B570">
        <v>1</v>
      </c>
      <c r="C570">
        <v>0</v>
      </c>
      <c r="D570">
        <v>1</v>
      </c>
    </row>
    <row r="571" spans="1:4" x14ac:dyDescent="0.35">
      <c r="A571">
        <v>0</v>
      </c>
      <c r="B571">
        <v>0</v>
      </c>
      <c r="C571">
        <v>0</v>
      </c>
      <c r="D571">
        <v>0</v>
      </c>
    </row>
    <row r="572" spans="1:4" x14ac:dyDescent="0.35">
      <c r="A572">
        <v>1</v>
      </c>
      <c r="B572">
        <v>1</v>
      </c>
      <c r="C572">
        <v>0</v>
      </c>
      <c r="D572">
        <v>1</v>
      </c>
    </row>
    <row r="573" spans="1:4" x14ac:dyDescent="0.35">
      <c r="A573">
        <v>1</v>
      </c>
      <c r="B573">
        <v>1</v>
      </c>
      <c r="C573">
        <v>1</v>
      </c>
      <c r="D573">
        <v>1</v>
      </c>
    </row>
    <row r="574" spans="1:4" x14ac:dyDescent="0.35">
      <c r="A574">
        <v>0</v>
      </c>
      <c r="B574">
        <v>0</v>
      </c>
      <c r="C574">
        <v>1</v>
      </c>
      <c r="D574">
        <v>0</v>
      </c>
    </row>
    <row r="575" spans="1:4" x14ac:dyDescent="0.35">
      <c r="A575">
        <v>1</v>
      </c>
      <c r="B575">
        <v>1</v>
      </c>
      <c r="C575">
        <v>1</v>
      </c>
      <c r="D575">
        <v>1</v>
      </c>
    </row>
    <row r="576" spans="1:4" x14ac:dyDescent="0.35">
      <c r="A576">
        <v>1</v>
      </c>
      <c r="B576">
        <v>1</v>
      </c>
      <c r="C576">
        <v>1</v>
      </c>
      <c r="D576">
        <v>1</v>
      </c>
    </row>
    <row r="577" spans="1:4" x14ac:dyDescent="0.35">
      <c r="A577">
        <v>1</v>
      </c>
      <c r="B577">
        <v>1</v>
      </c>
      <c r="C577">
        <v>1</v>
      </c>
      <c r="D577">
        <v>1</v>
      </c>
    </row>
    <row r="578" spans="1:4" x14ac:dyDescent="0.35">
      <c r="A578">
        <v>0</v>
      </c>
      <c r="B578">
        <v>0</v>
      </c>
      <c r="C578">
        <v>0</v>
      </c>
      <c r="D578">
        <v>0</v>
      </c>
    </row>
    <row r="579" spans="1:4" x14ac:dyDescent="0.35">
      <c r="A579">
        <v>1</v>
      </c>
      <c r="B579">
        <v>1</v>
      </c>
      <c r="C579">
        <v>1</v>
      </c>
      <c r="D579">
        <v>1</v>
      </c>
    </row>
    <row r="580" spans="1:4" x14ac:dyDescent="0.35">
      <c r="A580">
        <v>1</v>
      </c>
      <c r="B580">
        <v>1</v>
      </c>
      <c r="C580">
        <v>1</v>
      </c>
      <c r="D580">
        <v>1</v>
      </c>
    </row>
    <row r="581" spans="1:4" x14ac:dyDescent="0.35">
      <c r="A581">
        <v>0</v>
      </c>
      <c r="B581">
        <v>0</v>
      </c>
      <c r="C581">
        <v>0</v>
      </c>
      <c r="D581">
        <v>0</v>
      </c>
    </row>
    <row r="582" spans="1:4" x14ac:dyDescent="0.35">
      <c r="A582">
        <v>0</v>
      </c>
      <c r="B582">
        <v>0</v>
      </c>
      <c r="C582">
        <v>0</v>
      </c>
      <c r="D582">
        <v>0</v>
      </c>
    </row>
    <row r="583" spans="1:4" x14ac:dyDescent="0.35">
      <c r="A583">
        <v>0</v>
      </c>
      <c r="B583">
        <v>0</v>
      </c>
      <c r="C583">
        <v>1</v>
      </c>
      <c r="D583">
        <v>0</v>
      </c>
    </row>
    <row r="584" spans="1:4" x14ac:dyDescent="0.35">
      <c r="A584">
        <v>1</v>
      </c>
      <c r="B584">
        <v>1</v>
      </c>
      <c r="C584">
        <v>0</v>
      </c>
      <c r="D584">
        <v>1</v>
      </c>
    </row>
    <row r="585" spans="1:4" x14ac:dyDescent="0.35">
      <c r="A585">
        <v>1</v>
      </c>
      <c r="B585">
        <v>1</v>
      </c>
      <c r="C585">
        <v>1</v>
      </c>
      <c r="D585">
        <v>1</v>
      </c>
    </row>
    <row r="586" spans="1:4" x14ac:dyDescent="0.35">
      <c r="A586">
        <v>1</v>
      </c>
      <c r="B586">
        <v>1</v>
      </c>
      <c r="C586">
        <v>0</v>
      </c>
      <c r="D586">
        <v>1</v>
      </c>
    </row>
    <row r="587" spans="1:4" x14ac:dyDescent="0.35">
      <c r="A587">
        <v>1</v>
      </c>
      <c r="B587">
        <v>1</v>
      </c>
      <c r="C587">
        <v>1</v>
      </c>
      <c r="D587">
        <v>1</v>
      </c>
    </row>
    <row r="588" spans="1:4" x14ac:dyDescent="0.35">
      <c r="A588">
        <v>0</v>
      </c>
      <c r="B588">
        <v>0</v>
      </c>
      <c r="C588">
        <v>1</v>
      </c>
      <c r="D588">
        <v>0</v>
      </c>
    </row>
    <row r="589" spans="1:4" x14ac:dyDescent="0.35">
      <c r="A589">
        <v>0</v>
      </c>
      <c r="B589">
        <v>0</v>
      </c>
      <c r="C589">
        <v>1</v>
      </c>
      <c r="D589">
        <v>0</v>
      </c>
    </row>
    <row r="590" spans="1:4" x14ac:dyDescent="0.35">
      <c r="A590">
        <v>0</v>
      </c>
      <c r="B590">
        <v>0</v>
      </c>
      <c r="C590">
        <v>0</v>
      </c>
      <c r="D590">
        <v>0</v>
      </c>
    </row>
    <row r="591" spans="1:4" x14ac:dyDescent="0.35">
      <c r="A591">
        <v>1</v>
      </c>
      <c r="B591">
        <v>1</v>
      </c>
      <c r="C591">
        <v>0</v>
      </c>
      <c r="D591">
        <v>1</v>
      </c>
    </row>
    <row r="592" spans="1:4" x14ac:dyDescent="0.35">
      <c r="A592">
        <v>0</v>
      </c>
      <c r="B592">
        <v>0</v>
      </c>
      <c r="C592">
        <v>1</v>
      </c>
      <c r="D592">
        <v>0</v>
      </c>
    </row>
    <row r="593" spans="1:4" x14ac:dyDescent="0.35">
      <c r="A593">
        <v>1</v>
      </c>
      <c r="B593">
        <v>1</v>
      </c>
      <c r="C593">
        <v>1</v>
      </c>
      <c r="D593">
        <v>1</v>
      </c>
    </row>
    <row r="594" spans="1:4" x14ac:dyDescent="0.35">
      <c r="A594">
        <v>1</v>
      </c>
      <c r="B594">
        <v>1</v>
      </c>
      <c r="C594">
        <v>0</v>
      </c>
      <c r="D594">
        <v>1</v>
      </c>
    </row>
    <row r="595" spans="1:4" x14ac:dyDescent="0.35">
      <c r="A595">
        <v>1</v>
      </c>
      <c r="B595">
        <v>1</v>
      </c>
      <c r="C595">
        <v>0</v>
      </c>
      <c r="D595">
        <v>1</v>
      </c>
    </row>
    <row r="596" spans="1:4" x14ac:dyDescent="0.35">
      <c r="A596">
        <v>0</v>
      </c>
      <c r="B596">
        <v>0</v>
      </c>
      <c r="C596">
        <v>1</v>
      </c>
      <c r="D596">
        <v>0</v>
      </c>
    </row>
    <row r="597" spans="1:4" x14ac:dyDescent="0.35">
      <c r="A597">
        <v>1</v>
      </c>
      <c r="B597">
        <v>1</v>
      </c>
      <c r="C597">
        <v>1</v>
      </c>
      <c r="D597">
        <v>1</v>
      </c>
    </row>
    <row r="598" spans="1:4" x14ac:dyDescent="0.35">
      <c r="A598">
        <v>1</v>
      </c>
      <c r="B598">
        <v>1</v>
      </c>
      <c r="C598">
        <v>0</v>
      </c>
      <c r="D598">
        <v>1</v>
      </c>
    </row>
    <row r="599" spans="1:4" x14ac:dyDescent="0.35">
      <c r="A599">
        <v>1</v>
      </c>
      <c r="B599">
        <v>1</v>
      </c>
      <c r="C599">
        <v>1</v>
      </c>
      <c r="D599">
        <v>1</v>
      </c>
    </row>
    <row r="600" spans="1:4" x14ac:dyDescent="0.35">
      <c r="A600">
        <v>0</v>
      </c>
      <c r="B600">
        <v>0</v>
      </c>
      <c r="C600">
        <v>0</v>
      </c>
      <c r="D600">
        <v>0</v>
      </c>
    </row>
    <row r="601" spans="1:4" x14ac:dyDescent="0.35">
      <c r="A601">
        <v>1</v>
      </c>
      <c r="B601">
        <v>1</v>
      </c>
      <c r="C601">
        <v>0</v>
      </c>
      <c r="D601">
        <v>1</v>
      </c>
    </row>
    <row r="602" spans="1:4" x14ac:dyDescent="0.35">
      <c r="A602">
        <v>0</v>
      </c>
      <c r="B602">
        <v>0</v>
      </c>
      <c r="C602">
        <v>1</v>
      </c>
      <c r="D602">
        <v>0</v>
      </c>
    </row>
    <row r="603" spans="1:4" x14ac:dyDescent="0.35">
      <c r="A603">
        <v>1</v>
      </c>
      <c r="B603">
        <v>1</v>
      </c>
      <c r="C603">
        <v>1</v>
      </c>
      <c r="D603">
        <v>1</v>
      </c>
    </row>
    <row r="604" spans="1:4" x14ac:dyDescent="0.35">
      <c r="A604">
        <v>0</v>
      </c>
      <c r="B604">
        <v>0</v>
      </c>
      <c r="C604">
        <v>0</v>
      </c>
      <c r="D604">
        <v>0</v>
      </c>
    </row>
    <row r="605" spans="1:4" x14ac:dyDescent="0.35">
      <c r="A605">
        <v>1</v>
      </c>
      <c r="B605">
        <v>1</v>
      </c>
      <c r="C605">
        <v>1</v>
      </c>
      <c r="D605">
        <v>1</v>
      </c>
    </row>
    <row r="606" spans="1:4" x14ac:dyDescent="0.35">
      <c r="A606">
        <v>1</v>
      </c>
      <c r="B606">
        <v>1</v>
      </c>
      <c r="C606">
        <v>1</v>
      </c>
      <c r="D606">
        <v>1</v>
      </c>
    </row>
    <row r="607" spans="1:4" x14ac:dyDescent="0.35">
      <c r="A607">
        <v>1</v>
      </c>
      <c r="B607">
        <v>1</v>
      </c>
      <c r="C607">
        <v>1</v>
      </c>
      <c r="D607">
        <v>1</v>
      </c>
    </row>
    <row r="608" spans="1:4" x14ac:dyDescent="0.35">
      <c r="A608">
        <v>0</v>
      </c>
      <c r="B608">
        <v>0</v>
      </c>
      <c r="C608">
        <v>1</v>
      </c>
      <c r="D608">
        <v>0</v>
      </c>
    </row>
    <row r="609" spans="1:4" x14ac:dyDescent="0.35">
      <c r="A609">
        <v>1</v>
      </c>
      <c r="B609">
        <v>1</v>
      </c>
      <c r="C609">
        <v>0</v>
      </c>
      <c r="D609">
        <v>1</v>
      </c>
    </row>
    <row r="610" spans="1:4" x14ac:dyDescent="0.35">
      <c r="A610">
        <v>0</v>
      </c>
      <c r="B610">
        <v>0</v>
      </c>
      <c r="C610">
        <v>1</v>
      </c>
      <c r="D610">
        <v>0</v>
      </c>
    </row>
    <row r="611" spans="1:4" x14ac:dyDescent="0.35">
      <c r="A611">
        <v>1</v>
      </c>
      <c r="B611">
        <v>1</v>
      </c>
      <c r="C611">
        <v>0</v>
      </c>
      <c r="D611">
        <v>1</v>
      </c>
    </row>
    <row r="612" spans="1:4" x14ac:dyDescent="0.35">
      <c r="A612">
        <v>1</v>
      </c>
      <c r="B612">
        <v>1</v>
      </c>
      <c r="C612">
        <v>1</v>
      </c>
      <c r="D612">
        <v>1</v>
      </c>
    </row>
    <row r="613" spans="1:4" x14ac:dyDescent="0.35">
      <c r="A613">
        <v>1</v>
      </c>
      <c r="B613">
        <v>1</v>
      </c>
      <c r="C613">
        <v>1</v>
      </c>
      <c r="D613">
        <v>1</v>
      </c>
    </row>
    <row r="614" spans="1:4" x14ac:dyDescent="0.35">
      <c r="A614">
        <v>0</v>
      </c>
      <c r="B614">
        <v>0</v>
      </c>
      <c r="C614">
        <v>1</v>
      </c>
      <c r="D614">
        <v>0</v>
      </c>
    </row>
    <row r="615" spans="1:4" x14ac:dyDescent="0.35">
      <c r="A615">
        <v>1</v>
      </c>
      <c r="B615">
        <v>1</v>
      </c>
      <c r="C615">
        <v>0</v>
      </c>
      <c r="D615">
        <v>1</v>
      </c>
    </row>
    <row r="616" spans="1:4" x14ac:dyDescent="0.35">
      <c r="A616">
        <v>1</v>
      </c>
      <c r="B616">
        <v>1</v>
      </c>
      <c r="C616">
        <v>0</v>
      </c>
      <c r="D616">
        <v>1</v>
      </c>
    </row>
    <row r="617" spans="1:4" x14ac:dyDescent="0.35">
      <c r="A617">
        <v>1</v>
      </c>
      <c r="B617">
        <v>1</v>
      </c>
      <c r="C617">
        <v>0</v>
      </c>
      <c r="D617">
        <v>1</v>
      </c>
    </row>
    <row r="618" spans="1:4" x14ac:dyDescent="0.35">
      <c r="A618">
        <v>1</v>
      </c>
      <c r="B618">
        <v>1</v>
      </c>
      <c r="C618">
        <v>1</v>
      </c>
      <c r="D618">
        <v>1</v>
      </c>
    </row>
    <row r="619" spans="1:4" x14ac:dyDescent="0.35">
      <c r="A619">
        <v>1</v>
      </c>
      <c r="B619">
        <v>1</v>
      </c>
      <c r="C619">
        <v>0</v>
      </c>
      <c r="D619">
        <v>1</v>
      </c>
    </row>
    <row r="620" spans="1:4" x14ac:dyDescent="0.35">
      <c r="A620">
        <v>1</v>
      </c>
      <c r="B620">
        <v>1</v>
      </c>
      <c r="C620">
        <v>0</v>
      </c>
      <c r="D620">
        <v>1</v>
      </c>
    </row>
    <row r="621" spans="1:4" x14ac:dyDescent="0.35">
      <c r="A621">
        <v>0</v>
      </c>
      <c r="B621">
        <v>0</v>
      </c>
      <c r="C621">
        <v>1</v>
      </c>
      <c r="D621">
        <v>0</v>
      </c>
    </row>
    <row r="622" spans="1:4" x14ac:dyDescent="0.35">
      <c r="A622">
        <v>1</v>
      </c>
      <c r="B622">
        <v>1</v>
      </c>
      <c r="C622">
        <v>1</v>
      </c>
      <c r="D622">
        <v>1</v>
      </c>
    </row>
    <row r="623" spans="1:4" x14ac:dyDescent="0.35">
      <c r="A623">
        <v>0</v>
      </c>
      <c r="B623">
        <v>0</v>
      </c>
      <c r="C623">
        <v>1</v>
      </c>
      <c r="D623">
        <v>0</v>
      </c>
    </row>
    <row r="624" spans="1:4" x14ac:dyDescent="0.35">
      <c r="A624">
        <v>0</v>
      </c>
      <c r="B624">
        <v>0</v>
      </c>
      <c r="C624">
        <v>0</v>
      </c>
      <c r="D624">
        <v>0</v>
      </c>
    </row>
    <row r="625" spans="1:4" x14ac:dyDescent="0.35">
      <c r="A625">
        <v>0</v>
      </c>
      <c r="B625">
        <v>0</v>
      </c>
      <c r="C625">
        <v>0</v>
      </c>
      <c r="D625">
        <v>0</v>
      </c>
    </row>
    <row r="626" spans="1:4" x14ac:dyDescent="0.35">
      <c r="A626">
        <v>1</v>
      </c>
      <c r="B626">
        <v>1</v>
      </c>
      <c r="C626">
        <v>0</v>
      </c>
      <c r="D626">
        <v>1</v>
      </c>
    </row>
    <row r="627" spans="1:4" x14ac:dyDescent="0.35">
      <c r="A627">
        <v>1</v>
      </c>
      <c r="B627">
        <v>1</v>
      </c>
      <c r="C627">
        <v>0</v>
      </c>
      <c r="D627">
        <v>1</v>
      </c>
    </row>
    <row r="628" spans="1:4" x14ac:dyDescent="0.35">
      <c r="A628">
        <v>0</v>
      </c>
      <c r="B628">
        <v>0</v>
      </c>
      <c r="C628">
        <v>1</v>
      </c>
      <c r="D628">
        <v>0</v>
      </c>
    </row>
    <row r="629" spans="1:4" x14ac:dyDescent="0.35">
      <c r="A629">
        <v>1</v>
      </c>
      <c r="B629">
        <v>1</v>
      </c>
      <c r="C629">
        <v>1</v>
      </c>
      <c r="D629">
        <v>1</v>
      </c>
    </row>
    <row r="630" spans="1:4" x14ac:dyDescent="0.35">
      <c r="A630">
        <v>0</v>
      </c>
      <c r="B630">
        <v>0</v>
      </c>
      <c r="C630">
        <v>0</v>
      </c>
      <c r="D630">
        <v>0</v>
      </c>
    </row>
    <row r="631" spans="1:4" x14ac:dyDescent="0.35">
      <c r="A631">
        <v>1</v>
      </c>
      <c r="B631">
        <v>1</v>
      </c>
      <c r="C631">
        <v>1</v>
      </c>
      <c r="D631">
        <v>1</v>
      </c>
    </row>
    <row r="632" spans="1:4" x14ac:dyDescent="0.35">
      <c r="A632">
        <v>0</v>
      </c>
      <c r="B632">
        <v>0</v>
      </c>
      <c r="C632">
        <v>0</v>
      </c>
      <c r="D632">
        <v>0</v>
      </c>
    </row>
    <row r="633" spans="1:4" x14ac:dyDescent="0.35">
      <c r="A633">
        <v>0</v>
      </c>
      <c r="B633">
        <v>0</v>
      </c>
      <c r="C633">
        <v>0</v>
      </c>
      <c r="D633">
        <v>0</v>
      </c>
    </row>
    <row r="634" spans="1:4" x14ac:dyDescent="0.35">
      <c r="A634">
        <v>1</v>
      </c>
      <c r="B634">
        <v>1</v>
      </c>
      <c r="C634">
        <v>1</v>
      </c>
      <c r="D634">
        <v>1</v>
      </c>
    </row>
    <row r="635" spans="1:4" x14ac:dyDescent="0.35">
      <c r="A635">
        <v>1</v>
      </c>
      <c r="B635">
        <v>1</v>
      </c>
      <c r="C635">
        <v>1</v>
      </c>
      <c r="D635">
        <v>1</v>
      </c>
    </row>
    <row r="636" spans="1:4" x14ac:dyDescent="0.35">
      <c r="A636">
        <v>1</v>
      </c>
      <c r="B636">
        <v>1</v>
      </c>
      <c r="C636">
        <v>1</v>
      </c>
      <c r="D636">
        <v>1</v>
      </c>
    </row>
    <row r="637" spans="1:4" x14ac:dyDescent="0.35">
      <c r="A637">
        <v>1</v>
      </c>
      <c r="B637">
        <v>1</v>
      </c>
      <c r="C637">
        <v>1</v>
      </c>
      <c r="D637">
        <v>1</v>
      </c>
    </row>
    <row r="638" spans="1:4" x14ac:dyDescent="0.35">
      <c r="A638">
        <v>0</v>
      </c>
      <c r="B638">
        <v>0</v>
      </c>
      <c r="C638">
        <v>0</v>
      </c>
      <c r="D638">
        <v>0</v>
      </c>
    </row>
    <row r="639" spans="1:4" x14ac:dyDescent="0.35">
      <c r="A639">
        <v>1</v>
      </c>
      <c r="B639">
        <v>1</v>
      </c>
      <c r="C639">
        <v>0</v>
      </c>
      <c r="D639">
        <v>1</v>
      </c>
    </row>
    <row r="640" spans="1:4" x14ac:dyDescent="0.35">
      <c r="A640">
        <v>1</v>
      </c>
      <c r="B640">
        <v>1</v>
      </c>
      <c r="C640">
        <v>1</v>
      </c>
      <c r="D640">
        <v>1</v>
      </c>
    </row>
    <row r="641" spans="1:4" x14ac:dyDescent="0.35">
      <c r="A641">
        <v>0</v>
      </c>
      <c r="B641">
        <v>0</v>
      </c>
      <c r="C641">
        <v>1</v>
      </c>
      <c r="D641">
        <v>0</v>
      </c>
    </row>
    <row r="642" spans="1:4" x14ac:dyDescent="0.35">
      <c r="A642">
        <v>1</v>
      </c>
      <c r="B642">
        <v>1</v>
      </c>
      <c r="C642">
        <v>0</v>
      </c>
      <c r="D642">
        <v>1</v>
      </c>
    </row>
    <row r="643" spans="1:4" x14ac:dyDescent="0.35">
      <c r="A643">
        <v>1</v>
      </c>
      <c r="B643">
        <v>1</v>
      </c>
      <c r="C643">
        <v>1</v>
      </c>
      <c r="D643">
        <v>1</v>
      </c>
    </row>
    <row r="644" spans="1:4" x14ac:dyDescent="0.35">
      <c r="A644">
        <v>0</v>
      </c>
      <c r="B644">
        <v>0</v>
      </c>
      <c r="C644">
        <v>1</v>
      </c>
      <c r="D644">
        <v>0</v>
      </c>
    </row>
    <row r="645" spans="1:4" x14ac:dyDescent="0.35">
      <c r="A645">
        <v>0</v>
      </c>
      <c r="B645">
        <v>0</v>
      </c>
      <c r="C645">
        <v>1</v>
      </c>
      <c r="D645">
        <v>0</v>
      </c>
    </row>
    <row r="646" spans="1:4" x14ac:dyDescent="0.35">
      <c r="A646">
        <v>0</v>
      </c>
      <c r="B646">
        <v>0</v>
      </c>
      <c r="C646">
        <v>1</v>
      </c>
      <c r="D646">
        <v>0</v>
      </c>
    </row>
    <row r="647" spans="1:4" x14ac:dyDescent="0.35">
      <c r="A647">
        <v>0</v>
      </c>
      <c r="B647">
        <v>0</v>
      </c>
      <c r="C647">
        <v>0</v>
      </c>
      <c r="D647">
        <v>0</v>
      </c>
    </row>
    <row r="648" spans="1:4" x14ac:dyDescent="0.35">
      <c r="A648">
        <v>1</v>
      </c>
      <c r="B648">
        <v>1</v>
      </c>
      <c r="C648">
        <v>1</v>
      </c>
      <c r="D648">
        <v>1</v>
      </c>
    </row>
    <row r="649" spans="1:4" x14ac:dyDescent="0.35">
      <c r="A649">
        <v>1</v>
      </c>
      <c r="B649">
        <v>1</v>
      </c>
      <c r="C649">
        <v>1</v>
      </c>
      <c r="D649">
        <v>1</v>
      </c>
    </row>
    <row r="650" spans="1:4" x14ac:dyDescent="0.35">
      <c r="A650">
        <v>0</v>
      </c>
      <c r="B650">
        <v>0</v>
      </c>
      <c r="C650">
        <v>0</v>
      </c>
      <c r="D650">
        <v>0</v>
      </c>
    </row>
    <row r="651" spans="1:4" x14ac:dyDescent="0.35">
      <c r="A651">
        <v>1</v>
      </c>
      <c r="B651">
        <v>1</v>
      </c>
      <c r="C651">
        <v>0</v>
      </c>
      <c r="D651">
        <v>1</v>
      </c>
    </row>
    <row r="652" spans="1:4" x14ac:dyDescent="0.35">
      <c r="A652">
        <v>0</v>
      </c>
      <c r="B652">
        <v>0</v>
      </c>
      <c r="C652">
        <v>0</v>
      </c>
      <c r="D652">
        <v>0</v>
      </c>
    </row>
    <row r="653" spans="1:4" x14ac:dyDescent="0.35">
      <c r="A653">
        <v>1</v>
      </c>
      <c r="B653">
        <v>1</v>
      </c>
      <c r="C653">
        <v>1</v>
      </c>
      <c r="D653">
        <v>1</v>
      </c>
    </row>
    <row r="654" spans="1:4" x14ac:dyDescent="0.35">
      <c r="A654">
        <v>0</v>
      </c>
      <c r="B654">
        <v>0</v>
      </c>
      <c r="C654">
        <v>0</v>
      </c>
      <c r="D654">
        <v>0</v>
      </c>
    </row>
    <row r="655" spans="1:4" x14ac:dyDescent="0.35">
      <c r="A655">
        <v>1</v>
      </c>
      <c r="B655">
        <v>1</v>
      </c>
      <c r="C655">
        <v>1</v>
      </c>
      <c r="D655">
        <v>1</v>
      </c>
    </row>
    <row r="656" spans="1:4" x14ac:dyDescent="0.35">
      <c r="A656">
        <v>0</v>
      </c>
      <c r="B656">
        <v>0</v>
      </c>
      <c r="C656">
        <v>0</v>
      </c>
      <c r="D656">
        <v>0</v>
      </c>
    </row>
    <row r="657" spans="1:4" x14ac:dyDescent="0.35">
      <c r="A657">
        <v>0</v>
      </c>
      <c r="B657">
        <v>0</v>
      </c>
      <c r="C657">
        <v>0</v>
      </c>
      <c r="D657">
        <v>0</v>
      </c>
    </row>
    <row r="658" spans="1:4" x14ac:dyDescent="0.35">
      <c r="A658">
        <v>1</v>
      </c>
      <c r="B658">
        <v>1</v>
      </c>
      <c r="C658">
        <v>1</v>
      </c>
      <c r="D658">
        <v>1</v>
      </c>
    </row>
    <row r="659" spans="1:4" x14ac:dyDescent="0.35">
      <c r="A659">
        <v>1</v>
      </c>
      <c r="B659">
        <v>1</v>
      </c>
      <c r="C659">
        <v>1</v>
      </c>
      <c r="D659">
        <v>1</v>
      </c>
    </row>
    <row r="660" spans="1:4" x14ac:dyDescent="0.35">
      <c r="A660">
        <v>0</v>
      </c>
      <c r="B660">
        <v>0</v>
      </c>
      <c r="C660">
        <v>0</v>
      </c>
      <c r="D660">
        <v>0</v>
      </c>
    </row>
    <row r="661" spans="1:4" x14ac:dyDescent="0.35">
      <c r="A661">
        <v>0</v>
      </c>
      <c r="B661">
        <v>0</v>
      </c>
      <c r="C661">
        <v>0</v>
      </c>
      <c r="D661">
        <v>0</v>
      </c>
    </row>
    <row r="662" spans="1:4" x14ac:dyDescent="0.35">
      <c r="A662">
        <v>1</v>
      </c>
      <c r="B662">
        <v>1</v>
      </c>
      <c r="C662">
        <v>0</v>
      </c>
      <c r="D662">
        <v>1</v>
      </c>
    </row>
    <row r="663" spans="1:4" x14ac:dyDescent="0.35">
      <c r="A663">
        <v>1</v>
      </c>
      <c r="B663">
        <v>1</v>
      </c>
      <c r="C663">
        <v>1</v>
      </c>
      <c r="D663">
        <v>1</v>
      </c>
    </row>
    <row r="664" spans="1:4" x14ac:dyDescent="0.35">
      <c r="A664">
        <v>1</v>
      </c>
      <c r="B664">
        <v>1</v>
      </c>
      <c r="C664">
        <v>1</v>
      </c>
      <c r="D664">
        <v>1</v>
      </c>
    </row>
    <row r="665" spans="1:4" x14ac:dyDescent="0.35">
      <c r="A665">
        <v>0</v>
      </c>
      <c r="B665">
        <v>0</v>
      </c>
      <c r="C665">
        <v>1</v>
      </c>
      <c r="D665">
        <v>0</v>
      </c>
    </row>
    <row r="666" spans="1:4" x14ac:dyDescent="0.35">
      <c r="A666">
        <v>0</v>
      </c>
      <c r="B666">
        <v>0</v>
      </c>
      <c r="C666">
        <v>1</v>
      </c>
      <c r="D666">
        <v>0</v>
      </c>
    </row>
    <row r="667" spans="1:4" x14ac:dyDescent="0.35">
      <c r="A667">
        <v>1</v>
      </c>
      <c r="B667">
        <v>1</v>
      </c>
      <c r="C667">
        <v>0</v>
      </c>
      <c r="D667">
        <v>1</v>
      </c>
    </row>
    <row r="668" spans="1:4" x14ac:dyDescent="0.35">
      <c r="A668">
        <v>0</v>
      </c>
      <c r="B668">
        <v>0</v>
      </c>
      <c r="C668">
        <v>1</v>
      </c>
      <c r="D668">
        <v>0</v>
      </c>
    </row>
    <row r="669" spans="1:4" x14ac:dyDescent="0.35">
      <c r="A669">
        <v>0</v>
      </c>
      <c r="B669">
        <v>0</v>
      </c>
      <c r="C669">
        <v>0</v>
      </c>
      <c r="D669">
        <v>0</v>
      </c>
    </row>
    <row r="670" spans="1:4" x14ac:dyDescent="0.35">
      <c r="A670">
        <v>0</v>
      </c>
      <c r="B670">
        <v>0</v>
      </c>
      <c r="C670">
        <v>1</v>
      </c>
      <c r="D670">
        <v>0</v>
      </c>
    </row>
    <row r="671" spans="1:4" x14ac:dyDescent="0.35">
      <c r="A671">
        <v>1</v>
      </c>
      <c r="B671">
        <v>1</v>
      </c>
      <c r="C671">
        <v>0</v>
      </c>
      <c r="D671">
        <v>1</v>
      </c>
    </row>
    <row r="672" spans="1:4" x14ac:dyDescent="0.35">
      <c r="A672">
        <v>1</v>
      </c>
      <c r="B672">
        <v>1</v>
      </c>
      <c r="C672">
        <v>1</v>
      </c>
      <c r="D672">
        <v>1</v>
      </c>
    </row>
    <row r="673" spans="1:4" x14ac:dyDescent="0.35">
      <c r="A673">
        <v>1</v>
      </c>
      <c r="B673">
        <v>1</v>
      </c>
      <c r="C673">
        <v>0</v>
      </c>
      <c r="D673">
        <v>1</v>
      </c>
    </row>
    <row r="674" spans="1:4" x14ac:dyDescent="0.35">
      <c r="A674">
        <v>1</v>
      </c>
      <c r="B674">
        <v>1</v>
      </c>
      <c r="C674">
        <v>0</v>
      </c>
      <c r="D674">
        <v>1</v>
      </c>
    </row>
    <row r="675" spans="1:4" x14ac:dyDescent="0.35">
      <c r="A675">
        <v>1</v>
      </c>
      <c r="B675">
        <v>1</v>
      </c>
      <c r="C675">
        <v>0</v>
      </c>
      <c r="D675">
        <v>1</v>
      </c>
    </row>
    <row r="676" spans="1:4" x14ac:dyDescent="0.35">
      <c r="A676">
        <v>0</v>
      </c>
      <c r="B676">
        <v>0</v>
      </c>
      <c r="C676">
        <v>0</v>
      </c>
      <c r="D676">
        <v>0</v>
      </c>
    </row>
    <row r="677" spans="1:4" x14ac:dyDescent="0.35">
      <c r="A677">
        <v>1</v>
      </c>
      <c r="B677">
        <v>1</v>
      </c>
      <c r="C677">
        <v>0</v>
      </c>
      <c r="D677">
        <v>1</v>
      </c>
    </row>
    <row r="678" spans="1:4" x14ac:dyDescent="0.35">
      <c r="A678">
        <v>0</v>
      </c>
      <c r="B678">
        <v>0</v>
      </c>
      <c r="C678">
        <v>1</v>
      </c>
      <c r="D678">
        <v>0</v>
      </c>
    </row>
    <row r="679" spans="1:4" x14ac:dyDescent="0.35">
      <c r="A679">
        <v>1</v>
      </c>
      <c r="B679">
        <v>1</v>
      </c>
      <c r="C679">
        <v>1</v>
      </c>
      <c r="D679">
        <v>1</v>
      </c>
    </row>
    <row r="680" spans="1:4" x14ac:dyDescent="0.35">
      <c r="A680">
        <v>1</v>
      </c>
      <c r="B680">
        <v>1</v>
      </c>
      <c r="C680">
        <v>0</v>
      </c>
      <c r="D680">
        <v>1</v>
      </c>
    </row>
    <row r="681" spans="1:4" x14ac:dyDescent="0.35">
      <c r="A681">
        <v>0</v>
      </c>
      <c r="B681">
        <v>0</v>
      </c>
      <c r="C681">
        <v>0</v>
      </c>
      <c r="D681">
        <v>0</v>
      </c>
    </row>
    <row r="682" spans="1:4" x14ac:dyDescent="0.35">
      <c r="A682">
        <v>0</v>
      </c>
      <c r="B682">
        <v>0</v>
      </c>
      <c r="C682">
        <v>0</v>
      </c>
      <c r="D682">
        <v>0</v>
      </c>
    </row>
    <row r="683" spans="1:4" x14ac:dyDescent="0.35">
      <c r="A683">
        <v>1</v>
      </c>
      <c r="B683">
        <v>1</v>
      </c>
      <c r="C683">
        <v>1</v>
      </c>
      <c r="D683">
        <v>1</v>
      </c>
    </row>
    <row r="684" spans="1:4" x14ac:dyDescent="0.35">
      <c r="A684">
        <v>1</v>
      </c>
      <c r="B684">
        <v>1</v>
      </c>
      <c r="C684">
        <v>1</v>
      </c>
      <c r="D684">
        <v>1</v>
      </c>
    </row>
    <row r="685" spans="1:4" x14ac:dyDescent="0.35">
      <c r="A685">
        <v>1</v>
      </c>
      <c r="B685">
        <v>1</v>
      </c>
      <c r="C685">
        <v>0</v>
      </c>
      <c r="D685">
        <v>1</v>
      </c>
    </row>
    <row r="686" spans="1:4" x14ac:dyDescent="0.35">
      <c r="A686">
        <v>1</v>
      </c>
      <c r="B686">
        <v>1</v>
      </c>
      <c r="C686">
        <v>0</v>
      </c>
      <c r="D686">
        <v>1</v>
      </c>
    </row>
    <row r="687" spans="1:4" x14ac:dyDescent="0.35">
      <c r="A687">
        <v>0</v>
      </c>
      <c r="B687">
        <v>0</v>
      </c>
      <c r="C687">
        <v>0</v>
      </c>
      <c r="D687">
        <v>0</v>
      </c>
    </row>
    <row r="688" spans="1:4" x14ac:dyDescent="0.35">
      <c r="A688">
        <v>0</v>
      </c>
      <c r="B688">
        <v>0</v>
      </c>
      <c r="C688">
        <v>0</v>
      </c>
      <c r="D688">
        <v>0</v>
      </c>
    </row>
    <row r="689" spans="1:4" x14ac:dyDescent="0.35">
      <c r="A689">
        <v>0</v>
      </c>
      <c r="B689">
        <v>0</v>
      </c>
      <c r="C689">
        <v>0</v>
      </c>
      <c r="D689">
        <v>0</v>
      </c>
    </row>
    <row r="690" spans="1:4" x14ac:dyDescent="0.35">
      <c r="A690">
        <v>1</v>
      </c>
      <c r="B690">
        <v>1</v>
      </c>
      <c r="C690">
        <v>1</v>
      </c>
      <c r="D690">
        <v>1</v>
      </c>
    </row>
    <row r="691" spans="1:4" x14ac:dyDescent="0.35">
      <c r="A691">
        <v>1</v>
      </c>
      <c r="B691">
        <v>1</v>
      </c>
      <c r="C691">
        <v>0</v>
      </c>
      <c r="D691">
        <v>1</v>
      </c>
    </row>
    <row r="692" spans="1:4" x14ac:dyDescent="0.35">
      <c r="A692">
        <v>0</v>
      </c>
      <c r="B692">
        <v>0</v>
      </c>
      <c r="C692">
        <v>0</v>
      </c>
      <c r="D692">
        <v>0</v>
      </c>
    </row>
    <row r="693" spans="1:4" x14ac:dyDescent="0.35">
      <c r="A693">
        <v>0</v>
      </c>
      <c r="B693">
        <v>0</v>
      </c>
      <c r="C693">
        <v>1</v>
      </c>
      <c r="D693">
        <v>0</v>
      </c>
    </row>
    <row r="694" spans="1:4" x14ac:dyDescent="0.35">
      <c r="A694">
        <v>0</v>
      </c>
      <c r="B694">
        <v>0</v>
      </c>
      <c r="C694">
        <v>1</v>
      </c>
      <c r="D694">
        <v>0</v>
      </c>
    </row>
    <row r="695" spans="1:4" x14ac:dyDescent="0.35">
      <c r="A695">
        <v>1</v>
      </c>
      <c r="B695">
        <v>1</v>
      </c>
      <c r="C695">
        <v>0</v>
      </c>
      <c r="D695">
        <v>1</v>
      </c>
    </row>
    <row r="696" spans="1:4" x14ac:dyDescent="0.35">
      <c r="A696">
        <v>0</v>
      </c>
      <c r="B696">
        <v>0</v>
      </c>
      <c r="C696">
        <v>0</v>
      </c>
      <c r="D696">
        <v>0</v>
      </c>
    </row>
    <row r="697" spans="1:4" x14ac:dyDescent="0.35">
      <c r="A697">
        <v>1</v>
      </c>
      <c r="B697">
        <v>1</v>
      </c>
      <c r="C697">
        <v>1</v>
      </c>
      <c r="D697">
        <v>1</v>
      </c>
    </row>
    <row r="698" spans="1:4" x14ac:dyDescent="0.35">
      <c r="A698">
        <v>0</v>
      </c>
      <c r="B698">
        <v>0</v>
      </c>
      <c r="C698">
        <v>1</v>
      </c>
      <c r="D698">
        <v>0</v>
      </c>
    </row>
    <row r="699" spans="1:4" x14ac:dyDescent="0.35">
      <c r="A699">
        <v>1</v>
      </c>
      <c r="B699">
        <v>1</v>
      </c>
      <c r="C699">
        <v>0</v>
      </c>
      <c r="D699">
        <v>1</v>
      </c>
    </row>
    <row r="700" spans="1:4" x14ac:dyDescent="0.35">
      <c r="A700">
        <v>1</v>
      </c>
      <c r="B700">
        <v>1</v>
      </c>
      <c r="C700">
        <v>1</v>
      </c>
      <c r="D700">
        <v>1</v>
      </c>
    </row>
    <row r="701" spans="1:4" x14ac:dyDescent="0.35">
      <c r="A701">
        <v>1</v>
      </c>
      <c r="B701">
        <v>1</v>
      </c>
      <c r="C701">
        <v>1</v>
      </c>
      <c r="D701">
        <v>1</v>
      </c>
    </row>
    <row r="702" spans="1:4" x14ac:dyDescent="0.35">
      <c r="A702">
        <v>0</v>
      </c>
      <c r="B702">
        <v>0</v>
      </c>
      <c r="C702">
        <v>0</v>
      </c>
      <c r="D702">
        <v>0</v>
      </c>
    </row>
    <row r="703" spans="1:4" x14ac:dyDescent="0.35">
      <c r="A703">
        <v>0</v>
      </c>
      <c r="B703">
        <v>0</v>
      </c>
      <c r="C703">
        <v>0</v>
      </c>
      <c r="D703">
        <v>0</v>
      </c>
    </row>
    <row r="704" spans="1:4" x14ac:dyDescent="0.35">
      <c r="A704">
        <v>0</v>
      </c>
      <c r="B704">
        <v>0</v>
      </c>
      <c r="C704">
        <v>1</v>
      </c>
      <c r="D704">
        <v>0</v>
      </c>
    </row>
    <row r="705" spans="1:4" x14ac:dyDescent="0.35">
      <c r="A705">
        <v>0</v>
      </c>
      <c r="B705">
        <v>0</v>
      </c>
      <c r="C705">
        <v>0</v>
      </c>
      <c r="D705">
        <v>0</v>
      </c>
    </row>
    <row r="706" spans="1:4" x14ac:dyDescent="0.35">
      <c r="A706">
        <v>1</v>
      </c>
      <c r="B706">
        <v>1</v>
      </c>
      <c r="C706">
        <v>0</v>
      </c>
      <c r="D706">
        <v>1</v>
      </c>
    </row>
    <row r="707" spans="1:4" x14ac:dyDescent="0.35">
      <c r="A707">
        <v>1</v>
      </c>
      <c r="B707">
        <v>1</v>
      </c>
      <c r="C707">
        <v>1</v>
      </c>
      <c r="D707">
        <v>1</v>
      </c>
    </row>
    <row r="708" spans="1:4" x14ac:dyDescent="0.35">
      <c r="A708">
        <v>0</v>
      </c>
      <c r="B708">
        <v>0</v>
      </c>
      <c r="C708">
        <v>1</v>
      </c>
      <c r="D708">
        <v>0</v>
      </c>
    </row>
    <row r="709" spans="1:4" x14ac:dyDescent="0.35">
      <c r="A709">
        <v>0</v>
      </c>
      <c r="B709">
        <v>0</v>
      </c>
      <c r="C709">
        <v>1</v>
      </c>
      <c r="D709">
        <v>0</v>
      </c>
    </row>
    <row r="710" spans="1:4" x14ac:dyDescent="0.35">
      <c r="A710">
        <v>0</v>
      </c>
      <c r="B710">
        <v>0</v>
      </c>
      <c r="C710">
        <v>1</v>
      </c>
      <c r="D710">
        <v>0</v>
      </c>
    </row>
    <row r="711" spans="1:4" x14ac:dyDescent="0.35">
      <c r="A711">
        <v>1</v>
      </c>
      <c r="B711">
        <v>1</v>
      </c>
      <c r="C711">
        <v>0</v>
      </c>
      <c r="D711">
        <v>1</v>
      </c>
    </row>
    <row r="712" spans="1:4" x14ac:dyDescent="0.35">
      <c r="A712">
        <v>0</v>
      </c>
      <c r="B712">
        <v>0</v>
      </c>
      <c r="C712">
        <v>0</v>
      </c>
      <c r="D712">
        <v>0</v>
      </c>
    </row>
    <row r="713" spans="1:4" x14ac:dyDescent="0.35">
      <c r="A713">
        <v>1</v>
      </c>
      <c r="B713">
        <v>1</v>
      </c>
      <c r="C713">
        <v>1</v>
      </c>
      <c r="D713">
        <v>1</v>
      </c>
    </row>
    <row r="714" spans="1:4" x14ac:dyDescent="0.35">
      <c r="A714">
        <v>0</v>
      </c>
      <c r="B714">
        <v>0</v>
      </c>
      <c r="C714">
        <v>0</v>
      </c>
      <c r="D714">
        <v>0</v>
      </c>
    </row>
    <row r="715" spans="1:4" x14ac:dyDescent="0.35">
      <c r="A715">
        <v>0</v>
      </c>
      <c r="B715">
        <v>0</v>
      </c>
      <c r="C715">
        <v>0</v>
      </c>
      <c r="D715">
        <v>0</v>
      </c>
    </row>
    <row r="716" spans="1:4" x14ac:dyDescent="0.35">
      <c r="A716">
        <v>0</v>
      </c>
      <c r="B716">
        <v>0</v>
      </c>
      <c r="C716">
        <v>0</v>
      </c>
      <c r="D716">
        <v>0</v>
      </c>
    </row>
    <row r="717" spans="1:4" x14ac:dyDescent="0.35">
      <c r="A717">
        <v>1</v>
      </c>
      <c r="B717">
        <v>1</v>
      </c>
      <c r="C717">
        <v>1</v>
      </c>
      <c r="D717">
        <v>1</v>
      </c>
    </row>
    <row r="718" spans="1:4" x14ac:dyDescent="0.35">
      <c r="A718">
        <v>1</v>
      </c>
      <c r="B718">
        <v>1</v>
      </c>
      <c r="C718">
        <v>1</v>
      </c>
      <c r="D718">
        <v>1</v>
      </c>
    </row>
    <row r="719" spans="1:4" x14ac:dyDescent="0.35">
      <c r="A719">
        <v>1</v>
      </c>
      <c r="B719">
        <v>1</v>
      </c>
      <c r="C719">
        <v>0</v>
      </c>
      <c r="D719">
        <v>1</v>
      </c>
    </row>
    <row r="720" spans="1:4" x14ac:dyDescent="0.35">
      <c r="A720">
        <v>1</v>
      </c>
      <c r="B720">
        <v>1</v>
      </c>
      <c r="C720">
        <v>0</v>
      </c>
      <c r="D720">
        <v>1</v>
      </c>
    </row>
    <row r="721" spans="1:4" x14ac:dyDescent="0.35">
      <c r="A721">
        <v>1</v>
      </c>
      <c r="B721">
        <v>1</v>
      </c>
      <c r="C721">
        <v>1</v>
      </c>
      <c r="D721">
        <v>1</v>
      </c>
    </row>
    <row r="722" spans="1:4" x14ac:dyDescent="0.35">
      <c r="A722">
        <v>1</v>
      </c>
      <c r="B722">
        <v>1</v>
      </c>
      <c r="C722">
        <v>1</v>
      </c>
      <c r="D722">
        <v>1</v>
      </c>
    </row>
    <row r="723" spans="1:4" x14ac:dyDescent="0.35">
      <c r="A723">
        <v>0</v>
      </c>
      <c r="B723">
        <v>0</v>
      </c>
      <c r="C723">
        <v>0</v>
      </c>
      <c r="D723">
        <v>0</v>
      </c>
    </row>
    <row r="724" spans="1:4" x14ac:dyDescent="0.35">
      <c r="A724">
        <v>0</v>
      </c>
      <c r="B724">
        <v>0</v>
      </c>
      <c r="C724">
        <v>0</v>
      </c>
      <c r="D724">
        <v>0</v>
      </c>
    </row>
    <row r="725" spans="1:4" x14ac:dyDescent="0.35">
      <c r="A725">
        <v>1</v>
      </c>
      <c r="B725">
        <v>1</v>
      </c>
      <c r="C725">
        <v>1</v>
      </c>
      <c r="D725">
        <v>1</v>
      </c>
    </row>
    <row r="726" spans="1:4" x14ac:dyDescent="0.35">
      <c r="A726">
        <v>0</v>
      </c>
      <c r="B726">
        <v>0</v>
      </c>
      <c r="C726">
        <v>1</v>
      </c>
      <c r="D726">
        <v>0</v>
      </c>
    </row>
    <row r="727" spans="1:4" x14ac:dyDescent="0.35">
      <c r="A727">
        <v>0</v>
      </c>
      <c r="B727">
        <v>0</v>
      </c>
      <c r="C727">
        <v>0</v>
      </c>
      <c r="D727">
        <v>0</v>
      </c>
    </row>
    <row r="728" spans="1:4" x14ac:dyDescent="0.35">
      <c r="A728">
        <v>1</v>
      </c>
      <c r="B728">
        <v>1</v>
      </c>
      <c r="C728">
        <v>0</v>
      </c>
      <c r="D728">
        <v>1</v>
      </c>
    </row>
    <row r="729" spans="1:4" x14ac:dyDescent="0.35">
      <c r="A729">
        <v>1</v>
      </c>
      <c r="B729">
        <v>1</v>
      </c>
      <c r="C729">
        <v>1</v>
      </c>
      <c r="D729">
        <v>1</v>
      </c>
    </row>
    <row r="730" spans="1:4" x14ac:dyDescent="0.35">
      <c r="A730">
        <v>1</v>
      </c>
      <c r="B730">
        <v>1</v>
      </c>
      <c r="C730">
        <v>1</v>
      </c>
      <c r="D730">
        <v>1</v>
      </c>
    </row>
    <row r="731" spans="1:4" x14ac:dyDescent="0.35">
      <c r="A731">
        <v>0</v>
      </c>
      <c r="B731">
        <v>0</v>
      </c>
      <c r="C731">
        <v>1</v>
      </c>
      <c r="D731">
        <v>0</v>
      </c>
    </row>
    <row r="732" spans="1:4" x14ac:dyDescent="0.35">
      <c r="A732">
        <v>1</v>
      </c>
      <c r="B732">
        <v>1</v>
      </c>
      <c r="C732">
        <v>0</v>
      </c>
      <c r="D732">
        <v>1</v>
      </c>
    </row>
    <row r="733" spans="1:4" x14ac:dyDescent="0.35">
      <c r="A733">
        <v>1</v>
      </c>
      <c r="B733">
        <v>1</v>
      </c>
      <c r="C733">
        <v>0</v>
      </c>
      <c r="D733">
        <v>1</v>
      </c>
    </row>
    <row r="734" spans="1:4" x14ac:dyDescent="0.35">
      <c r="A734">
        <v>0</v>
      </c>
      <c r="B734">
        <v>0</v>
      </c>
      <c r="C734">
        <v>0</v>
      </c>
      <c r="D734">
        <v>0</v>
      </c>
    </row>
    <row r="735" spans="1:4" x14ac:dyDescent="0.35">
      <c r="A735">
        <v>1</v>
      </c>
      <c r="B735">
        <v>1</v>
      </c>
      <c r="C735">
        <v>1</v>
      </c>
      <c r="D735">
        <v>1</v>
      </c>
    </row>
    <row r="736" spans="1:4" x14ac:dyDescent="0.35">
      <c r="A736">
        <v>1</v>
      </c>
      <c r="B736">
        <v>1</v>
      </c>
      <c r="C736">
        <v>0</v>
      </c>
      <c r="D736">
        <v>1</v>
      </c>
    </row>
    <row r="737" spans="1:4" x14ac:dyDescent="0.35">
      <c r="A737">
        <v>1</v>
      </c>
      <c r="B737">
        <v>1</v>
      </c>
      <c r="C737">
        <v>0</v>
      </c>
      <c r="D737">
        <v>1</v>
      </c>
    </row>
    <row r="738" spans="1:4" x14ac:dyDescent="0.35">
      <c r="A738">
        <v>0</v>
      </c>
      <c r="B738">
        <v>0</v>
      </c>
      <c r="C738">
        <v>1</v>
      </c>
      <c r="D738">
        <v>0</v>
      </c>
    </row>
    <row r="739" spans="1:4" x14ac:dyDescent="0.35">
      <c r="A739">
        <v>0</v>
      </c>
      <c r="B739">
        <v>0</v>
      </c>
      <c r="C739">
        <v>0</v>
      </c>
      <c r="D739">
        <v>0</v>
      </c>
    </row>
    <row r="740" spans="1:4" x14ac:dyDescent="0.35">
      <c r="A740">
        <v>0</v>
      </c>
      <c r="B740">
        <v>0</v>
      </c>
      <c r="C740">
        <v>1</v>
      </c>
      <c r="D740">
        <v>0</v>
      </c>
    </row>
    <row r="741" spans="1:4" x14ac:dyDescent="0.35">
      <c r="A741">
        <v>1</v>
      </c>
      <c r="B741">
        <v>1</v>
      </c>
      <c r="C741">
        <v>0</v>
      </c>
      <c r="D741">
        <v>1</v>
      </c>
    </row>
    <row r="742" spans="1:4" x14ac:dyDescent="0.35">
      <c r="A742">
        <v>0</v>
      </c>
      <c r="B742">
        <v>0</v>
      </c>
      <c r="C742">
        <v>0</v>
      </c>
      <c r="D742">
        <v>0</v>
      </c>
    </row>
    <row r="743" spans="1:4" x14ac:dyDescent="0.35">
      <c r="A743">
        <v>0</v>
      </c>
      <c r="B743">
        <v>0</v>
      </c>
      <c r="C743">
        <v>0</v>
      </c>
      <c r="D743">
        <v>0</v>
      </c>
    </row>
    <row r="744" spans="1:4" x14ac:dyDescent="0.35">
      <c r="A744">
        <v>0</v>
      </c>
      <c r="B744">
        <v>0</v>
      </c>
      <c r="C744">
        <v>0</v>
      </c>
      <c r="D744">
        <v>0</v>
      </c>
    </row>
    <row r="745" spans="1:4" x14ac:dyDescent="0.35">
      <c r="A745">
        <v>0</v>
      </c>
      <c r="B745">
        <v>0</v>
      </c>
      <c r="C745">
        <v>1</v>
      </c>
      <c r="D745">
        <v>0</v>
      </c>
    </row>
    <row r="746" spans="1:4" x14ac:dyDescent="0.35">
      <c r="A746">
        <v>1</v>
      </c>
      <c r="B746">
        <v>1</v>
      </c>
      <c r="C746">
        <v>0</v>
      </c>
      <c r="D746">
        <v>1</v>
      </c>
    </row>
    <row r="747" spans="1:4" x14ac:dyDescent="0.35">
      <c r="A747">
        <v>0</v>
      </c>
      <c r="B747">
        <v>0</v>
      </c>
      <c r="C747">
        <v>1</v>
      </c>
      <c r="D747">
        <v>0</v>
      </c>
    </row>
    <row r="748" spans="1:4" x14ac:dyDescent="0.35">
      <c r="A748">
        <v>1</v>
      </c>
      <c r="B748">
        <v>1</v>
      </c>
      <c r="C748">
        <v>0</v>
      </c>
      <c r="D748">
        <v>1</v>
      </c>
    </row>
    <row r="749" spans="1:4" x14ac:dyDescent="0.35">
      <c r="A749">
        <v>0</v>
      </c>
      <c r="B749">
        <v>0</v>
      </c>
      <c r="C749">
        <v>1</v>
      </c>
      <c r="D749">
        <v>0</v>
      </c>
    </row>
    <row r="750" spans="1:4" x14ac:dyDescent="0.35">
      <c r="A750">
        <v>0</v>
      </c>
      <c r="B750">
        <v>0</v>
      </c>
      <c r="C750">
        <v>0</v>
      </c>
      <c r="D750">
        <v>0</v>
      </c>
    </row>
    <row r="751" spans="1:4" x14ac:dyDescent="0.35">
      <c r="A751">
        <v>1</v>
      </c>
      <c r="B751">
        <v>1</v>
      </c>
      <c r="C751">
        <v>1</v>
      </c>
      <c r="D751">
        <v>1</v>
      </c>
    </row>
    <row r="752" spans="1:4" x14ac:dyDescent="0.35">
      <c r="A752">
        <v>0</v>
      </c>
      <c r="B752">
        <v>0</v>
      </c>
      <c r="C752">
        <v>1</v>
      </c>
      <c r="D752">
        <v>0</v>
      </c>
    </row>
    <row r="753" spans="1:4" x14ac:dyDescent="0.35">
      <c r="A753">
        <v>0</v>
      </c>
      <c r="B753">
        <v>0</v>
      </c>
      <c r="C753">
        <v>0</v>
      </c>
      <c r="D753">
        <v>0</v>
      </c>
    </row>
    <row r="754" spans="1:4" x14ac:dyDescent="0.35">
      <c r="A754">
        <v>0</v>
      </c>
      <c r="B754">
        <v>0</v>
      </c>
      <c r="C754">
        <v>0</v>
      </c>
      <c r="D754">
        <v>0</v>
      </c>
    </row>
    <row r="755" spans="1:4" x14ac:dyDescent="0.35">
      <c r="A755">
        <v>0</v>
      </c>
      <c r="B755">
        <v>0</v>
      </c>
      <c r="C755">
        <v>0</v>
      </c>
      <c r="D755">
        <v>0</v>
      </c>
    </row>
    <row r="756" spans="1:4" x14ac:dyDescent="0.35">
      <c r="A756">
        <v>1</v>
      </c>
      <c r="B756">
        <v>1</v>
      </c>
      <c r="C756">
        <v>0</v>
      </c>
      <c r="D756">
        <v>1</v>
      </c>
    </row>
    <row r="757" spans="1:4" x14ac:dyDescent="0.35">
      <c r="A757">
        <v>0</v>
      </c>
      <c r="B757">
        <v>0</v>
      </c>
      <c r="C757">
        <v>0</v>
      </c>
      <c r="D757">
        <v>0</v>
      </c>
    </row>
    <row r="758" spans="1:4" x14ac:dyDescent="0.35">
      <c r="A758">
        <v>1</v>
      </c>
      <c r="B758">
        <v>1</v>
      </c>
      <c r="C758">
        <v>1</v>
      </c>
      <c r="D758">
        <v>1</v>
      </c>
    </row>
    <row r="759" spans="1:4" x14ac:dyDescent="0.35">
      <c r="A759">
        <v>1</v>
      </c>
      <c r="B759">
        <v>1</v>
      </c>
      <c r="C759">
        <v>1</v>
      </c>
      <c r="D759">
        <v>1</v>
      </c>
    </row>
    <row r="760" spans="1:4" x14ac:dyDescent="0.35">
      <c r="A760">
        <v>0</v>
      </c>
      <c r="B760">
        <v>0</v>
      </c>
      <c r="C760">
        <v>0</v>
      </c>
      <c r="D760">
        <v>0</v>
      </c>
    </row>
    <row r="761" spans="1:4" x14ac:dyDescent="0.35">
      <c r="A761">
        <v>1</v>
      </c>
      <c r="B761">
        <v>1</v>
      </c>
      <c r="C761">
        <v>0</v>
      </c>
      <c r="D761">
        <v>1</v>
      </c>
    </row>
    <row r="762" spans="1:4" x14ac:dyDescent="0.35">
      <c r="A762">
        <v>1</v>
      </c>
      <c r="B762">
        <v>1</v>
      </c>
      <c r="C762">
        <v>1</v>
      </c>
      <c r="D762">
        <v>1</v>
      </c>
    </row>
    <row r="763" spans="1:4" x14ac:dyDescent="0.35">
      <c r="A763">
        <v>1</v>
      </c>
      <c r="B763">
        <v>1</v>
      </c>
      <c r="C763">
        <v>0</v>
      </c>
      <c r="D763">
        <v>1</v>
      </c>
    </row>
    <row r="764" spans="1:4" x14ac:dyDescent="0.35">
      <c r="A764">
        <v>1</v>
      </c>
      <c r="B764">
        <v>1</v>
      </c>
      <c r="C764">
        <v>0</v>
      </c>
      <c r="D764">
        <v>1</v>
      </c>
    </row>
    <row r="765" spans="1:4" x14ac:dyDescent="0.35">
      <c r="A765">
        <v>0</v>
      </c>
      <c r="B765">
        <v>0</v>
      </c>
      <c r="C765">
        <v>1</v>
      </c>
      <c r="D765">
        <v>0</v>
      </c>
    </row>
    <row r="766" spans="1:4" x14ac:dyDescent="0.35">
      <c r="A766">
        <v>0</v>
      </c>
      <c r="B766">
        <v>0</v>
      </c>
      <c r="C766">
        <v>0</v>
      </c>
      <c r="D766">
        <v>0</v>
      </c>
    </row>
    <row r="767" spans="1:4" x14ac:dyDescent="0.35">
      <c r="A767">
        <v>1</v>
      </c>
      <c r="B767">
        <v>1</v>
      </c>
      <c r="C767">
        <v>1</v>
      </c>
      <c r="D767">
        <v>1</v>
      </c>
    </row>
    <row r="768" spans="1:4" x14ac:dyDescent="0.35">
      <c r="A768">
        <v>0</v>
      </c>
      <c r="B768">
        <v>0</v>
      </c>
      <c r="C768">
        <v>0</v>
      </c>
      <c r="D768">
        <v>0</v>
      </c>
    </row>
    <row r="769" spans="1:4" x14ac:dyDescent="0.35">
      <c r="A769">
        <v>0</v>
      </c>
      <c r="B769">
        <v>0</v>
      </c>
      <c r="C769">
        <v>1</v>
      </c>
      <c r="D769">
        <v>0</v>
      </c>
    </row>
    <row r="770" spans="1:4" x14ac:dyDescent="0.35">
      <c r="A770">
        <v>0</v>
      </c>
      <c r="B770">
        <v>0</v>
      </c>
      <c r="C770">
        <v>0</v>
      </c>
      <c r="D770">
        <v>0</v>
      </c>
    </row>
    <row r="771" spans="1:4" x14ac:dyDescent="0.35">
      <c r="A771">
        <v>0</v>
      </c>
      <c r="B771">
        <v>0</v>
      </c>
      <c r="C771">
        <v>1</v>
      </c>
      <c r="D771">
        <v>0</v>
      </c>
    </row>
    <row r="772" spans="1:4" x14ac:dyDescent="0.35">
      <c r="A772">
        <v>1</v>
      </c>
      <c r="B772">
        <v>1</v>
      </c>
      <c r="C772">
        <v>1</v>
      </c>
      <c r="D772">
        <v>1</v>
      </c>
    </row>
    <row r="773" spans="1:4" x14ac:dyDescent="0.35">
      <c r="A773">
        <v>0</v>
      </c>
      <c r="B773">
        <v>0</v>
      </c>
      <c r="C773">
        <v>0</v>
      </c>
      <c r="D773">
        <v>0</v>
      </c>
    </row>
    <row r="774" spans="1:4" x14ac:dyDescent="0.35">
      <c r="A774">
        <v>0</v>
      </c>
      <c r="B774">
        <v>0</v>
      </c>
      <c r="C774">
        <v>0</v>
      </c>
      <c r="D774">
        <v>0</v>
      </c>
    </row>
    <row r="775" spans="1:4" x14ac:dyDescent="0.35">
      <c r="A775">
        <v>0</v>
      </c>
      <c r="B775">
        <v>0</v>
      </c>
      <c r="C775">
        <v>0</v>
      </c>
      <c r="D775">
        <v>0</v>
      </c>
    </row>
    <row r="776" spans="1:4" x14ac:dyDescent="0.35">
      <c r="A776">
        <v>1</v>
      </c>
      <c r="B776">
        <v>1</v>
      </c>
      <c r="C776">
        <v>0</v>
      </c>
      <c r="D776">
        <v>1</v>
      </c>
    </row>
    <row r="777" spans="1:4" x14ac:dyDescent="0.35">
      <c r="A777">
        <v>0</v>
      </c>
      <c r="B777">
        <v>0</v>
      </c>
      <c r="C777">
        <v>1</v>
      </c>
      <c r="D777">
        <v>0</v>
      </c>
    </row>
    <row r="778" spans="1:4" x14ac:dyDescent="0.35">
      <c r="A778">
        <v>1</v>
      </c>
      <c r="B778">
        <v>1</v>
      </c>
      <c r="C778">
        <v>1</v>
      </c>
      <c r="D778">
        <v>1</v>
      </c>
    </row>
    <row r="779" spans="1:4" x14ac:dyDescent="0.35">
      <c r="A779">
        <v>1</v>
      </c>
      <c r="B779">
        <v>1</v>
      </c>
      <c r="C779">
        <v>0</v>
      </c>
      <c r="D779">
        <v>1</v>
      </c>
    </row>
    <row r="780" spans="1:4" x14ac:dyDescent="0.35">
      <c r="A780">
        <v>1</v>
      </c>
      <c r="B780">
        <v>1</v>
      </c>
      <c r="C780">
        <v>0</v>
      </c>
      <c r="D780">
        <v>1</v>
      </c>
    </row>
    <row r="781" spans="1:4" x14ac:dyDescent="0.35">
      <c r="A781">
        <v>1</v>
      </c>
      <c r="B781">
        <v>1</v>
      </c>
      <c r="C781">
        <v>0</v>
      </c>
      <c r="D781">
        <v>1</v>
      </c>
    </row>
    <row r="782" spans="1:4" x14ac:dyDescent="0.35">
      <c r="A782">
        <v>1</v>
      </c>
      <c r="B782">
        <v>1</v>
      </c>
      <c r="C782">
        <v>0</v>
      </c>
      <c r="D782">
        <v>1</v>
      </c>
    </row>
    <row r="783" spans="1:4" x14ac:dyDescent="0.35">
      <c r="A783">
        <v>0</v>
      </c>
      <c r="B783">
        <v>0</v>
      </c>
      <c r="C783">
        <v>1</v>
      </c>
      <c r="D783">
        <v>0</v>
      </c>
    </row>
    <row r="784" spans="1:4" x14ac:dyDescent="0.35">
      <c r="A784">
        <v>1</v>
      </c>
      <c r="B784">
        <v>1</v>
      </c>
      <c r="C784">
        <v>0</v>
      </c>
      <c r="D784">
        <v>1</v>
      </c>
    </row>
    <row r="785" spans="1:4" x14ac:dyDescent="0.35">
      <c r="A785">
        <v>1</v>
      </c>
      <c r="B785">
        <v>1</v>
      </c>
      <c r="C785">
        <v>0</v>
      </c>
      <c r="D785">
        <v>1</v>
      </c>
    </row>
    <row r="786" spans="1:4" x14ac:dyDescent="0.35">
      <c r="A786">
        <v>0</v>
      </c>
      <c r="B786">
        <v>0</v>
      </c>
      <c r="C786">
        <v>0</v>
      </c>
      <c r="D786">
        <v>0</v>
      </c>
    </row>
    <row r="787" spans="1:4" x14ac:dyDescent="0.35">
      <c r="A787">
        <v>1</v>
      </c>
      <c r="B787">
        <v>1</v>
      </c>
      <c r="C787">
        <v>1</v>
      </c>
      <c r="D787">
        <v>1</v>
      </c>
    </row>
    <row r="788" spans="1:4" x14ac:dyDescent="0.35">
      <c r="A788">
        <v>1</v>
      </c>
      <c r="B788">
        <v>1</v>
      </c>
      <c r="C788">
        <v>1</v>
      </c>
      <c r="D788">
        <v>1</v>
      </c>
    </row>
    <row r="789" spans="1:4" x14ac:dyDescent="0.35">
      <c r="A789">
        <v>0</v>
      </c>
      <c r="B789">
        <v>0</v>
      </c>
      <c r="C789">
        <v>0</v>
      </c>
      <c r="D789">
        <v>0</v>
      </c>
    </row>
    <row r="790" spans="1:4" x14ac:dyDescent="0.35">
      <c r="A790">
        <v>1</v>
      </c>
      <c r="B790">
        <v>1</v>
      </c>
      <c r="C790">
        <v>1</v>
      </c>
      <c r="D790">
        <v>1</v>
      </c>
    </row>
    <row r="791" spans="1:4" x14ac:dyDescent="0.35">
      <c r="A791">
        <v>1</v>
      </c>
      <c r="B791">
        <v>1</v>
      </c>
      <c r="C791">
        <v>1</v>
      </c>
      <c r="D791">
        <v>1</v>
      </c>
    </row>
    <row r="792" spans="1:4" x14ac:dyDescent="0.35">
      <c r="A792">
        <v>0</v>
      </c>
      <c r="B792">
        <v>0</v>
      </c>
      <c r="C792">
        <v>1</v>
      </c>
      <c r="D792">
        <v>0</v>
      </c>
    </row>
    <row r="793" spans="1:4" x14ac:dyDescent="0.35">
      <c r="A793">
        <v>1</v>
      </c>
      <c r="B793">
        <v>1</v>
      </c>
      <c r="C793">
        <v>1</v>
      </c>
      <c r="D793">
        <v>1</v>
      </c>
    </row>
    <row r="794" spans="1:4" x14ac:dyDescent="0.35">
      <c r="A794">
        <v>0</v>
      </c>
      <c r="B794">
        <v>0</v>
      </c>
      <c r="C794">
        <v>0</v>
      </c>
      <c r="D794">
        <v>0</v>
      </c>
    </row>
    <row r="795" spans="1:4" x14ac:dyDescent="0.35">
      <c r="A795">
        <v>0</v>
      </c>
      <c r="B795">
        <v>0</v>
      </c>
      <c r="C795">
        <v>1</v>
      </c>
      <c r="D795">
        <v>0</v>
      </c>
    </row>
    <row r="796" spans="1:4" x14ac:dyDescent="0.35">
      <c r="A796">
        <v>1</v>
      </c>
      <c r="B796">
        <v>1</v>
      </c>
      <c r="C796">
        <v>1</v>
      </c>
      <c r="D796">
        <v>1</v>
      </c>
    </row>
    <row r="797" spans="1:4" x14ac:dyDescent="0.35">
      <c r="A797">
        <v>0</v>
      </c>
      <c r="B797">
        <v>0</v>
      </c>
      <c r="C797">
        <v>0</v>
      </c>
      <c r="D797">
        <v>0</v>
      </c>
    </row>
    <row r="798" spans="1:4" x14ac:dyDescent="0.35">
      <c r="A798">
        <v>1</v>
      </c>
      <c r="B798">
        <v>1</v>
      </c>
      <c r="C798">
        <v>0</v>
      </c>
      <c r="D798">
        <v>1</v>
      </c>
    </row>
    <row r="799" spans="1:4" x14ac:dyDescent="0.35">
      <c r="A799">
        <v>1</v>
      </c>
      <c r="B799">
        <v>1</v>
      </c>
      <c r="C799">
        <v>1</v>
      </c>
      <c r="D799">
        <v>1</v>
      </c>
    </row>
    <row r="800" spans="1:4" x14ac:dyDescent="0.35">
      <c r="A800">
        <v>0</v>
      </c>
      <c r="B800">
        <v>0</v>
      </c>
      <c r="C800">
        <v>0</v>
      </c>
      <c r="D800">
        <v>0</v>
      </c>
    </row>
    <row r="801" spans="1:4" x14ac:dyDescent="0.35">
      <c r="A801">
        <v>0</v>
      </c>
      <c r="B801">
        <v>0</v>
      </c>
      <c r="C801">
        <v>1</v>
      </c>
      <c r="D801">
        <v>0</v>
      </c>
    </row>
    <row r="802" spans="1:4" x14ac:dyDescent="0.35">
      <c r="A802">
        <v>1</v>
      </c>
      <c r="B802">
        <v>1</v>
      </c>
      <c r="C802">
        <v>1</v>
      </c>
      <c r="D802">
        <v>1</v>
      </c>
    </row>
    <row r="803" spans="1:4" x14ac:dyDescent="0.35">
      <c r="A803">
        <v>1</v>
      </c>
      <c r="B803">
        <v>1</v>
      </c>
      <c r="C803">
        <v>1</v>
      </c>
      <c r="D803">
        <v>1</v>
      </c>
    </row>
    <row r="804" spans="1:4" x14ac:dyDescent="0.35">
      <c r="A804">
        <v>0</v>
      </c>
      <c r="B804">
        <v>0</v>
      </c>
      <c r="C804">
        <v>1</v>
      </c>
      <c r="D804">
        <v>0</v>
      </c>
    </row>
    <row r="805" spans="1:4" x14ac:dyDescent="0.35">
      <c r="A805">
        <v>1</v>
      </c>
      <c r="B805">
        <v>1</v>
      </c>
      <c r="C805">
        <v>0</v>
      </c>
      <c r="D805">
        <v>1</v>
      </c>
    </row>
    <row r="806" spans="1:4" x14ac:dyDescent="0.35">
      <c r="A806">
        <v>1</v>
      </c>
      <c r="B806">
        <v>1</v>
      </c>
      <c r="C806">
        <v>1</v>
      </c>
      <c r="D806">
        <v>1</v>
      </c>
    </row>
    <row r="807" spans="1:4" x14ac:dyDescent="0.35">
      <c r="A807">
        <v>0</v>
      </c>
      <c r="B807">
        <v>0</v>
      </c>
      <c r="C807">
        <v>1</v>
      </c>
      <c r="D807">
        <v>0</v>
      </c>
    </row>
    <row r="808" spans="1:4" x14ac:dyDescent="0.35">
      <c r="A808">
        <v>1</v>
      </c>
      <c r="B808">
        <v>1</v>
      </c>
      <c r="C808">
        <v>0</v>
      </c>
      <c r="D808">
        <v>1</v>
      </c>
    </row>
    <row r="809" spans="1:4" x14ac:dyDescent="0.35">
      <c r="A809">
        <v>1</v>
      </c>
      <c r="B809">
        <v>1</v>
      </c>
      <c r="C809">
        <v>1</v>
      </c>
      <c r="D809">
        <v>1</v>
      </c>
    </row>
    <row r="810" spans="1:4" x14ac:dyDescent="0.35">
      <c r="A810">
        <v>1</v>
      </c>
      <c r="B810">
        <v>1</v>
      </c>
      <c r="C810">
        <v>1</v>
      </c>
      <c r="D810">
        <v>1</v>
      </c>
    </row>
    <row r="811" spans="1:4" x14ac:dyDescent="0.35">
      <c r="A811">
        <v>1</v>
      </c>
      <c r="B811">
        <v>1</v>
      </c>
      <c r="C811">
        <v>1</v>
      </c>
      <c r="D811">
        <v>1</v>
      </c>
    </row>
    <row r="812" spans="1:4" x14ac:dyDescent="0.35">
      <c r="A812">
        <v>1</v>
      </c>
      <c r="B812">
        <v>1</v>
      </c>
      <c r="C812">
        <v>0</v>
      </c>
      <c r="D812">
        <v>1</v>
      </c>
    </row>
    <row r="813" spans="1:4" x14ac:dyDescent="0.35">
      <c r="A813">
        <v>1</v>
      </c>
      <c r="B813">
        <v>1</v>
      </c>
      <c r="C813">
        <v>1</v>
      </c>
      <c r="D813">
        <v>1</v>
      </c>
    </row>
    <row r="814" spans="1:4" x14ac:dyDescent="0.35">
      <c r="A814">
        <v>0</v>
      </c>
      <c r="B814">
        <v>0</v>
      </c>
      <c r="C814">
        <v>1</v>
      </c>
      <c r="D814">
        <v>0</v>
      </c>
    </row>
    <row r="815" spans="1:4" x14ac:dyDescent="0.35">
      <c r="A815">
        <v>0</v>
      </c>
      <c r="B815">
        <v>0</v>
      </c>
      <c r="C815">
        <v>1</v>
      </c>
      <c r="D815">
        <v>0</v>
      </c>
    </row>
    <row r="816" spans="1:4" x14ac:dyDescent="0.35">
      <c r="A816">
        <v>1</v>
      </c>
      <c r="B816">
        <v>1</v>
      </c>
      <c r="C816">
        <v>0</v>
      </c>
      <c r="D816">
        <v>1</v>
      </c>
    </row>
    <row r="817" spans="1:4" x14ac:dyDescent="0.35">
      <c r="A817">
        <v>0</v>
      </c>
      <c r="B817">
        <v>0</v>
      </c>
      <c r="C817">
        <v>0</v>
      </c>
      <c r="D817">
        <v>0</v>
      </c>
    </row>
    <row r="818" spans="1:4" x14ac:dyDescent="0.35">
      <c r="A818">
        <v>1</v>
      </c>
      <c r="B818">
        <v>1</v>
      </c>
      <c r="C818">
        <v>0</v>
      </c>
      <c r="D818">
        <v>1</v>
      </c>
    </row>
    <row r="819" spans="1:4" x14ac:dyDescent="0.35">
      <c r="A819">
        <v>0</v>
      </c>
      <c r="B819">
        <v>0</v>
      </c>
      <c r="C819">
        <v>1</v>
      </c>
      <c r="D819">
        <v>0</v>
      </c>
    </row>
    <row r="820" spans="1:4" x14ac:dyDescent="0.35">
      <c r="A820">
        <v>0</v>
      </c>
      <c r="B820">
        <v>0</v>
      </c>
      <c r="C820">
        <v>1</v>
      </c>
      <c r="D820">
        <v>0</v>
      </c>
    </row>
    <row r="821" spans="1:4" x14ac:dyDescent="0.35">
      <c r="A821">
        <v>1</v>
      </c>
      <c r="B821">
        <v>1</v>
      </c>
      <c r="C821">
        <v>0</v>
      </c>
      <c r="D821">
        <v>1</v>
      </c>
    </row>
    <row r="822" spans="1:4" x14ac:dyDescent="0.35">
      <c r="A822">
        <v>0</v>
      </c>
      <c r="B822">
        <v>0</v>
      </c>
      <c r="C822">
        <v>1</v>
      </c>
      <c r="D822">
        <v>0</v>
      </c>
    </row>
    <row r="823" spans="1:4" x14ac:dyDescent="0.35">
      <c r="A823">
        <v>1</v>
      </c>
      <c r="B823">
        <v>1</v>
      </c>
      <c r="C823">
        <v>1</v>
      </c>
      <c r="D823">
        <v>1</v>
      </c>
    </row>
    <row r="824" spans="1:4" x14ac:dyDescent="0.35">
      <c r="A824">
        <v>1</v>
      </c>
      <c r="B824">
        <v>1</v>
      </c>
      <c r="C824">
        <v>1</v>
      </c>
      <c r="D824">
        <v>1</v>
      </c>
    </row>
    <row r="825" spans="1:4" x14ac:dyDescent="0.35">
      <c r="A825">
        <v>1</v>
      </c>
      <c r="B825">
        <v>1</v>
      </c>
      <c r="C825">
        <v>0</v>
      </c>
      <c r="D825">
        <v>1</v>
      </c>
    </row>
    <row r="826" spans="1:4" x14ac:dyDescent="0.35">
      <c r="A826">
        <v>1</v>
      </c>
      <c r="B826">
        <v>1</v>
      </c>
      <c r="C826">
        <v>0</v>
      </c>
      <c r="D826">
        <v>1</v>
      </c>
    </row>
    <row r="827" spans="1:4" x14ac:dyDescent="0.35">
      <c r="A827">
        <v>0</v>
      </c>
      <c r="B827">
        <v>0</v>
      </c>
      <c r="C827">
        <v>0</v>
      </c>
      <c r="D827">
        <v>0</v>
      </c>
    </row>
    <row r="828" spans="1:4" x14ac:dyDescent="0.35">
      <c r="A828">
        <v>0</v>
      </c>
      <c r="B828">
        <v>0</v>
      </c>
      <c r="C828">
        <v>0</v>
      </c>
      <c r="D828">
        <v>0</v>
      </c>
    </row>
    <row r="829" spans="1:4" x14ac:dyDescent="0.35">
      <c r="A829">
        <v>0</v>
      </c>
      <c r="B829">
        <v>0</v>
      </c>
      <c r="C829">
        <v>0</v>
      </c>
      <c r="D829">
        <v>0</v>
      </c>
    </row>
    <row r="830" spans="1:4" x14ac:dyDescent="0.35">
      <c r="A830">
        <v>1</v>
      </c>
      <c r="B830">
        <v>1</v>
      </c>
      <c r="C830">
        <v>1</v>
      </c>
      <c r="D830">
        <v>1</v>
      </c>
    </row>
    <row r="831" spans="1:4" x14ac:dyDescent="0.35">
      <c r="A831">
        <v>1</v>
      </c>
      <c r="B831">
        <v>1</v>
      </c>
      <c r="C831">
        <v>0</v>
      </c>
      <c r="D831">
        <v>1</v>
      </c>
    </row>
    <row r="832" spans="1:4" x14ac:dyDescent="0.35">
      <c r="A832">
        <v>0</v>
      </c>
      <c r="B832">
        <v>0</v>
      </c>
      <c r="C832">
        <v>1</v>
      </c>
      <c r="D832">
        <v>0</v>
      </c>
    </row>
    <row r="833" spans="1:4" x14ac:dyDescent="0.35">
      <c r="A833">
        <v>1</v>
      </c>
      <c r="B833">
        <v>1</v>
      </c>
      <c r="C833">
        <v>1</v>
      </c>
      <c r="D833">
        <v>1</v>
      </c>
    </row>
    <row r="834" spans="1:4" x14ac:dyDescent="0.35">
      <c r="A834">
        <v>0</v>
      </c>
      <c r="B834">
        <v>0</v>
      </c>
      <c r="C834">
        <v>1</v>
      </c>
      <c r="D834">
        <v>0</v>
      </c>
    </row>
    <row r="835" spans="1:4" x14ac:dyDescent="0.35">
      <c r="A835">
        <v>1</v>
      </c>
      <c r="B835">
        <v>1</v>
      </c>
      <c r="C835">
        <v>1</v>
      </c>
      <c r="D835">
        <v>1</v>
      </c>
    </row>
    <row r="836" spans="1:4" x14ac:dyDescent="0.35">
      <c r="A836">
        <v>0</v>
      </c>
      <c r="B836">
        <v>0</v>
      </c>
      <c r="C836">
        <v>0</v>
      </c>
      <c r="D836">
        <v>0</v>
      </c>
    </row>
    <row r="837" spans="1:4" x14ac:dyDescent="0.35">
      <c r="A837">
        <v>1</v>
      </c>
      <c r="B837">
        <v>1</v>
      </c>
      <c r="C837">
        <v>1</v>
      </c>
      <c r="D837">
        <v>1</v>
      </c>
    </row>
    <row r="838" spans="1:4" x14ac:dyDescent="0.35">
      <c r="A838">
        <v>0</v>
      </c>
      <c r="B838">
        <v>0</v>
      </c>
      <c r="C838">
        <v>0</v>
      </c>
      <c r="D838">
        <v>0</v>
      </c>
    </row>
    <row r="839" spans="1:4" x14ac:dyDescent="0.35">
      <c r="A839">
        <v>0</v>
      </c>
      <c r="B839">
        <v>0</v>
      </c>
      <c r="C839">
        <v>0</v>
      </c>
      <c r="D839">
        <v>0</v>
      </c>
    </row>
    <row r="840" spans="1:4" x14ac:dyDescent="0.35">
      <c r="A840">
        <v>0</v>
      </c>
      <c r="B840">
        <v>0</v>
      </c>
      <c r="C840">
        <v>0</v>
      </c>
      <c r="D840">
        <v>0</v>
      </c>
    </row>
    <row r="841" spans="1:4" x14ac:dyDescent="0.35">
      <c r="A841">
        <v>1</v>
      </c>
      <c r="B841">
        <v>1</v>
      </c>
      <c r="C841">
        <v>1</v>
      </c>
      <c r="D841">
        <v>1</v>
      </c>
    </row>
    <row r="842" spans="1:4" x14ac:dyDescent="0.35">
      <c r="A842">
        <v>1</v>
      </c>
      <c r="B842">
        <v>1</v>
      </c>
      <c r="C842">
        <v>1</v>
      </c>
      <c r="D842">
        <v>1</v>
      </c>
    </row>
    <row r="843" spans="1:4" x14ac:dyDescent="0.35">
      <c r="A843">
        <v>1</v>
      </c>
      <c r="B843">
        <v>1</v>
      </c>
      <c r="C843">
        <v>1</v>
      </c>
      <c r="D843">
        <v>1</v>
      </c>
    </row>
    <row r="844" spans="1:4" x14ac:dyDescent="0.35">
      <c r="A844">
        <v>1</v>
      </c>
      <c r="B844">
        <v>1</v>
      </c>
      <c r="C844">
        <v>1</v>
      </c>
      <c r="D844">
        <v>1</v>
      </c>
    </row>
    <row r="845" spans="1:4" x14ac:dyDescent="0.35">
      <c r="A845">
        <v>0</v>
      </c>
      <c r="B845">
        <v>0</v>
      </c>
      <c r="C845">
        <v>1</v>
      </c>
      <c r="D845">
        <v>0</v>
      </c>
    </row>
    <row r="846" spans="1:4" x14ac:dyDescent="0.35">
      <c r="A846">
        <v>1</v>
      </c>
      <c r="B846">
        <v>1</v>
      </c>
      <c r="C846">
        <v>1</v>
      </c>
      <c r="D846">
        <v>1</v>
      </c>
    </row>
    <row r="847" spans="1:4" x14ac:dyDescent="0.35">
      <c r="A847">
        <v>0</v>
      </c>
      <c r="B847">
        <v>0</v>
      </c>
      <c r="C847">
        <v>0</v>
      </c>
      <c r="D847">
        <v>0</v>
      </c>
    </row>
    <row r="848" spans="1:4" x14ac:dyDescent="0.35">
      <c r="A848">
        <v>0</v>
      </c>
      <c r="B848">
        <v>0</v>
      </c>
      <c r="C848">
        <v>1</v>
      </c>
      <c r="D848">
        <v>0</v>
      </c>
    </row>
    <row r="849" spans="1:4" x14ac:dyDescent="0.35">
      <c r="A849">
        <v>1</v>
      </c>
      <c r="B849">
        <v>1</v>
      </c>
      <c r="C849">
        <v>0</v>
      </c>
      <c r="D849">
        <v>1</v>
      </c>
    </row>
    <row r="850" spans="1:4" x14ac:dyDescent="0.35">
      <c r="A850">
        <v>0</v>
      </c>
      <c r="B850">
        <v>0</v>
      </c>
      <c r="C850">
        <v>1</v>
      </c>
      <c r="D850">
        <v>0</v>
      </c>
    </row>
    <row r="851" spans="1:4" x14ac:dyDescent="0.35">
      <c r="A851">
        <v>0</v>
      </c>
      <c r="B851">
        <v>0</v>
      </c>
      <c r="C851">
        <v>0</v>
      </c>
      <c r="D851">
        <v>0</v>
      </c>
    </row>
    <row r="852" spans="1:4" x14ac:dyDescent="0.35">
      <c r="A852">
        <v>0</v>
      </c>
      <c r="B852">
        <v>0</v>
      </c>
      <c r="C852">
        <v>0</v>
      </c>
      <c r="D852">
        <v>0</v>
      </c>
    </row>
    <row r="853" spans="1:4" x14ac:dyDescent="0.35">
      <c r="A853">
        <v>0</v>
      </c>
      <c r="B853">
        <v>0</v>
      </c>
      <c r="C853">
        <v>0</v>
      </c>
      <c r="D853">
        <v>0</v>
      </c>
    </row>
    <row r="854" spans="1:4" x14ac:dyDescent="0.35">
      <c r="A854">
        <v>1</v>
      </c>
      <c r="B854">
        <v>1</v>
      </c>
      <c r="C854">
        <v>0</v>
      </c>
      <c r="D854">
        <v>1</v>
      </c>
    </row>
    <row r="855" spans="1:4" x14ac:dyDescent="0.35">
      <c r="A855">
        <v>0</v>
      </c>
      <c r="B855">
        <v>0</v>
      </c>
      <c r="C855">
        <v>0</v>
      </c>
      <c r="D855">
        <v>0</v>
      </c>
    </row>
    <row r="856" spans="1:4" x14ac:dyDescent="0.35">
      <c r="A856">
        <v>1</v>
      </c>
      <c r="B856">
        <v>1</v>
      </c>
      <c r="C856">
        <v>0</v>
      </c>
      <c r="D856">
        <v>1</v>
      </c>
    </row>
    <row r="857" spans="1:4" x14ac:dyDescent="0.35">
      <c r="A857">
        <v>0</v>
      </c>
      <c r="B857">
        <v>0</v>
      </c>
      <c r="C857">
        <v>0</v>
      </c>
      <c r="D857">
        <v>0</v>
      </c>
    </row>
    <row r="858" spans="1:4" x14ac:dyDescent="0.35">
      <c r="A858">
        <v>0</v>
      </c>
      <c r="B858">
        <v>0</v>
      </c>
      <c r="C858">
        <v>1</v>
      </c>
      <c r="D858">
        <v>0</v>
      </c>
    </row>
    <row r="859" spans="1:4" x14ac:dyDescent="0.35">
      <c r="A859">
        <v>1</v>
      </c>
      <c r="B859">
        <v>1</v>
      </c>
      <c r="C859">
        <v>0</v>
      </c>
      <c r="D859">
        <v>1</v>
      </c>
    </row>
    <row r="860" spans="1:4" x14ac:dyDescent="0.35">
      <c r="A860">
        <v>1</v>
      </c>
      <c r="B860">
        <v>1</v>
      </c>
      <c r="C860">
        <v>0</v>
      </c>
      <c r="D860">
        <v>1</v>
      </c>
    </row>
    <row r="861" spans="1:4" x14ac:dyDescent="0.35">
      <c r="A861">
        <v>1</v>
      </c>
      <c r="B861">
        <v>1</v>
      </c>
      <c r="C861">
        <v>1</v>
      </c>
      <c r="D861">
        <v>1</v>
      </c>
    </row>
    <row r="862" spans="1:4" x14ac:dyDescent="0.35">
      <c r="A862">
        <v>1</v>
      </c>
      <c r="B862">
        <v>1</v>
      </c>
      <c r="C862">
        <v>0</v>
      </c>
      <c r="D862">
        <v>1</v>
      </c>
    </row>
    <row r="863" spans="1:4" x14ac:dyDescent="0.35">
      <c r="A863">
        <v>0</v>
      </c>
      <c r="B863">
        <v>0</v>
      </c>
      <c r="C863">
        <v>1</v>
      </c>
      <c r="D863">
        <v>0</v>
      </c>
    </row>
    <row r="864" spans="1:4" x14ac:dyDescent="0.35">
      <c r="A864">
        <v>0</v>
      </c>
      <c r="B864">
        <v>0</v>
      </c>
      <c r="C864">
        <v>1</v>
      </c>
      <c r="D864">
        <v>0</v>
      </c>
    </row>
    <row r="865" spans="1:4" x14ac:dyDescent="0.35">
      <c r="A865">
        <v>1</v>
      </c>
      <c r="B865">
        <v>1</v>
      </c>
      <c r="C865">
        <v>1</v>
      </c>
      <c r="D865">
        <v>1</v>
      </c>
    </row>
    <row r="866" spans="1:4" x14ac:dyDescent="0.35">
      <c r="A866">
        <v>1</v>
      </c>
      <c r="B866">
        <v>1</v>
      </c>
      <c r="C866">
        <v>1</v>
      </c>
      <c r="D866">
        <v>1</v>
      </c>
    </row>
    <row r="867" spans="1:4" x14ac:dyDescent="0.35">
      <c r="A867">
        <v>0</v>
      </c>
      <c r="B867">
        <v>0</v>
      </c>
      <c r="C867">
        <v>1</v>
      </c>
      <c r="D867">
        <v>0</v>
      </c>
    </row>
    <row r="868" spans="1:4" x14ac:dyDescent="0.35">
      <c r="A868">
        <v>1</v>
      </c>
      <c r="B868">
        <v>1</v>
      </c>
      <c r="C868">
        <v>1</v>
      </c>
      <c r="D868">
        <v>1</v>
      </c>
    </row>
    <row r="869" spans="1:4" x14ac:dyDescent="0.35">
      <c r="A869">
        <v>1</v>
      </c>
      <c r="B869">
        <v>1</v>
      </c>
      <c r="C869">
        <v>1</v>
      </c>
      <c r="D869">
        <v>1</v>
      </c>
    </row>
    <row r="870" spans="1:4" x14ac:dyDescent="0.35">
      <c r="A870">
        <v>1</v>
      </c>
      <c r="B870">
        <v>1</v>
      </c>
      <c r="C870">
        <v>1</v>
      </c>
      <c r="D870">
        <v>1</v>
      </c>
    </row>
    <row r="871" spans="1:4" x14ac:dyDescent="0.35">
      <c r="A871">
        <v>1</v>
      </c>
      <c r="B871">
        <v>1</v>
      </c>
      <c r="C871">
        <v>1</v>
      </c>
      <c r="D871">
        <v>1</v>
      </c>
    </row>
    <row r="872" spans="1:4" x14ac:dyDescent="0.35">
      <c r="A872">
        <v>0</v>
      </c>
      <c r="B872">
        <v>0</v>
      </c>
      <c r="C872">
        <v>1</v>
      </c>
      <c r="D872">
        <v>0</v>
      </c>
    </row>
    <row r="873" spans="1:4" x14ac:dyDescent="0.35">
      <c r="A873">
        <v>0</v>
      </c>
      <c r="B873">
        <v>0</v>
      </c>
      <c r="C873">
        <v>1</v>
      </c>
      <c r="D873">
        <v>0</v>
      </c>
    </row>
    <row r="874" spans="1:4" x14ac:dyDescent="0.35">
      <c r="A874">
        <v>0</v>
      </c>
      <c r="B874">
        <v>0</v>
      </c>
      <c r="C874">
        <v>0</v>
      </c>
      <c r="D874">
        <v>0</v>
      </c>
    </row>
    <row r="875" spans="1:4" x14ac:dyDescent="0.35">
      <c r="A875">
        <v>1</v>
      </c>
      <c r="B875">
        <v>1</v>
      </c>
      <c r="C875">
        <v>0</v>
      </c>
      <c r="D875">
        <v>1</v>
      </c>
    </row>
    <row r="876" spans="1:4" x14ac:dyDescent="0.35">
      <c r="A876">
        <v>1</v>
      </c>
      <c r="B876">
        <v>1</v>
      </c>
      <c r="C876">
        <v>0</v>
      </c>
      <c r="D876">
        <v>1</v>
      </c>
    </row>
    <row r="877" spans="1:4" x14ac:dyDescent="0.35">
      <c r="A877">
        <v>0</v>
      </c>
      <c r="B877">
        <v>0</v>
      </c>
      <c r="C877">
        <v>0</v>
      </c>
      <c r="D877">
        <v>0</v>
      </c>
    </row>
    <row r="878" spans="1:4" x14ac:dyDescent="0.35">
      <c r="A878">
        <v>1</v>
      </c>
      <c r="B878">
        <v>1</v>
      </c>
      <c r="C878">
        <v>1</v>
      </c>
      <c r="D878">
        <v>1</v>
      </c>
    </row>
    <row r="879" spans="1:4" x14ac:dyDescent="0.35">
      <c r="A879">
        <v>1</v>
      </c>
      <c r="B879">
        <v>1</v>
      </c>
      <c r="C879">
        <v>0</v>
      </c>
      <c r="D879">
        <v>1</v>
      </c>
    </row>
    <row r="880" spans="1:4" x14ac:dyDescent="0.35">
      <c r="A880">
        <v>0</v>
      </c>
      <c r="B880">
        <v>0</v>
      </c>
      <c r="C880">
        <v>0</v>
      </c>
      <c r="D880">
        <v>0</v>
      </c>
    </row>
    <row r="881" spans="1:4" x14ac:dyDescent="0.35">
      <c r="A881">
        <v>1</v>
      </c>
      <c r="B881">
        <v>1</v>
      </c>
      <c r="C881">
        <v>1</v>
      </c>
      <c r="D881">
        <v>1</v>
      </c>
    </row>
    <row r="882" spans="1:4" x14ac:dyDescent="0.35">
      <c r="A882">
        <v>1</v>
      </c>
      <c r="B882">
        <v>1</v>
      </c>
      <c r="C882">
        <v>0</v>
      </c>
      <c r="D882">
        <v>1</v>
      </c>
    </row>
    <row r="883" spans="1:4" x14ac:dyDescent="0.35">
      <c r="A883">
        <v>0</v>
      </c>
      <c r="B883">
        <v>0</v>
      </c>
      <c r="C883">
        <v>0</v>
      </c>
      <c r="D883">
        <v>0</v>
      </c>
    </row>
    <row r="884" spans="1:4" x14ac:dyDescent="0.35">
      <c r="A884">
        <v>1</v>
      </c>
      <c r="B884">
        <v>1</v>
      </c>
      <c r="C884">
        <v>0</v>
      </c>
      <c r="D884">
        <v>1</v>
      </c>
    </row>
    <row r="885" spans="1:4" x14ac:dyDescent="0.35">
      <c r="A885">
        <v>0</v>
      </c>
      <c r="B885">
        <v>0</v>
      </c>
      <c r="C885">
        <v>1</v>
      </c>
      <c r="D885">
        <v>0</v>
      </c>
    </row>
    <row r="886" spans="1:4" x14ac:dyDescent="0.35">
      <c r="A886">
        <v>1</v>
      </c>
      <c r="B886">
        <v>1</v>
      </c>
      <c r="C886">
        <v>1</v>
      </c>
      <c r="D886">
        <v>1</v>
      </c>
    </row>
    <row r="887" spans="1:4" x14ac:dyDescent="0.35">
      <c r="A887">
        <v>1</v>
      </c>
      <c r="B887">
        <v>1</v>
      </c>
      <c r="C887">
        <v>0</v>
      </c>
      <c r="D887">
        <v>1</v>
      </c>
    </row>
    <row r="888" spans="1:4" x14ac:dyDescent="0.35">
      <c r="A888">
        <v>1</v>
      </c>
      <c r="B888">
        <v>1</v>
      </c>
      <c r="C888">
        <v>0</v>
      </c>
      <c r="D888">
        <v>1</v>
      </c>
    </row>
    <row r="889" spans="1:4" x14ac:dyDescent="0.35">
      <c r="A889">
        <v>1</v>
      </c>
      <c r="B889">
        <v>1</v>
      </c>
      <c r="C889">
        <v>0</v>
      </c>
      <c r="D889">
        <v>1</v>
      </c>
    </row>
    <row r="890" spans="1:4" x14ac:dyDescent="0.35">
      <c r="A890">
        <v>0</v>
      </c>
      <c r="B890">
        <v>1</v>
      </c>
      <c r="C890">
        <v>0</v>
      </c>
      <c r="D890">
        <v>1</v>
      </c>
    </row>
    <row r="891" spans="1:4" x14ac:dyDescent="0.35">
      <c r="A891">
        <v>1</v>
      </c>
      <c r="B891">
        <v>1</v>
      </c>
      <c r="C891">
        <v>1</v>
      </c>
      <c r="D891">
        <v>1</v>
      </c>
    </row>
    <row r="892" spans="1:4" x14ac:dyDescent="0.35">
      <c r="A892">
        <v>1</v>
      </c>
      <c r="B892">
        <v>1</v>
      </c>
      <c r="C892">
        <v>0</v>
      </c>
      <c r="D892">
        <v>1</v>
      </c>
    </row>
    <row r="893" spans="1:4" x14ac:dyDescent="0.35">
      <c r="A893">
        <v>1</v>
      </c>
      <c r="B893">
        <v>1</v>
      </c>
      <c r="C893">
        <v>1</v>
      </c>
      <c r="D893">
        <v>1</v>
      </c>
    </row>
    <row r="894" spans="1:4" x14ac:dyDescent="0.35">
      <c r="A894">
        <v>1</v>
      </c>
      <c r="B894">
        <v>1</v>
      </c>
      <c r="C894">
        <v>1</v>
      </c>
      <c r="D894">
        <v>1</v>
      </c>
    </row>
    <row r="895" spans="1:4" x14ac:dyDescent="0.35">
      <c r="A895">
        <v>0</v>
      </c>
      <c r="B895">
        <v>0</v>
      </c>
      <c r="C895">
        <v>0</v>
      </c>
      <c r="D895">
        <v>0</v>
      </c>
    </row>
    <row r="896" spans="1:4" x14ac:dyDescent="0.35">
      <c r="A896">
        <v>1</v>
      </c>
      <c r="B896">
        <v>1</v>
      </c>
      <c r="C896">
        <v>1</v>
      </c>
      <c r="D896">
        <v>1</v>
      </c>
    </row>
    <row r="897" spans="1:4" x14ac:dyDescent="0.35">
      <c r="A897">
        <v>0</v>
      </c>
      <c r="B897">
        <v>1</v>
      </c>
      <c r="C897">
        <v>0</v>
      </c>
      <c r="D897">
        <v>1</v>
      </c>
    </row>
    <row r="898" spans="1:4" x14ac:dyDescent="0.35">
      <c r="A898">
        <v>1</v>
      </c>
      <c r="B898">
        <v>1</v>
      </c>
      <c r="C898">
        <v>1</v>
      </c>
      <c r="D898">
        <v>1</v>
      </c>
    </row>
    <row r="899" spans="1:4" x14ac:dyDescent="0.35">
      <c r="A899">
        <v>1</v>
      </c>
      <c r="B899">
        <v>1</v>
      </c>
      <c r="C899">
        <v>1</v>
      </c>
      <c r="D899">
        <v>1</v>
      </c>
    </row>
    <row r="900" spans="1:4" x14ac:dyDescent="0.35">
      <c r="A900">
        <v>1</v>
      </c>
      <c r="B900">
        <v>1</v>
      </c>
      <c r="C900">
        <v>1</v>
      </c>
      <c r="D900">
        <v>1</v>
      </c>
    </row>
    <row r="901" spans="1:4" x14ac:dyDescent="0.35">
      <c r="A901">
        <v>0</v>
      </c>
      <c r="B901">
        <v>0</v>
      </c>
      <c r="C901">
        <v>1</v>
      </c>
      <c r="D901">
        <v>0</v>
      </c>
    </row>
    <row r="902" spans="1:4" x14ac:dyDescent="0.35">
      <c r="A902">
        <v>1</v>
      </c>
      <c r="B902">
        <v>1</v>
      </c>
      <c r="C902">
        <v>0</v>
      </c>
      <c r="D902">
        <v>1</v>
      </c>
    </row>
    <row r="903" spans="1:4" x14ac:dyDescent="0.35">
      <c r="A903">
        <v>1</v>
      </c>
      <c r="B903">
        <v>1</v>
      </c>
      <c r="C903">
        <v>0</v>
      </c>
      <c r="D903">
        <v>1</v>
      </c>
    </row>
    <row r="904" spans="1:4" x14ac:dyDescent="0.35">
      <c r="A904">
        <v>0</v>
      </c>
      <c r="B904">
        <v>0</v>
      </c>
      <c r="C904">
        <v>0</v>
      </c>
      <c r="D904">
        <v>0</v>
      </c>
    </row>
    <row r="905" spans="1:4" x14ac:dyDescent="0.35">
      <c r="A905">
        <v>1</v>
      </c>
      <c r="B905">
        <v>1</v>
      </c>
      <c r="C905">
        <v>0</v>
      </c>
      <c r="D905">
        <v>1</v>
      </c>
    </row>
    <row r="906" spans="1:4" x14ac:dyDescent="0.35">
      <c r="A906">
        <v>1</v>
      </c>
      <c r="B906">
        <v>1</v>
      </c>
      <c r="C906">
        <v>0</v>
      </c>
      <c r="D906">
        <v>1</v>
      </c>
    </row>
    <row r="907" spans="1:4" x14ac:dyDescent="0.35">
      <c r="A907">
        <v>0</v>
      </c>
      <c r="B907">
        <v>0</v>
      </c>
      <c r="C907">
        <v>1</v>
      </c>
      <c r="D907">
        <v>0</v>
      </c>
    </row>
    <row r="908" spans="1:4" x14ac:dyDescent="0.35">
      <c r="A908">
        <v>0</v>
      </c>
      <c r="B908">
        <v>0</v>
      </c>
      <c r="C908">
        <v>0</v>
      </c>
      <c r="D908">
        <v>0</v>
      </c>
    </row>
    <row r="909" spans="1:4" x14ac:dyDescent="0.35">
      <c r="A909">
        <v>1</v>
      </c>
      <c r="B909">
        <v>1</v>
      </c>
      <c r="C909">
        <v>1</v>
      </c>
      <c r="D909">
        <v>1</v>
      </c>
    </row>
    <row r="910" spans="1:4" x14ac:dyDescent="0.35">
      <c r="A910">
        <v>0</v>
      </c>
      <c r="B910">
        <v>0</v>
      </c>
      <c r="C910">
        <v>0</v>
      </c>
      <c r="D910">
        <v>0</v>
      </c>
    </row>
    <row r="911" spans="1:4" x14ac:dyDescent="0.35">
      <c r="A911">
        <v>0</v>
      </c>
      <c r="B911">
        <v>0</v>
      </c>
      <c r="C911">
        <v>0</v>
      </c>
      <c r="D911">
        <v>0</v>
      </c>
    </row>
    <row r="912" spans="1:4" x14ac:dyDescent="0.35">
      <c r="A912">
        <v>1</v>
      </c>
      <c r="B912">
        <v>1</v>
      </c>
      <c r="C912">
        <v>0</v>
      </c>
      <c r="D912">
        <v>1</v>
      </c>
    </row>
    <row r="913" spans="1:4" x14ac:dyDescent="0.35">
      <c r="A913">
        <v>1</v>
      </c>
      <c r="B913">
        <v>1</v>
      </c>
      <c r="C913">
        <v>0</v>
      </c>
      <c r="D913">
        <v>1</v>
      </c>
    </row>
    <row r="914" spans="1:4" x14ac:dyDescent="0.35">
      <c r="A914">
        <v>1</v>
      </c>
      <c r="B914">
        <v>1</v>
      </c>
      <c r="C914">
        <v>0</v>
      </c>
      <c r="D914">
        <v>1</v>
      </c>
    </row>
    <row r="915" spans="1:4" x14ac:dyDescent="0.35">
      <c r="A915">
        <v>0</v>
      </c>
      <c r="B915">
        <v>0</v>
      </c>
      <c r="C915">
        <v>0</v>
      </c>
      <c r="D915">
        <v>0</v>
      </c>
    </row>
    <row r="916" spans="1:4" x14ac:dyDescent="0.35">
      <c r="A916">
        <v>1</v>
      </c>
      <c r="B916">
        <v>1</v>
      </c>
      <c r="C916">
        <v>0</v>
      </c>
      <c r="D916">
        <v>1</v>
      </c>
    </row>
    <row r="917" spans="1:4" x14ac:dyDescent="0.35">
      <c r="A917">
        <v>1</v>
      </c>
      <c r="B917">
        <v>1</v>
      </c>
      <c r="C917">
        <v>0</v>
      </c>
      <c r="D917">
        <v>1</v>
      </c>
    </row>
    <row r="918" spans="1:4" x14ac:dyDescent="0.35">
      <c r="A918">
        <v>1</v>
      </c>
      <c r="B918">
        <v>1</v>
      </c>
      <c r="C918">
        <v>1</v>
      </c>
      <c r="D918">
        <v>1</v>
      </c>
    </row>
    <row r="919" spans="1:4" x14ac:dyDescent="0.35">
      <c r="A919">
        <v>0</v>
      </c>
      <c r="B919">
        <v>0</v>
      </c>
      <c r="C919">
        <v>1</v>
      </c>
      <c r="D919">
        <v>0</v>
      </c>
    </row>
    <row r="920" spans="1:4" x14ac:dyDescent="0.35">
      <c r="A920">
        <v>0</v>
      </c>
      <c r="B920">
        <v>0</v>
      </c>
      <c r="C920">
        <v>1</v>
      </c>
      <c r="D920">
        <v>0</v>
      </c>
    </row>
    <row r="921" spans="1:4" x14ac:dyDescent="0.35">
      <c r="A921">
        <v>1</v>
      </c>
      <c r="B921">
        <v>1</v>
      </c>
      <c r="C921">
        <v>0</v>
      </c>
      <c r="D921">
        <v>1</v>
      </c>
    </row>
    <row r="922" spans="1:4" x14ac:dyDescent="0.35">
      <c r="A922">
        <v>0</v>
      </c>
      <c r="B922">
        <v>0</v>
      </c>
      <c r="C922">
        <v>0</v>
      </c>
      <c r="D922">
        <v>0</v>
      </c>
    </row>
    <row r="923" spans="1:4" x14ac:dyDescent="0.35">
      <c r="A923">
        <v>0</v>
      </c>
      <c r="B923">
        <v>0</v>
      </c>
      <c r="C923">
        <v>1</v>
      </c>
      <c r="D923">
        <v>0</v>
      </c>
    </row>
    <row r="924" spans="1:4" x14ac:dyDescent="0.35">
      <c r="A924">
        <v>0</v>
      </c>
      <c r="B924">
        <v>0</v>
      </c>
      <c r="C924">
        <v>0</v>
      </c>
      <c r="D924">
        <v>0</v>
      </c>
    </row>
    <row r="925" spans="1:4" x14ac:dyDescent="0.35">
      <c r="A925">
        <v>1</v>
      </c>
      <c r="B925">
        <v>1</v>
      </c>
      <c r="C925">
        <v>1</v>
      </c>
      <c r="D925">
        <v>1</v>
      </c>
    </row>
    <row r="926" spans="1:4" x14ac:dyDescent="0.35">
      <c r="A926">
        <v>0</v>
      </c>
      <c r="B926">
        <v>0</v>
      </c>
      <c r="C926">
        <v>0</v>
      </c>
      <c r="D926">
        <v>0</v>
      </c>
    </row>
    <row r="927" spans="1:4" x14ac:dyDescent="0.35">
      <c r="A927">
        <v>1</v>
      </c>
      <c r="B927">
        <v>1</v>
      </c>
      <c r="C927">
        <v>1</v>
      </c>
      <c r="D927">
        <v>1</v>
      </c>
    </row>
    <row r="928" spans="1:4" x14ac:dyDescent="0.35">
      <c r="A928">
        <v>1</v>
      </c>
      <c r="B928">
        <v>1</v>
      </c>
      <c r="C928">
        <v>1</v>
      </c>
      <c r="D928">
        <v>1</v>
      </c>
    </row>
    <row r="929" spans="1:4" x14ac:dyDescent="0.35">
      <c r="A929">
        <v>0</v>
      </c>
      <c r="B929">
        <v>0</v>
      </c>
      <c r="C929">
        <v>1</v>
      </c>
      <c r="D929">
        <v>0</v>
      </c>
    </row>
    <row r="930" spans="1:4" x14ac:dyDescent="0.35">
      <c r="A930">
        <v>0</v>
      </c>
      <c r="B930">
        <v>0</v>
      </c>
      <c r="C930">
        <v>1</v>
      </c>
      <c r="D930">
        <v>0</v>
      </c>
    </row>
    <row r="931" spans="1:4" x14ac:dyDescent="0.35">
      <c r="A931">
        <v>0</v>
      </c>
      <c r="B931">
        <v>0</v>
      </c>
      <c r="C931">
        <v>0</v>
      </c>
      <c r="D931">
        <v>0</v>
      </c>
    </row>
    <row r="932" spans="1:4" x14ac:dyDescent="0.35">
      <c r="A932">
        <v>1</v>
      </c>
      <c r="B932">
        <v>1</v>
      </c>
      <c r="C932">
        <v>1</v>
      </c>
      <c r="D932">
        <v>1</v>
      </c>
    </row>
    <row r="933" spans="1:4" x14ac:dyDescent="0.35">
      <c r="A933">
        <v>1</v>
      </c>
      <c r="B933">
        <v>1</v>
      </c>
      <c r="C933">
        <v>0</v>
      </c>
      <c r="D933">
        <v>1</v>
      </c>
    </row>
    <row r="934" spans="1:4" x14ac:dyDescent="0.35">
      <c r="A934">
        <v>1</v>
      </c>
      <c r="B934">
        <v>1</v>
      </c>
      <c r="C934">
        <v>0</v>
      </c>
      <c r="D934">
        <v>1</v>
      </c>
    </row>
    <row r="935" spans="1:4" x14ac:dyDescent="0.35">
      <c r="A935">
        <v>1</v>
      </c>
      <c r="B935">
        <v>1</v>
      </c>
      <c r="C935">
        <v>1</v>
      </c>
      <c r="D935">
        <v>1</v>
      </c>
    </row>
    <row r="936" spans="1:4" x14ac:dyDescent="0.35">
      <c r="A936">
        <v>0</v>
      </c>
      <c r="B936">
        <v>0</v>
      </c>
      <c r="C936">
        <v>0</v>
      </c>
      <c r="D936">
        <v>0</v>
      </c>
    </row>
    <row r="937" spans="1:4" x14ac:dyDescent="0.35">
      <c r="A937">
        <v>0</v>
      </c>
      <c r="B937">
        <v>0</v>
      </c>
      <c r="C937">
        <v>1</v>
      </c>
      <c r="D937">
        <v>0</v>
      </c>
    </row>
    <row r="938" spans="1:4" x14ac:dyDescent="0.35">
      <c r="A938">
        <v>0</v>
      </c>
      <c r="B938">
        <v>0</v>
      </c>
      <c r="C938">
        <v>1</v>
      </c>
      <c r="D938">
        <v>0</v>
      </c>
    </row>
    <row r="939" spans="1:4" x14ac:dyDescent="0.35">
      <c r="A939">
        <v>0</v>
      </c>
      <c r="B939">
        <v>0</v>
      </c>
      <c r="C939">
        <v>0</v>
      </c>
      <c r="D939">
        <v>0</v>
      </c>
    </row>
    <row r="940" spans="1:4" x14ac:dyDescent="0.35">
      <c r="A940">
        <v>0</v>
      </c>
      <c r="B940">
        <v>0</v>
      </c>
      <c r="C940">
        <v>1</v>
      </c>
      <c r="D940">
        <v>0</v>
      </c>
    </row>
    <row r="941" spans="1:4" x14ac:dyDescent="0.35">
      <c r="A941">
        <v>0</v>
      </c>
      <c r="B941">
        <v>0</v>
      </c>
      <c r="C941">
        <v>1</v>
      </c>
      <c r="D941">
        <v>0</v>
      </c>
    </row>
    <row r="942" spans="1:4" x14ac:dyDescent="0.35">
      <c r="A942">
        <v>0</v>
      </c>
      <c r="B942">
        <v>0</v>
      </c>
      <c r="C942">
        <v>0</v>
      </c>
      <c r="D942">
        <v>0</v>
      </c>
    </row>
    <row r="943" spans="1:4" x14ac:dyDescent="0.35">
      <c r="A943">
        <v>1</v>
      </c>
      <c r="B943">
        <v>1</v>
      </c>
      <c r="C943">
        <v>0</v>
      </c>
      <c r="D943">
        <v>1</v>
      </c>
    </row>
    <row r="944" spans="1:4" x14ac:dyDescent="0.35">
      <c r="A944">
        <v>1</v>
      </c>
      <c r="B944">
        <v>1</v>
      </c>
      <c r="C944">
        <v>1</v>
      </c>
      <c r="D944">
        <v>1</v>
      </c>
    </row>
    <row r="945" spans="1:4" x14ac:dyDescent="0.35">
      <c r="A945">
        <v>0</v>
      </c>
      <c r="B945">
        <v>0</v>
      </c>
      <c r="C945">
        <v>0</v>
      </c>
      <c r="D945">
        <v>0</v>
      </c>
    </row>
    <row r="946" spans="1:4" x14ac:dyDescent="0.35">
      <c r="A946">
        <v>0</v>
      </c>
      <c r="B946">
        <v>0</v>
      </c>
      <c r="C946">
        <v>0</v>
      </c>
      <c r="D946">
        <v>0</v>
      </c>
    </row>
    <row r="947" spans="1:4" x14ac:dyDescent="0.35">
      <c r="A947">
        <v>1</v>
      </c>
      <c r="B947">
        <v>1</v>
      </c>
      <c r="C947">
        <v>0</v>
      </c>
      <c r="D947">
        <v>1</v>
      </c>
    </row>
    <row r="948" spans="1:4" x14ac:dyDescent="0.35">
      <c r="A948">
        <v>1</v>
      </c>
      <c r="B948">
        <v>1</v>
      </c>
      <c r="C948">
        <v>1</v>
      </c>
      <c r="D948">
        <v>1</v>
      </c>
    </row>
    <row r="949" spans="1:4" x14ac:dyDescent="0.35">
      <c r="A949">
        <v>0</v>
      </c>
      <c r="B949">
        <v>0</v>
      </c>
      <c r="C949">
        <v>0</v>
      </c>
      <c r="D949">
        <v>0</v>
      </c>
    </row>
    <row r="950" spans="1:4" x14ac:dyDescent="0.35">
      <c r="A950">
        <v>0</v>
      </c>
      <c r="B950">
        <v>0</v>
      </c>
      <c r="C950">
        <v>0</v>
      </c>
      <c r="D950">
        <v>0</v>
      </c>
    </row>
    <row r="951" spans="1:4" x14ac:dyDescent="0.35">
      <c r="A951">
        <v>0</v>
      </c>
      <c r="B951">
        <v>0</v>
      </c>
      <c r="C951">
        <v>1</v>
      </c>
      <c r="D951">
        <v>0</v>
      </c>
    </row>
    <row r="952" spans="1:4" x14ac:dyDescent="0.35">
      <c r="A952">
        <v>0</v>
      </c>
      <c r="B952">
        <v>0</v>
      </c>
      <c r="C952">
        <v>0</v>
      </c>
      <c r="D952">
        <v>0</v>
      </c>
    </row>
    <row r="953" spans="1:4" x14ac:dyDescent="0.35">
      <c r="A953">
        <v>0</v>
      </c>
      <c r="B953">
        <v>0</v>
      </c>
      <c r="C953">
        <v>0</v>
      </c>
      <c r="D953">
        <v>0</v>
      </c>
    </row>
    <row r="954" spans="1:4" x14ac:dyDescent="0.35">
      <c r="A954">
        <v>0</v>
      </c>
      <c r="B954">
        <v>0</v>
      </c>
      <c r="C954">
        <v>0</v>
      </c>
      <c r="D954">
        <v>0</v>
      </c>
    </row>
    <row r="955" spans="1:4" x14ac:dyDescent="0.35">
      <c r="A955">
        <v>0</v>
      </c>
      <c r="B955">
        <v>0</v>
      </c>
      <c r="C955">
        <v>0</v>
      </c>
      <c r="D955">
        <v>0</v>
      </c>
    </row>
    <row r="956" spans="1:4" x14ac:dyDescent="0.35">
      <c r="A956">
        <v>1</v>
      </c>
      <c r="B956">
        <v>1</v>
      </c>
      <c r="C956">
        <v>1</v>
      </c>
      <c r="D956">
        <v>1</v>
      </c>
    </row>
    <row r="957" spans="1:4" x14ac:dyDescent="0.35">
      <c r="A957">
        <v>1</v>
      </c>
      <c r="B957">
        <v>1</v>
      </c>
      <c r="C957">
        <v>1</v>
      </c>
      <c r="D957">
        <v>1</v>
      </c>
    </row>
    <row r="958" spans="1:4" x14ac:dyDescent="0.35">
      <c r="A958">
        <v>1</v>
      </c>
      <c r="B958">
        <v>1</v>
      </c>
      <c r="C958">
        <v>1</v>
      </c>
      <c r="D958">
        <v>1</v>
      </c>
    </row>
    <row r="959" spans="1:4" x14ac:dyDescent="0.35">
      <c r="A959">
        <v>1</v>
      </c>
      <c r="B959">
        <v>1</v>
      </c>
      <c r="C959">
        <v>1</v>
      </c>
      <c r="D959">
        <v>1</v>
      </c>
    </row>
    <row r="960" spans="1:4" x14ac:dyDescent="0.35">
      <c r="A960">
        <v>0</v>
      </c>
      <c r="B960">
        <v>0</v>
      </c>
      <c r="C960">
        <v>0</v>
      </c>
      <c r="D960">
        <v>0</v>
      </c>
    </row>
    <row r="961" spans="1:4" x14ac:dyDescent="0.35">
      <c r="A961">
        <v>0</v>
      </c>
      <c r="B961">
        <v>0</v>
      </c>
      <c r="C961">
        <v>0</v>
      </c>
      <c r="D961">
        <v>0</v>
      </c>
    </row>
    <row r="962" spans="1:4" x14ac:dyDescent="0.35">
      <c r="A962">
        <v>1</v>
      </c>
      <c r="B962">
        <v>1</v>
      </c>
      <c r="C962">
        <v>1</v>
      </c>
      <c r="D962">
        <v>1</v>
      </c>
    </row>
    <row r="963" spans="1:4" x14ac:dyDescent="0.35">
      <c r="A963">
        <v>1</v>
      </c>
      <c r="B963">
        <v>1</v>
      </c>
      <c r="C963">
        <v>0</v>
      </c>
      <c r="D963">
        <v>1</v>
      </c>
    </row>
    <row r="964" spans="1:4" x14ac:dyDescent="0.35">
      <c r="A964">
        <v>0</v>
      </c>
      <c r="B964">
        <v>0</v>
      </c>
      <c r="C964">
        <v>0</v>
      </c>
      <c r="D964">
        <v>0</v>
      </c>
    </row>
    <row r="965" spans="1:4" x14ac:dyDescent="0.35">
      <c r="A965">
        <v>0</v>
      </c>
      <c r="B965">
        <v>1</v>
      </c>
      <c r="C965">
        <v>0</v>
      </c>
      <c r="D965">
        <v>1</v>
      </c>
    </row>
    <row r="966" spans="1:4" x14ac:dyDescent="0.35">
      <c r="A966">
        <v>0</v>
      </c>
      <c r="B966">
        <v>0</v>
      </c>
      <c r="C966">
        <v>1</v>
      </c>
      <c r="D966">
        <v>0</v>
      </c>
    </row>
    <row r="967" spans="1:4" x14ac:dyDescent="0.35">
      <c r="A967">
        <v>0</v>
      </c>
      <c r="B967">
        <v>0</v>
      </c>
      <c r="C967">
        <v>0</v>
      </c>
      <c r="D967">
        <v>0</v>
      </c>
    </row>
    <row r="968" spans="1:4" x14ac:dyDescent="0.35">
      <c r="A968">
        <v>0</v>
      </c>
      <c r="B968">
        <v>0</v>
      </c>
      <c r="C968">
        <v>0</v>
      </c>
      <c r="D968">
        <v>0</v>
      </c>
    </row>
    <row r="969" spans="1:4" x14ac:dyDescent="0.35">
      <c r="A969">
        <v>0</v>
      </c>
      <c r="B969">
        <v>0</v>
      </c>
      <c r="C969">
        <v>0</v>
      </c>
      <c r="D969">
        <v>0</v>
      </c>
    </row>
    <row r="970" spans="1:4" x14ac:dyDescent="0.35">
      <c r="A970">
        <v>0</v>
      </c>
      <c r="B970">
        <v>0</v>
      </c>
      <c r="C970">
        <v>0</v>
      </c>
      <c r="D970">
        <v>0</v>
      </c>
    </row>
    <row r="971" spans="1:4" x14ac:dyDescent="0.35">
      <c r="A971">
        <v>1</v>
      </c>
      <c r="B971">
        <v>1</v>
      </c>
      <c r="C971">
        <v>0</v>
      </c>
      <c r="D971">
        <v>1</v>
      </c>
    </row>
    <row r="972" spans="1:4" x14ac:dyDescent="0.35">
      <c r="A972">
        <v>0</v>
      </c>
      <c r="B972">
        <v>0</v>
      </c>
      <c r="C972">
        <v>1</v>
      </c>
      <c r="D972">
        <v>0</v>
      </c>
    </row>
    <row r="973" spans="1:4" x14ac:dyDescent="0.35">
      <c r="A973">
        <v>1</v>
      </c>
      <c r="B973">
        <v>1</v>
      </c>
      <c r="C973">
        <v>1</v>
      </c>
      <c r="D973">
        <v>1</v>
      </c>
    </row>
    <row r="974" spans="1:4" x14ac:dyDescent="0.35">
      <c r="A974">
        <v>1</v>
      </c>
      <c r="B974">
        <v>1</v>
      </c>
      <c r="C974">
        <v>1</v>
      </c>
      <c r="D974">
        <v>1</v>
      </c>
    </row>
    <row r="975" spans="1:4" x14ac:dyDescent="0.35">
      <c r="A975">
        <v>0</v>
      </c>
      <c r="B975">
        <v>1</v>
      </c>
      <c r="C975">
        <v>0</v>
      </c>
      <c r="D975">
        <v>1</v>
      </c>
    </row>
    <row r="976" spans="1:4" x14ac:dyDescent="0.35">
      <c r="A976">
        <v>0</v>
      </c>
      <c r="B976">
        <v>0</v>
      </c>
      <c r="C976">
        <v>1</v>
      </c>
      <c r="D976">
        <v>0</v>
      </c>
    </row>
    <row r="977" spans="1:4" x14ac:dyDescent="0.35">
      <c r="A977">
        <v>0</v>
      </c>
      <c r="B977">
        <v>0</v>
      </c>
      <c r="C977">
        <v>1</v>
      </c>
      <c r="D977">
        <v>0</v>
      </c>
    </row>
    <row r="978" spans="1:4" x14ac:dyDescent="0.35">
      <c r="A978">
        <v>1</v>
      </c>
      <c r="B978">
        <v>1</v>
      </c>
      <c r="C978">
        <v>0</v>
      </c>
      <c r="D978">
        <v>1</v>
      </c>
    </row>
    <row r="979" spans="1:4" x14ac:dyDescent="0.35">
      <c r="A979">
        <v>1</v>
      </c>
      <c r="B979">
        <v>1</v>
      </c>
      <c r="C979">
        <v>0</v>
      </c>
      <c r="D979">
        <v>1</v>
      </c>
    </row>
    <row r="980" spans="1:4" x14ac:dyDescent="0.35">
      <c r="A980">
        <v>0</v>
      </c>
      <c r="B980">
        <v>0</v>
      </c>
      <c r="C980">
        <v>0</v>
      </c>
      <c r="D980">
        <v>0</v>
      </c>
    </row>
    <row r="981" spans="1:4" x14ac:dyDescent="0.35">
      <c r="A981">
        <v>1</v>
      </c>
      <c r="B981">
        <v>1</v>
      </c>
      <c r="C981">
        <v>1</v>
      </c>
      <c r="D981">
        <v>1</v>
      </c>
    </row>
    <row r="982" spans="1:4" x14ac:dyDescent="0.35">
      <c r="A982">
        <v>0</v>
      </c>
      <c r="B982">
        <v>1</v>
      </c>
      <c r="C982">
        <v>0</v>
      </c>
      <c r="D982">
        <v>1</v>
      </c>
    </row>
    <row r="983" spans="1:4" x14ac:dyDescent="0.35">
      <c r="A983">
        <v>1</v>
      </c>
      <c r="B983">
        <v>1</v>
      </c>
      <c r="C983">
        <v>0</v>
      </c>
      <c r="D983">
        <v>1</v>
      </c>
    </row>
    <row r="984" spans="1:4" x14ac:dyDescent="0.35">
      <c r="A984">
        <v>1</v>
      </c>
      <c r="B984">
        <v>1</v>
      </c>
      <c r="C984">
        <v>1</v>
      </c>
      <c r="D984">
        <v>1</v>
      </c>
    </row>
    <row r="985" spans="1:4" x14ac:dyDescent="0.35">
      <c r="A985">
        <v>0</v>
      </c>
      <c r="B985">
        <v>0</v>
      </c>
      <c r="C985">
        <v>1</v>
      </c>
      <c r="D985">
        <v>0</v>
      </c>
    </row>
    <row r="986" spans="1:4" x14ac:dyDescent="0.35">
      <c r="A986">
        <v>1</v>
      </c>
      <c r="B986">
        <v>1</v>
      </c>
      <c r="C986">
        <v>0</v>
      </c>
      <c r="D986">
        <v>1</v>
      </c>
    </row>
    <row r="987" spans="1:4" x14ac:dyDescent="0.35">
      <c r="A987">
        <v>0</v>
      </c>
      <c r="B987">
        <v>0</v>
      </c>
      <c r="C987">
        <v>1</v>
      </c>
      <c r="D987">
        <v>0</v>
      </c>
    </row>
    <row r="988" spans="1:4" x14ac:dyDescent="0.35">
      <c r="A988">
        <v>0</v>
      </c>
      <c r="B988">
        <v>0</v>
      </c>
      <c r="C988">
        <v>0</v>
      </c>
      <c r="D988">
        <v>0</v>
      </c>
    </row>
    <row r="989" spans="1:4" x14ac:dyDescent="0.35">
      <c r="A989">
        <v>0</v>
      </c>
      <c r="B989">
        <v>0</v>
      </c>
      <c r="C989">
        <v>0</v>
      </c>
      <c r="D989">
        <v>0</v>
      </c>
    </row>
    <row r="990" spans="1:4" x14ac:dyDescent="0.35">
      <c r="A990">
        <v>1</v>
      </c>
      <c r="B990">
        <v>1</v>
      </c>
      <c r="C990">
        <v>0</v>
      </c>
      <c r="D990">
        <v>1</v>
      </c>
    </row>
    <row r="991" spans="1:4" x14ac:dyDescent="0.35">
      <c r="A991">
        <v>1</v>
      </c>
      <c r="B991">
        <v>1</v>
      </c>
      <c r="C991">
        <v>0</v>
      </c>
      <c r="D991">
        <v>1</v>
      </c>
    </row>
    <row r="992" spans="1:4" x14ac:dyDescent="0.35">
      <c r="A992">
        <v>1</v>
      </c>
      <c r="B992">
        <v>1</v>
      </c>
      <c r="C992">
        <v>0</v>
      </c>
      <c r="D992">
        <v>1</v>
      </c>
    </row>
    <row r="993" spans="1:4" x14ac:dyDescent="0.35">
      <c r="A993">
        <v>0</v>
      </c>
      <c r="B993">
        <v>0</v>
      </c>
      <c r="C993">
        <v>1</v>
      </c>
      <c r="D993">
        <v>0</v>
      </c>
    </row>
    <row r="994" spans="1:4" x14ac:dyDescent="0.35">
      <c r="A994">
        <v>1</v>
      </c>
      <c r="B994">
        <v>1</v>
      </c>
      <c r="C994">
        <v>0</v>
      </c>
      <c r="D994">
        <v>1</v>
      </c>
    </row>
    <row r="995" spans="1:4" x14ac:dyDescent="0.35">
      <c r="A995">
        <v>0</v>
      </c>
      <c r="B995">
        <v>0</v>
      </c>
      <c r="C995">
        <v>1</v>
      </c>
      <c r="D995">
        <v>0</v>
      </c>
    </row>
    <row r="996" spans="1:4" x14ac:dyDescent="0.35">
      <c r="A996">
        <v>1</v>
      </c>
      <c r="B996">
        <v>1</v>
      </c>
      <c r="C996">
        <v>0</v>
      </c>
      <c r="D996">
        <v>1</v>
      </c>
    </row>
    <row r="997" spans="1:4" x14ac:dyDescent="0.35">
      <c r="A997">
        <v>0</v>
      </c>
      <c r="B997">
        <v>0</v>
      </c>
      <c r="C997">
        <v>0</v>
      </c>
      <c r="D997">
        <v>0</v>
      </c>
    </row>
    <row r="998" spans="1:4" x14ac:dyDescent="0.35">
      <c r="A998">
        <v>1</v>
      </c>
      <c r="B998">
        <v>1</v>
      </c>
      <c r="C998">
        <v>0</v>
      </c>
      <c r="D998">
        <v>1</v>
      </c>
    </row>
    <row r="999" spans="1:4" x14ac:dyDescent="0.35">
      <c r="A999">
        <v>1</v>
      </c>
      <c r="B999">
        <v>1</v>
      </c>
      <c r="C999">
        <v>1</v>
      </c>
      <c r="D999">
        <v>1</v>
      </c>
    </row>
    <row r="1000" spans="1:4" x14ac:dyDescent="0.35">
      <c r="A1000">
        <v>0</v>
      </c>
      <c r="B1000">
        <v>0</v>
      </c>
      <c r="C1000">
        <v>1</v>
      </c>
      <c r="D1000">
        <v>0</v>
      </c>
    </row>
    <row r="1001" spans="1:4" x14ac:dyDescent="0.35">
      <c r="A1001">
        <v>1</v>
      </c>
      <c r="B1001">
        <v>1</v>
      </c>
      <c r="C1001">
        <v>0</v>
      </c>
      <c r="D1001">
        <v>1</v>
      </c>
    </row>
    <row r="1002" spans="1:4" x14ac:dyDescent="0.35">
      <c r="A1002">
        <v>0</v>
      </c>
      <c r="B1002">
        <v>0</v>
      </c>
      <c r="C1002">
        <v>0</v>
      </c>
      <c r="D1002">
        <v>0</v>
      </c>
    </row>
    <row r="1003" spans="1:4" x14ac:dyDescent="0.35">
      <c r="A1003">
        <v>0</v>
      </c>
      <c r="B1003">
        <v>0</v>
      </c>
      <c r="C1003">
        <v>1</v>
      </c>
      <c r="D1003">
        <v>0</v>
      </c>
    </row>
    <row r="1004" spans="1:4" x14ac:dyDescent="0.35">
      <c r="A1004">
        <v>1</v>
      </c>
      <c r="B1004">
        <v>1</v>
      </c>
      <c r="C1004">
        <v>0</v>
      </c>
      <c r="D1004">
        <v>1</v>
      </c>
    </row>
    <row r="1005" spans="1:4" x14ac:dyDescent="0.35">
      <c r="A1005">
        <v>1</v>
      </c>
      <c r="B1005">
        <v>1</v>
      </c>
      <c r="C1005">
        <v>0</v>
      </c>
      <c r="D1005">
        <v>1</v>
      </c>
    </row>
    <row r="1006" spans="1:4" x14ac:dyDescent="0.35">
      <c r="A1006">
        <v>0</v>
      </c>
      <c r="B1006">
        <v>0</v>
      </c>
      <c r="C1006">
        <v>1</v>
      </c>
      <c r="D1006">
        <v>0</v>
      </c>
    </row>
    <row r="1007" spans="1:4" x14ac:dyDescent="0.35">
      <c r="A1007">
        <v>1</v>
      </c>
      <c r="B1007">
        <v>1</v>
      </c>
      <c r="C1007">
        <v>1</v>
      </c>
      <c r="D1007">
        <v>1</v>
      </c>
    </row>
    <row r="1008" spans="1:4" x14ac:dyDescent="0.35">
      <c r="A1008">
        <v>0</v>
      </c>
      <c r="B1008">
        <v>0</v>
      </c>
      <c r="C1008">
        <v>1</v>
      </c>
      <c r="D1008">
        <v>0</v>
      </c>
    </row>
  </sheetData>
  <mergeCells count="3">
    <mergeCell ref="A2:D2"/>
    <mergeCell ref="F7:J7"/>
    <mergeCell ref="L13:N13"/>
  </mergeCells>
  <conditionalFormatting sqref="F8:J8 F9:F12">
    <cfRule type="colorScale" priority="1">
      <colorScale>
        <cfvo type="min"/>
        <cfvo type="max"/>
        <color rgb="FFFCFCFF"/>
        <color rgb="FFF8696B"/>
      </colorScale>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A631A-06E0-4C28-AE6A-2B0C1011A040}">
  <dimension ref="A3:I23"/>
  <sheetViews>
    <sheetView workbookViewId="0">
      <selection activeCell="J12" sqref="J12"/>
    </sheetView>
  </sheetViews>
  <sheetFormatPr defaultRowHeight="14.5" x14ac:dyDescent="0.35"/>
  <cols>
    <col min="1" max="1" width="6.453125" bestFit="1" customWidth="1"/>
    <col min="2" max="3" width="14.26953125" bestFit="1" customWidth="1"/>
    <col min="4" max="4" width="9.08984375" bestFit="1" customWidth="1"/>
    <col min="5" max="5" width="8.81640625" bestFit="1" customWidth="1"/>
  </cols>
  <sheetData>
    <row r="3" spans="1:9" x14ac:dyDescent="0.35">
      <c r="A3" t="s">
        <v>76</v>
      </c>
      <c r="B3" t="s">
        <v>77</v>
      </c>
      <c r="D3" s="11" t="s">
        <v>76</v>
      </c>
      <c r="E3" s="11" t="s">
        <v>77</v>
      </c>
      <c r="F3" s="11" t="s">
        <v>79</v>
      </c>
      <c r="G3" s="11" t="s">
        <v>78</v>
      </c>
    </row>
    <row r="4" spans="1:9" x14ac:dyDescent="0.35">
      <c r="A4" s="20">
        <v>1000</v>
      </c>
      <c r="B4" s="20">
        <v>533</v>
      </c>
      <c r="D4" s="10">
        <f>GETPIVOTDATA("Tested",$A$3)</f>
        <v>1000</v>
      </c>
      <c r="E4" s="10">
        <f>GETPIVOTDATA("Dengue Positive",$A$3)</f>
        <v>533</v>
      </c>
      <c r="F4" s="10">
        <f>D4-E4</f>
        <v>467</v>
      </c>
      <c r="G4" s="1">
        <f>E4/D4</f>
        <v>0.53300000000000003</v>
      </c>
    </row>
    <row r="6" spans="1:9" x14ac:dyDescent="0.35">
      <c r="A6" s="2" t="s">
        <v>52</v>
      </c>
      <c r="B6" t="s">
        <v>76</v>
      </c>
      <c r="C6" t="s">
        <v>77</v>
      </c>
      <c r="E6" s="11" t="s">
        <v>52</v>
      </c>
      <c r="F6" s="11" t="s">
        <v>76</v>
      </c>
      <c r="G6" s="11" t="s">
        <v>77</v>
      </c>
      <c r="H6" s="11" t="s">
        <v>105</v>
      </c>
    </row>
    <row r="7" spans="1:9" x14ac:dyDescent="0.35">
      <c r="A7" s="3" t="s">
        <v>53</v>
      </c>
      <c r="B7" s="20">
        <v>218</v>
      </c>
      <c r="C7" s="20">
        <v>124</v>
      </c>
      <c r="E7" t="str">
        <f>A7</f>
        <v>8-19</v>
      </c>
      <c r="F7" s="10">
        <f>GETPIVOTDATA("Tested",$A$6,"Age",A7)</f>
        <v>218</v>
      </c>
      <c r="G7" s="10">
        <f>GETPIVOTDATA("Dengue Positive",$A$6,"Age",A7)</f>
        <v>124</v>
      </c>
      <c r="H7" s="1">
        <f>G7/F7</f>
        <v>0.56880733944954132</v>
      </c>
    </row>
    <row r="8" spans="1:9" x14ac:dyDescent="0.35">
      <c r="A8" s="3" t="s">
        <v>54</v>
      </c>
      <c r="B8" s="20">
        <v>204</v>
      </c>
      <c r="C8" s="20">
        <v>100</v>
      </c>
      <c r="E8" t="str">
        <f>A8</f>
        <v>20-31</v>
      </c>
      <c r="F8" s="10">
        <f>GETPIVOTDATA("Tested",$A$6,"Age",A8)</f>
        <v>204</v>
      </c>
      <c r="G8" s="10">
        <f>GETPIVOTDATA("Dengue Positive",$A$6,"Age",A8)</f>
        <v>100</v>
      </c>
      <c r="H8" s="1">
        <f>G8/F8</f>
        <v>0.49019607843137253</v>
      </c>
    </row>
    <row r="9" spans="1:9" x14ac:dyDescent="0.35">
      <c r="A9" s="3" t="s">
        <v>55</v>
      </c>
      <c r="B9" s="20">
        <v>203</v>
      </c>
      <c r="C9" s="20">
        <v>111</v>
      </c>
      <c r="E9" t="str">
        <f>A9</f>
        <v>32-43</v>
      </c>
      <c r="F9" s="10">
        <f>GETPIVOTDATA("Tested",$A$6,"Age",A9)</f>
        <v>203</v>
      </c>
      <c r="G9" s="10">
        <f>GETPIVOTDATA("Dengue Positive",$A$6,"Age",A9)</f>
        <v>111</v>
      </c>
      <c r="H9" s="1">
        <f>G9/F9</f>
        <v>0.54679802955665024</v>
      </c>
    </row>
    <row r="10" spans="1:9" x14ac:dyDescent="0.35">
      <c r="A10" s="3" t="s">
        <v>56</v>
      </c>
      <c r="B10" s="20">
        <v>233</v>
      </c>
      <c r="C10" s="20">
        <v>126</v>
      </c>
      <c r="E10" t="str">
        <f>A10</f>
        <v>44-55</v>
      </c>
      <c r="F10" s="10">
        <f>GETPIVOTDATA("Tested",$A$6,"Age",A10)</f>
        <v>233</v>
      </c>
      <c r="G10" s="10">
        <f>GETPIVOTDATA("Dengue Positive",$A$6,"Age",A10)</f>
        <v>126</v>
      </c>
      <c r="H10" s="1">
        <f>G10/F10</f>
        <v>0.54077253218884125</v>
      </c>
    </row>
    <row r="11" spans="1:9" x14ac:dyDescent="0.35">
      <c r="A11" s="3" t="s">
        <v>57</v>
      </c>
      <c r="B11" s="20">
        <v>142</v>
      </c>
      <c r="C11" s="20">
        <v>72</v>
      </c>
      <c r="E11" t="str">
        <f>A11</f>
        <v>56-67</v>
      </c>
      <c r="F11" s="10">
        <f>GETPIVOTDATA("Tested",$A$6,"Age",A11)</f>
        <v>142</v>
      </c>
      <c r="G11" s="10">
        <f>GETPIVOTDATA("Dengue Positive",$A$6,"Age",A11)</f>
        <v>72</v>
      </c>
      <c r="H11" s="1">
        <f>G11/F11</f>
        <v>0.50704225352112675</v>
      </c>
    </row>
    <row r="14" spans="1:9" x14ac:dyDescent="0.35">
      <c r="A14" s="2" t="s">
        <v>0</v>
      </c>
      <c r="B14" t="s">
        <v>76</v>
      </c>
      <c r="C14" t="s">
        <v>77</v>
      </c>
      <c r="E14" s="11" t="s">
        <v>0</v>
      </c>
      <c r="F14" s="11" t="s">
        <v>76</v>
      </c>
      <c r="G14" s="11" t="s">
        <v>77</v>
      </c>
      <c r="H14" s="11" t="s">
        <v>79</v>
      </c>
      <c r="I14" s="11" t="s">
        <v>78</v>
      </c>
    </row>
    <row r="15" spans="1:9" x14ac:dyDescent="0.35">
      <c r="A15" s="3" t="s">
        <v>9</v>
      </c>
      <c r="B15" s="20">
        <v>524</v>
      </c>
      <c r="C15" s="20">
        <v>281</v>
      </c>
      <c r="E15" t="str">
        <f>A15</f>
        <v>Female</v>
      </c>
      <c r="F15" s="10">
        <f>GETPIVOTDATA("Tested",$A$14,"Gender",A15)</f>
        <v>524</v>
      </c>
      <c r="G15" s="10">
        <f>GETPIVOTDATA("Dengue Positive",$A$14,"Gender",A15)</f>
        <v>281</v>
      </c>
      <c r="H15" s="10">
        <f>F15-G15</f>
        <v>243</v>
      </c>
      <c r="I15" s="1">
        <f>G15/F15</f>
        <v>0.5362595419847328</v>
      </c>
    </row>
    <row r="16" spans="1:9" x14ac:dyDescent="0.35">
      <c r="A16" s="3" t="s">
        <v>13</v>
      </c>
      <c r="B16" s="20">
        <v>476</v>
      </c>
      <c r="C16" s="20">
        <v>252</v>
      </c>
      <c r="E16" t="str">
        <f>A16</f>
        <v>Male</v>
      </c>
      <c r="F16" s="10">
        <f>GETPIVOTDATA("Tested",$A$14,"Gender",A16)</f>
        <v>476</v>
      </c>
      <c r="G16" s="10">
        <f>GETPIVOTDATA("Dengue Positive",$A$14,"Gender",A16)</f>
        <v>252</v>
      </c>
      <c r="H16" s="10">
        <f>F16-G16</f>
        <v>224</v>
      </c>
      <c r="I16" s="1">
        <f>G16/F16</f>
        <v>0.52941176470588236</v>
      </c>
    </row>
    <row r="20" spans="5:9" x14ac:dyDescent="0.35">
      <c r="I20" t="s">
        <v>13</v>
      </c>
    </row>
    <row r="23" spans="5:9" x14ac:dyDescent="0.35">
      <c r="E23" t="s">
        <v>9</v>
      </c>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FF15E-E657-444A-B58F-5DBA831CCBDA}">
  <dimension ref="A3:N22"/>
  <sheetViews>
    <sheetView topLeftCell="A10" workbookViewId="0">
      <selection activeCell="D23" sqref="D23"/>
    </sheetView>
  </sheetViews>
  <sheetFormatPr defaultRowHeight="14.5" x14ac:dyDescent="0.35"/>
  <cols>
    <col min="1" max="1" width="10.26953125" bestFit="1" customWidth="1"/>
    <col min="2" max="2" width="5.90625" bestFit="1" customWidth="1"/>
    <col min="3" max="3" width="14.26953125" bestFit="1" customWidth="1"/>
    <col min="4" max="4" width="13.1796875" bestFit="1" customWidth="1"/>
    <col min="5" max="5" width="5.81640625" bestFit="1" customWidth="1"/>
    <col min="6" max="7" width="6.54296875" bestFit="1" customWidth="1"/>
    <col min="8" max="8" width="3.6328125" bestFit="1" customWidth="1"/>
    <col min="9" max="9" width="6.54296875" bestFit="1" customWidth="1"/>
    <col min="10" max="10" width="3.6328125" bestFit="1" customWidth="1"/>
    <col min="11" max="13" width="6.54296875" bestFit="1" customWidth="1"/>
  </cols>
  <sheetData>
    <row r="3" spans="1:14" x14ac:dyDescent="0.35">
      <c r="A3" s="2" t="s">
        <v>80</v>
      </c>
      <c r="B3" t="s">
        <v>81</v>
      </c>
      <c r="C3" t="s">
        <v>77</v>
      </c>
      <c r="L3" t="s">
        <v>107</v>
      </c>
    </row>
    <row r="4" spans="1:14" x14ac:dyDescent="0.35">
      <c r="A4" s="3">
        <v>0</v>
      </c>
      <c r="B4" s="20">
        <v>481</v>
      </c>
      <c r="C4" s="20">
        <v>14</v>
      </c>
      <c r="L4" s="11" t="s">
        <v>2</v>
      </c>
      <c r="M4" s="11" t="s">
        <v>4</v>
      </c>
      <c r="N4" s="11" t="s">
        <v>3</v>
      </c>
    </row>
    <row r="5" spans="1:14" x14ac:dyDescent="0.35">
      <c r="A5" s="3">
        <v>1</v>
      </c>
      <c r="B5" s="20">
        <v>519</v>
      </c>
      <c r="C5" s="20">
        <v>519</v>
      </c>
      <c r="L5">
        <f>GETPIVOTDATA("Count",$A$3,"NS1",1)</f>
        <v>519</v>
      </c>
      <c r="M5">
        <f>GETPIVOTDATA("Count",$A$8,"IgM",1)</f>
        <v>475</v>
      </c>
      <c r="N5">
        <f>GETPIVOTDATA("Count",$A$13,"IgG",1)</f>
        <v>533</v>
      </c>
    </row>
    <row r="8" spans="1:14" x14ac:dyDescent="0.35">
      <c r="A8" s="2" t="s">
        <v>82</v>
      </c>
      <c r="B8" t="s">
        <v>81</v>
      </c>
      <c r="C8" t="s">
        <v>77</v>
      </c>
    </row>
    <row r="9" spans="1:14" x14ac:dyDescent="0.35">
      <c r="A9" s="3">
        <v>0</v>
      </c>
      <c r="B9" s="20">
        <v>525</v>
      </c>
      <c r="C9" s="20">
        <v>274</v>
      </c>
    </row>
    <row r="10" spans="1:14" x14ac:dyDescent="0.35">
      <c r="A10" s="3">
        <v>1</v>
      </c>
      <c r="B10" s="20">
        <v>475</v>
      </c>
      <c r="C10" s="20">
        <v>259</v>
      </c>
    </row>
    <row r="13" spans="1:14" x14ac:dyDescent="0.35">
      <c r="A13" s="2" t="s">
        <v>88</v>
      </c>
      <c r="B13" t="s">
        <v>81</v>
      </c>
      <c r="C13" t="s">
        <v>77</v>
      </c>
    </row>
    <row r="14" spans="1:14" x14ac:dyDescent="0.35">
      <c r="A14" s="3">
        <v>0</v>
      </c>
      <c r="B14" s="20">
        <v>467</v>
      </c>
      <c r="C14" s="20">
        <v>0</v>
      </c>
    </row>
    <row r="15" spans="1:14" x14ac:dyDescent="0.35">
      <c r="A15" s="3">
        <v>1</v>
      </c>
      <c r="B15" s="20">
        <v>533</v>
      </c>
      <c r="C15" s="20">
        <v>533</v>
      </c>
    </row>
    <row r="18" spans="1:5" x14ac:dyDescent="0.35">
      <c r="A18" s="2" t="s">
        <v>87</v>
      </c>
      <c r="B18" t="s">
        <v>81</v>
      </c>
      <c r="D18" s="11" t="s">
        <v>87</v>
      </c>
      <c r="E18" s="11" t="s">
        <v>81</v>
      </c>
    </row>
    <row r="19" spans="1:5" x14ac:dyDescent="0.35">
      <c r="A19" s="3" t="s">
        <v>84</v>
      </c>
      <c r="B19" s="20">
        <v>519</v>
      </c>
      <c r="D19" t="s">
        <v>84</v>
      </c>
      <c r="E19">
        <f>GETPIVOTDATA("Outcome",$A$18,"InfectionStage",A19)</f>
        <v>519</v>
      </c>
    </row>
    <row r="20" spans="1:5" x14ac:dyDescent="0.35">
      <c r="A20" s="3" t="s">
        <v>83</v>
      </c>
      <c r="B20" s="20">
        <v>467</v>
      </c>
      <c r="D20" t="s">
        <v>106</v>
      </c>
      <c r="E20">
        <f>GETPIVOTDATA("Outcome",$A$18,"InfectionStage",A20)</f>
        <v>467</v>
      </c>
    </row>
    <row r="21" spans="1:5" x14ac:dyDescent="0.35">
      <c r="A21" s="3" t="s">
        <v>85</v>
      </c>
      <c r="B21" s="20">
        <v>1</v>
      </c>
      <c r="D21" t="s">
        <v>85</v>
      </c>
      <c r="E21">
        <f>GETPIVOTDATA("Outcome",$A$18,"InfectionStage",A21)</f>
        <v>1</v>
      </c>
    </row>
    <row r="22" spans="1:5" x14ac:dyDescent="0.35">
      <c r="A22" s="3" t="s">
        <v>86</v>
      </c>
      <c r="B22" s="20">
        <v>13</v>
      </c>
      <c r="D22" t="s">
        <v>86</v>
      </c>
      <c r="E22">
        <f>GETPIVOTDATA("Outcome",$A$18,"InfectionStage",A22)</f>
        <v>13</v>
      </c>
    </row>
  </sheetData>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B9721-1003-4BF2-AA13-A02DBBD72625}">
  <dimension ref="A2:K17"/>
  <sheetViews>
    <sheetView workbookViewId="0">
      <selection activeCell="J2" sqref="J2:K11"/>
    </sheetView>
  </sheetViews>
  <sheetFormatPr defaultRowHeight="14.5" x14ac:dyDescent="0.35"/>
  <cols>
    <col min="1" max="1" width="12.6328125" bestFit="1" customWidth="1"/>
    <col min="2" max="2" width="19.26953125" bestFit="1" customWidth="1"/>
    <col min="7" max="7" width="12.6328125" bestFit="1" customWidth="1"/>
    <col min="8" max="8" width="16.36328125" bestFit="1" customWidth="1"/>
    <col min="10" max="10" width="12.6328125" bestFit="1" customWidth="1"/>
    <col min="11" max="11" width="16.36328125" bestFit="1" customWidth="1"/>
  </cols>
  <sheetData>
    <row r="2" spans="1:11" x14ac:dyDescent="0.35">
      <c r="A2" s="2" t="s">
        <v>74</v>
      </c>
      <c r="B2" t="s">
        <v>84</v>
      </c>
      <c r="J2" s="2" t="s">
        <v>74</v>
      </c>
      <c r="K2" t="s">
        <v>83</v>
      </c>
    </row>
    <row r="4" spans="1:11" x14ac:dyDescent="0.35">
      <c r="A4" s="2" t="s">
        <v>5</v>
      </c>
      <c r="B4" t="s">
        <v>89</v>
      </c>
      <c r="G4" s="2" t="s">
        <v>74</v>
      </c>
      <c r="H4" t="s">
        <v>84</v>
      </c>
      <c r="J4" s="2" t="s">
        <v>5</v>
      </c>
      <c r="K4" t="s">
        <v>75</v>
      </c>
    </row>
    <row r="5" spans="1:11" x14ac:dyDescent="0.35">
      <c r="A5" s="3" t="s">
        <v>10</v>
      </c>
      <c r="B5" s="20">
        <v>19</v>
      </c>
      <c r="J5" s="3" t="s">
        <v>21</v>
      </c>
      <c r="K5" s="20">
        <v>19</v>
      </c>
    </row>
    <row r="6" spans="1:11" x14ac:dyDescent="0.35">
      <c r="A6" s="3" t="s">
        <v>46</v>
      </c>
      <c r="B6" s="20">
        <v>24</v>
      </c>
      <c r="G6" s="2" t="s">
        <v>58</v>
      </c>
      <c r="H6" t="s">
        <v>89</v>
      </c>
      <c r="J6" s="3" t="s">
        <v>43</v>
      </c>
      <c r="K6" s="20">
        <v>19</v>
      </c>
    </row>
    <row r="7" spans="1:11" x14ac:dyDescent="0.35">
      <c r="A7" s="3" t="s">
        <v>37</v>
      </c>
      <c r="B7" s="20">
        <v>24</v>
      </c>
      <c r="G7" s="3" t="s">
        <v>15</v>
      </c>
      <c r="H7" s="20">
        <v>250</v>
      </c>
      <c r="J7" s="3" t="s">
        <v>45</v>
      </c>
      <c r="K7" s="20">
        <v>19</v>
      </c>
    </row>
    <row r="8" spans="1:11" x14ac:dyDescent="0.35">
      <c r="A8" s="3" t="s">
        <v>42</v>
      </c>
      <c r="B8" s="20">
        <v>26</v>
      </c>
      <c r="G8" s="3" t="s">
        <v>11</v>
      </c>
      <c r="H8" s="20">
        <v>269</v>
      </c>
      <c r="J8" s="3" t="s">
        <v>35</v>
      </c>
      <c r="K8" s="20">
        <v>20</v>
      </c>
    </row>
    <row r="9" spans="1:11" x14ac:dyDescent="0.35">
      <c r="A9" s="3" t="s">
        <v>31</v>
      </c>
      <c r="B9" s="20">
        <v>29</v>
      </c>
      <c r="J9" s="3" t="s">
        <v>40</v>
      </c>
      <c r="K9" s="20">
        <v>21</v>
      </c>
    </row>
    <row r="13" spans="1:11" x14ac:dyDescent="0.35">
      <c r="G13" s="2" t="s">
        <v>74</v>
      </c>
      <c r="H13" t="s">
        <v>83</v>
      </c>
    </row>
    <row r="15" spans="1:11" x14ac:dyDescent="0.35">
      <c r="G15" s="2" t="s">
        <v>58</v>
      </c>
      <c r="H15" t="s">
        <v>75</v>
      </c>
    </row>
    <row r="16" spans="1:11" x14ac:dyDescent="0.35">
      <c r="G16" s="3" t="s">
        <v>15</v>
      </c>
      <c r="H16" s="20">
        <v>244</v>
      </c>
    </row>
    <row r="17" spans="7:8" x14ac:dyDescent="0.35">
      <c r="G17" s="3" t="s">
        <v>11</v>
      </c>
      <c r="H17" s="20">
        <v>223</v>
      </c>
    </row>
  </sheetData>
  <pageMargins left="0.7" right="0.7" top="0.75" bottom="0.75" header="0.3" footer="0.3"/>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0874E-6B2D-4F28-ACC4-1D662ACBC18D}">
  <dimension ref="A3:C6"/>
  <sheetViews>
    <sheetView workbookViewId="0">
      <selection activeCell="Q13" sqref="Q13"/>
    </sheetView>
  </sheetViews>
  <sheetFormatPr defaultRowHeight="14.5" x14ac:dyDescent="0.35"/>
  <cols>
    <col min="1" max="1" width="12.81640625" bestFit="1" customWidth="1"/>
    <col min="2" max="2" width="6.453125" bestFit="1" customWidth="1"/>
    <col min="3" max="3" width="14.26953125" bestFit="1" customWidth="1"/>
  </cols>
  <sheetData>
    <row r="3" spans="1:3" x14ac:dyDescent="0.35">
      <c r="A3" s="2" t="s">
        <v>104</v>
      </c>
      <c r="B3" t="s">
        <v>76</v>
      </c>
      <c r="C3" t="s">
        <v>77</v>
      </c>
    </row>
    <row r="4" spans="1:3" x14ac:dyDescent="0.35">
      <c r="A4" s="3" t="s">
        <v>12</v>
      </c>
      <c r="B4" s="20">
        <v>354</v>
      </c>
      <c r="C4" s="20">
        <v>191</v>
      </c>
    </row>
    <row r="5" spans="1:3" x14ac:dyDescent="0.35">
      <c r="A5" s="3" t="s">
        <v>17</v>
      </c>
      <c r="B5" s="20">
        <v>329</v>
      </c>
      <c r="C5" s="20">
        <v>169</v>
      </c>
    </row>
    <row r="6" spans="1:3" x14ac:dyDescent="0.35">
      <c r="A6" s="3" t="s">
        <v>22</v>
      </c>
      <c r="B6" s="20">
        <v>317</v>
      </c>
      <c r="C6" s="20">
        <v>173</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7B2F8-B93A-4313-86D8-D091BF3D21EC}">
  <dimension ref="A1:J1001"/>
  <sheetViews>
    <sheetView workbookViewId="0">
      <selection activeCell="G6" sqref="G6"/>
    </sheetView>
  </sheetViews>
  <sheetFormatPr defaultRowHeight="14.5" x14ac:dyDescent="0.35"/>
  <cols>
    <col min="1" max="1" width="9.26953125" bestFit="1" customWidth="1"/>
    <col min="2" max="2" width="6.1796875" bestFit="1" customWidth="1"/>
    <col min="3" max="3" width="6.26953125" bestFit="1" customWidth="1"/>
    <col min="4" max="4" width="5.81640625" bestFit="1" customWidth="1"/>
    <col min="5" max="5" width="6.26953125" bestFit="1" customWidth="1"/>
    <col min="6" max="6" width="17.90625" bestFit="1" customWidth="1"/>
    <col min="7" max="7" width="11.90625" bestFit="1" customWidth="1"/>
    <col min="8" max="8" width="12.36328125" bestFit="1" customWidth="1"/>
    <col min="9" max="9" width="10.81640625" bestFit="1" customWidth="1"/>
    <col min="10" max="10" width="15.1796875" bestFit="1" customWidth="1"/>
  </cols>
  <sheetData>
    <row r="1" spans="1:10" x14ac:dyDescent="0.35">
      <c r="A1" t="s">
        <v>0</v>
      </c>
      <c r="B1" t="s">
        <v>1</v>
      </c>
      <c r="C1" t="s">
        <v>2</v>
      </c>
      <c r="D1" t="s">
        <v>3</v>
      </c>
      <c r="E1" t="s">
        <v>4</v>
      </c>
      <c r="F1" t="s">
        <v>5</v>
      </c>
      <c r="G1" t="s">
        <v>6</v>
      </c>
      <c r="H1" t="s">
        <v>7</v>
      </c>
      <c r="I1" t="s">
        <v>8</v>
      </c>
      <c r="J1" t="s">
        <v>74</v>
      </c>
    </row>
    <row r="2" spans="1:10" x14ac:dyDescent="0.35">
      <c r="A2" t="s">
        <v>9</v>
      </c>
      <c r="B2">
        <v>45</v>
      </c>
      <c r="C2">
        <v>0</v>
      </c>
      <c r="D2">
        <v>0</v>
      </c>
      <c r="E2">
        <v>0</v>
      </c>
      <c r="F2" t="s">
        <v>10</v>
      </c>
      <c r="G2" t="s">
        <v>11</v>
      </c>
      <c r="H2" t="s">
        <v>12</v>
      </c>
      <c r="I2">
        <v>0</v>
      </c>
      <c r="J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3" spans="1:10" x14ac:dyDescent="0.35">
      <c r="A3" t="s">
        <v>13</v>
      </c>
      <c r="B3">
        <v>17</v>
      </c>
      <c r="C3">
        <v>0</v>
      </c>
      <c r="D3">
        <v>0</v>
      </c>
      <c r="E3">
        <v>1</v>
      </c>
      <c r="F3" t="s">
        <v>14</v>
      </c>
      <c r="G3" t="s">
        <v>15</v>
      </c>
      <c r="H3" t="s">
        <v>12</v>
      </c>
      <c r="I3">
        <v>0</v>
      </c>
      <c r="J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4" spans="1:10" x14ac:dyDescent="0.35">
      <c r="A4" t="s">
        <v>9</v>
      </c>
      <c r="B4">
        <v>29</v>
      </c>
      <c r="C4">
        <v>0</v>
      </c>
      <c r="D4">
        <v>0</v>
      </c>
      <c r="E4">
        <v>0</v>
      </c>
      <c r="F4" t="s">
        <v>16</v>
      </c>
      <c r="G4" t="s">
        <v>11</v>
      </c>
      <c r="H4" t="s">
        <v>17</v>
      </c>
      <c r="I4">
        <v>0</v>
      </c>
      <c r="J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5" spans="1:10" x14ac:dyDescent="0.35">
      <c r="A5" t="s">
        <v>9</v>
      </c>
      <c r="B5">
        <v>63</v>
      </c>
      <c r="C5">
        <v>1</v>
      </c>
      <c r="D5">
        <v>1</v>
      </c>
      <c r="E5">
        <v>0</v>
      </c>
      <c r="F5" t="s">
        <v>18</v>
      </c>
      <c r="G5" t="s">
        <v>15</v>
      </c>
      <c r="H5" t="s">
        <v>17</v>
      </c>
      <c r="I5">
        <v>1</v>
      </c>
      <c r="J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6" spans="1:10" x14ac:dyDescent="0.35">
      <c r="A6" t="s">
        <v>13</v>
      </c>
      <c r="B6">
        <v>22</v>
      </c>
      <c r="C6">
        <v>0</v>
      </c>
      <c r="D6">
        <v>0</v>
      </c>
      <c r="E6">
        <v>0</v>
      </c>
      <c r="F6" t="s">
        <v>19</v>
      </c>
      <c r="G6" t="s">
        <v>11</v>
      </c>
      <c r="H6" t="s">
        <v>12</v>
      </c>
      <c r="I6">
        <v>0</v>
      </c>
      <c r="J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7" spans="1:10" x14ac:dyDescent="0.35">
      <c r="A7" t="s">
        <v>9</v>
      </c>
      <c r="B7">
        <v>36</v>
      </c>
      <c r="C7">
        <v>0</v>
      </c>
      <c r="D7">
        <v>0</v>
      </c>
      <c r="E7">
        <v>1</v>
      </c>
      <c r="F7" t="s">
        <v>20</v>
      </c>
      <c r="G7" t="s">
        <v>15</v>
      </c>
      <c r="H7" t="s">
        <v>17</v>
      </c>
      <c r="I7">
        <v>0</v>
      </c>
      <c r="J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8" spans="1:10" x14ac:dyDescent="0.35">
      <c r="A8" t="s">
        <v>9</v>
      </c>
      <c r="B8">
        <v>15</v>
      </c>
      <c r="C8">
        <v>0</v>
      </c>
      <c r="D8">
        <v>0</v>
      </c>
      <c r="E8">
        <v>1</v>
      </c>
      <c r="F8" t="s">
        <v>21</v>
      </c>
      <c r="G8" t="s">
        <v>11</v>
      </c>
      <c r="H8" t="s">
        <v>12</v>
      </c>
      <c r="I8">
        <v>0</v>
      </c>
      <c r="J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9" spans="1:10" x14ac:dyDescent="0.35">
      <c r="A9" t="s">
        <v>13</v>
      </c>
      <c r="B9">
        <v>26</v>
      </c>
      <c r="C9">
        <v>0</v>
      </c>
      <c r="D9">
        <v>0</v>
      </c>
      <c r="E9">
        <v>0</v>
      </c>
      <c r="F9" t="s">
        <v>21</v>
      </c>
      <c r="G9" t="s">
        <v>15</v>
      </c>
      <c r="H9" t="s">
        <v>17</v>
      </c>
      <c r="I9">
        <v>0</v>
      </c>
      <c r="J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10" spans="1:10" x14ac:dyDescent="0.35">
      <c r="A10" t="s">
        <v>9</v>
      </c>
      <c r="B10">
        <v>31</v>
      </c>
      <c r="C10">
        <v>0</v>
      </c>
      <c r="D10">
        <v>0</v>
      </c>
      <c r="E10">
        <v>1</v>
      </c>
      <c r="F10" t="s">
        <v>20</v>
      </c>
      <c r="G10" t="s">
        <v>11</v>
      </c>
      <c r="H10" t="s">
        <v>22</v>
      </c>
      <c r="I10">
        <v>0</v>
      </c>
      <c r="J1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11" spans="1:10" x14ac:dyDescent="0.35">
      <c r="A11" t="s">
        <v>9</v>
      </c>
      <c r="B11">
        <v>10</v>
      </c>
      <c r="C11">
        <v>0</v>
      </c>
      <c r="D11">
        <v>0</v>
      </c>
      <c r="E11">
        <v>1</v>
      </c>
      <c r="F11" t="s">
        <v>23</v>
      </c>
      <c r="G11" t="s">
        <v>15</v>
      </c>
      <c r="H11" t="s">
        <v>22</v>
      </c>
      <c r="I11">
        <v>0</v>
      </c>
      <c r="J1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12" spans="1:10" x14ac:dyDescent="0.35">
      <c r="A12" t="s">
        <v>9</v>
      </c>
      <c r="B12">
        <v>31</v>
      </c>
      <c r="C12">
        <v>1</v>
      </c>
      <c r="D12">
        <v>1</v>
      </c>
      <c r="E12">
        <v>0</v>
      </c>
      <c r="F12" t="s">
        <v>24</v>
      </c>
      <c r="G12" t="s">
        <v>11</v>
      </c>
      <c r="H12" t="s">
        <v>12</v>
      </c>
      <c r="I12">
        <v>1</v>
      </c>
      <c r="J1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13" spans="1:10" x14ac:dyDescent="0.35">
      <c r="A13" t="s">
        <v>13</v>
      </c>
      <c r="B13">
        <v>10</v>
      </c>
      <c r="C13">
        <v>0</v>
      </c>
      <c r="D13">
        <v>0</v>
      </c>
      <c r="E13">
        <v>0</v>
      </c>
      <c r="F13" t="s">
        <v>20</v>
      </c>
      <c r="G13" t="s">
        <v>15</v>
      </c>
      <c r="H13" t="s">
        <v>22</v>
      </c>
      <c r="I13">
        <v>0</v>
      </c>
      <c r="J1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14" spans="1:10" x14ac:dyDescent="0.35">
      <c r="A14" t="s">
        <v>9</v>
      </c>
      <c r="B14">
        <v>13</v>
      </c>
      <c r="C14">
        <v>1</v>
      </c>
      <c r="D14">
        <v>1</v>
      </c>
      <c r="E14">
        <v>0</v>
      </c>
      <c r="F14" t="s">
        <v>25</v>
      </c>
      <c r="G14" t="s">
        <v>11</v>
      </c>
      <c r="H14" t="s">
        <v>12</v>
      </c>
      <c r="I14">
        <v>1</v>
      </c>
      <c r="J1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15" spans="1:10" x14ac:dyDescent="0.35">
      <c r="A15" t="s">
        <v>9</v>
      </c>
      <c r="B15">
        <v>43</v>
      </c>
      <c r="C15">
        <v>1</v>
      </c>
      <c r="D15">
        <v>1</v>
      </c>
      <c r="E15">
        <v>0</v>
      </c>
      <c r="F15" t="s">
        <v>26</v>
      </c>
      <c r="G15" t="s">
        <v>15</v>
      </c>
      <c r="H15" t="s">
        <v>12</v>
      </c>
      <c r="I15">
        <v>1</v>
      </c>
      <c r="J1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16" spans="1:10" x14ac:dyDescent="0.35">
      <c r="A16" t="s">
        <v>13</v>
      </c>
      <c r="B16">
        <v>52</v>
      </c>
      <c r="C16">
        <v>0</v>
      </c>
      <c r="D16">
        <v>0</v>
      </c>
      <c r="E16">
        <v>0</v>
      </c>
      <c r="F16" t="s">
        <v>27</v>
      </c>
      <c r="G16" t="s">
        <v>11</v>
      </c>
      <c r="H16" t="s">
        <v>17</v>
      </c>
      <c r="I16">
        <v>0</v>
      </c>
      <c r="J1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17" spans="1:10" x14ac:dyDescent="0.35">
      <c r="A17" t="s">
        <v>9</v>
      </c>
      <c r="B17">
        <v>12</v>
      </c>
      <c r="C17">
        <v>1</v>
      </c>
      <c r="D17">
        <v>1</v>
      </c>
      <c r="E17">
        <v>1</v>
      </c>
      <c r="F17" t="s">
        <v>28</v>
      </c>
      <c r="G17" t="s">
        <v>15</v>
      </c>
      <c r="H17" t="s">
        <v>22</v>
      </c>
      <c r="I17">
        <v>1</v>
      </c>
      <c r="J1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18" spans="1:10" x14ac:dyDescent="0.35">
      <c r="A18" t="s">
        <v>13</v>
      </c>
      <c r="B18">
        <v>18</v>
      </c>
      <c r="C18">
        <v>0</v>
      </c>
      <c r="D18">
        <v>0</v>
      </c>
      <c r="E18">
        <v>1</v>
      </c>
      <c r="F18" t="s">
        <v>29</v>
      </c>
      <c r="G18" t="s">
        <v>11</v>
      </c>
      <c r="H18" t="s">
        <v>22</v>
      </c>
      <c r="I18">
        <v>0</v>
      </c>
      <c r="J1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19" spans="1:10" x14ac:dyDescent="0.35">
      <c r="A19" t="s">
        <v>13</v>
      </c>
      <c r="B19">
        <v>56</v>
      </c>
      <c r="C19">
        <v>0</v>
      </c>
      <c r="D19">
        <v>0</v>
      </c>
      <c r="E19">
        <v>1</v>
      </c>
      <c r="F19" t="s">
        <v>30</v>
      </c>
      <c r="G19" t="s">
        <v>15</v>
      </c>
      <c r="H19" t="s">
        <v>12</v>
      </c>
      <c r="I19">
        <v>0</v>
      </c>
      <c r="J1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20" spans="1:10" x14ac:dyDescent="0.35">
      <c r="A20" t="s">
        <v>13</v>
      </c>
      <c r="B20">
        <v>9</v>
      </c>
      <c r="C20">
        <v>1</v>
      </c>
      <c r="D20">
        <v>1</v>
      </c>
      <c r="E20">
        <v>1</v>
      </c>
      <c r="F20" t="s">
        <v>10</v>
      </c>
      <c r="G20" t="s">
        <v>11</v>
      </c>
      <c r="H20" t="s">
        <v>22</v>
      </c>
      <c r="I20">
        <v>1</v>
      </c>
      <c r="J2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21" spans="1:10" x14ac:dyDescent="0.35">
      <c r="A21" t="s">
        <v>13</v>
      </c>
      <c r="B21">
        <v>27</v>
      </c>
      <c r="C21">
        <v>1</v>
      </c>
      <c r="D21">
        <v>1</v>
      </c>
      <c r="E21">
        <v>0</v>
      </c>
      <c r="F21" t="s">
        <v>10</v>
      </c>
      <c r="G21" t="s">
        <v>15</v>
      </c>
      <c r="H21" t="s">
        <v>22</v>
      </c>
      <c r="I21">
        <v>1</v>
      </c>
      <c r="J2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22" spans="1:10" x14ac:dyDescent="0.35">
      <c r="A22" t="s">
        <v>9</v>
      </c>
      <c r="B22">
        <v>31</v>
      </c>
      <c r="C22">
        <v>0</v>
      </c>
      <c r="D22">
        <v>1</v>
      </c>
      <c r="E22">
        <v>0</v>
      </c>
      <c r="F22" t="s">
        <v>31</v>
      </c>
      <c r="G22" t="s">
        <v>11</v>
      </c>
      <c r="H22" t="s">
        <v>22</v>
      </c>
      <c r="I22">
        <v>1</v>
      </c>
      <c r="J2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Recovery</v>
      </c>
    </row>
    <row r="23" spans="1:10" x14ac:dyDescent="0.35">
      <c r="A23" t="s">
        <v>9</v>
      </c>
      <c r="B23">
        <v>23</v>
      </c>
      <c r="C23">
        <v>0</v>
      </c>
      <c r="D23">
        <v>0</v>
      </c>
      <c r="E23">
        <v>0</v>
      </c>
      <c r="F23" t="s">
        <v>32</v>
      </c>
      <c r="G23" t="s">
        <v>15</v>
      </c>
      <c r="H23" t="s">
        <v>17</v>
      </c>
      <c r="I23">
        <v>0</v>
      </c>
      <c r="J2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24" spans="1:10" x14ac:dyDescent="0.35">
      <c r="A24" t="s">
        <v>9</v>
      </c>
      <c r="B24">
        <v>37</v>
      </c>
      <c r="C24">
        <v>0</v>
      </c>
      <c r="D24">
        <v>0</v>
      </c>
      <c r="E24">
        <v>1</v>
      </c>
      <c r="F24" t="s">
        <v>33</v>
      </c>
      <c r="G24" t="s">
        <v>11</v>
      </c>
      <c r="H24" t="s">
        <v>22</v>
      </c>
      <c r="I24">
        <v>0</v>
      </c>
      <c r="J2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25" spans="1:10" x14ac:dyDescent="0.35">
      <c r="A25" t="s">
        <v>13</v>
      </c>
      <c r="B25">
        <v>44</v>
      </c>
      <c r="C25">
        <v>0</v>
      </c>
      <c r="D25">
        <v>0</v>
      </c>
      <c r="E25">
        <v>1</v>
      </c>
      <c r="F25" t="s">
        <v>34</v>
      </c>
      <c r="G25" t="s">
        <v>15</v>
      </c>
      <c r="H25" t="s">
        <v>17</v>
      </c>
      <c r="I25">
        <v>0</v>
      </c>
      <c r="J2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26" spans="1:10" x14ac:dyDescent="0.35">
      <c r="A26" t="s">
        <v>9</v>
      </c>
      <c r="B26">
        <v>17</v>
      </c>
      <c r="C26">
        <v>1</v>
      </c>
      <c r="D26">
        <v>1</v>
      </c>
      <c r="E26">
        <v>0</v>
      </c>
      <c r="F26" t="s">
        <v>25</v>
      </c>
      <c r="G26" t="s">
        <v>11</v>
      </c>
      <c r="H26" t="s">
        <v>12</v>
      </c>
      <c r="I26">
        <v>1</v>
      </c>
      <c r="J2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27" spans="1:10" x14ac:dyDescent="0.35">
      <c r="A27" t="s">
        <v>9</v>
      </c>
      <c r="B27">
        <v>64</v>
      </c>
      <c r="C27">
        <v>1</v>
      </c>
      <c r="D27">
        <v>1</v>
      </c>
      <c r="E27">
        <v>1</v>
      </c>
      <c r="F27" t="s">
        <v>31</v>
      </c>
      <c r="G27" t="s">
        <v>15</v>
      </c>
      <c r="H27" t="s">
        <v>17</v>
      </c>
      <c r="I27">
        <v>1</v>
      </c>
      <c r="J2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28" spans="1:10" x14ac:dyDescent="0.35">
      <c r="A28" t="s">
        <v>9</v>
      </c>
      <c r="B28">
        <v>65</v>
      </c>
      <c r="C28">
        <v>0</v>
      </c>
      <c r="D28">
        <v>0</v>
      </c>
      <c r="E28">
        <v>0</v>
      </c>
      <c r="F28" t="s">
        <v>19</v>
      </c>
      <c r="G28" t="s">
        <v>11</v>
      </c>
      <c r="H28" t="s">
        <v>22</v>
      </c>
      <c r="I28">
        <v>0</v>
      </c>
      <c r="J2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29" spans="1:10" x14ac:dyDescent="0.35">
      <c r="A29" t="s">
        <v>9</v>
      </c>
      <c r="B29">
        <v>60</v>
      </c>
      <c r="C29">
        <v>0</v>
      </c>
      <c r="D29">
        <v>0</v>
      </c>
      <c r="E29">
        <v>0</v>
      </c>
      <c r="F29" t="s">
        <v>25</v>
      </c>
      <c r="G29" t="s">
        <v>15</v>
      </c>
      <c r="H29" t="s">
        <v>17</v>
      </c>
      <c r="I29">
        <v>0</v>
      </c>
      <c r="J2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30" spans="1:10" x14ac:dyDescent="0.35">
      <c r="A30" t="s">
        <v>9</v>
      </c>
      <c r="B30">
        <v>44</v>
      </c>
      <c r="C30">
        <v>1</v>
      </c>
      <c r="D30">
        <v>1</v>
      </c>
      <c r="E30">
        <v>1</v>
      </c>
      <c r="F30" t="s">
        <v>24</v>
      </c>
      <c r="G30" t="s">
        <v>11</v>
      </c>
      <c r="H30" t="s">
        <v>22</v>
      </c>
      <c r="I30">
        <v>1</v>
      </c>
      <c r="J3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31" spans="1:10" x14ac:dyDescent="0.35">
      <c r="A31" t="s">
        <v>9</v>
      </c>
      <c r="B31">
        <v>13</v>
      </c>
      <c r="C31">
        <v>0</v>
      </c>
      <c r="D31">
        <v>1</v>
      </c>
      <c r="E31">
        <v>0</v>
      </c>
      <c r="F31" t="s">
        <v>26</v>
      </c>
      <c r="G31" t="s">
        <v>15</v>
      </c>
      <c r="H31" t="s">
        <v>12</v>
      </c>
      <c r="I31">
        <v>1</v>
      </c>
      <c r="J3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Recovery</v>
      </c>
    </row>
    <row r="32" spans="1:10" x14ac:dyDescent="0.35">
      <c r="A32" t="s">
        <v>9</v>
      </c>
      <c r="B32">
        <v>35</v>
      </c>
      <c r="C32">
        <v>0</v>
      </c>
      <c r="D32">
        <v>0</v>
      </c>
      <c r="E32">
        <v>0</v>
      </c>
      <c r="F32" t="s">
        <v>35</v>
      </c>
      <c r="G32" t="s">
        <v>11</v>
      </c>
      <c r="H32" t="s">
        <v>12</v>
      </c>
      <c r="I32">
        <v>0</v>
      </c>
      <c r="J3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33" spans="1:10" x14ac:dyDescent="0.35">
      <c r="A33" t="s">
        <v>13</v>
      </c>
      <c r="B33">
        <v>13</v>
      </c>
      <c r="C33">
        <v>1</v>
      </c>
      <c r="D33">
        <v>1</v>
      </c>
      <c r="E33">
        <v>1</v>
      </c>
      <c r="F33" t="s">
        <v>31</v>
      </c>
      <c r="G33" t="s">
        <v>15</v>
      </c>
      <c r="H33" t="s">
        <v>22</v>
      </c>
      <c r="I33">
        <v>1</v>
      </c>
      <c r="J3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34" spans="1:10" x14ac:dyDescent="0.35">
      <c r="A34" t="s">
        <v>9</v>
      </c>
      <c r="B34">
        <v>39</v>
      </c>
      <c r="C34">
        <v>0</v>
      </c>
      <c r="D34">
        <v>0</v>
      </c>
      <c r="E34">
        <v>1</v>
      </c>
      <c r="F34" t="s">
        <v>36</v>
      </c>
      <c r="G34" t="s">
        <v>11</v>
      </c>
      <c r="H34" t="s">
        <v>12</v>
      </c>
      <c r="I34">
        <v>0</v>
      </c>
      <c r="J3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35" spans="1:10" x14ac:dyDescent="0.35">
      <c r="A35" t="s">
        <v>9</v>
      </c>
      <c r="B35">
        <v>27</v>
      </c>
      <c r="C35">
        <v>0</v>
      </c>
      <c r="D35">
        <v>0</v>
      </c>
      <c r="E35">
        <v>1</v>
      </c>
      <c r="F35" t="s">
        <v>37</v>
      </c>
      <c r="G35" t="s">
        <v>15</v>
      </c>
      <c r="H35" t="s">
        <v>17</v>
      </c>
      <c r="I35">
        <v>0</v>
      </c>
      <c r="J3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36" spans="1:10" x14ac:dyDescent="0.35">
      <c r="A36" t="s">
        <v>13</v>
      </c>
      <c r="B36">
        <v>11</v>
      </c>
      <c r="C36">
        <v>1</v>
      </c>
      <c r="D36">
        <v>1</v>
      </c>
      <c r="E36">
        <v>1</v>
      </c>
      <c r="F36" t="s">
        <v>38</v>
      </c>
      <c r="G36" t="s">
        <v>11</v>
      </c>
      <c r="H36" t="s">
        <v>22</v>
      </c>
      <c r="I36">
        <v>1</v>
      </c>
      <c r="J3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37" spans="1:10" x14ac:dyDescent="0.35">
      <c r="A37" t="s">
        <v>9</v>
      </c>
      <c r="B37">
        <v>46</v>
      </c>
      <c r="C37">
        <v>1</v>
      </c>
      <c r="D37">
        <v>1</v>
      </c>
      <c r="E37">
        <v>1</v>
      </c>
      <c r="F37" t="s">
        <v>35</v>
      </c>
      <c r="G37" t="s">
        <v>15</v>
      </c>
      <c r="H37" t="s">
        <v>17</v>
      </c>
      <c r="I37">
        <v>1</v>
      </c>
      <c r="J3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38" spans="1:10" x14ac:dyDescent="0.35">
      <c r="A38" t="s">
        <v>13</v>
      </c>
      <c r="B38">
        <v>10</v>
      </c>
      <c r="C38">
        <v>1</v>
      </c>
      <c r="D38">
        <v>1</v>
      </c>
      <c r="E38">
        <v>0</v>
      </c>
      <c r="F38" t="s">
        <v>39</v>
      </c>
      <c r="G38" t="s">
        <v>11</v>
      </c>
      <c r="H38" t="s">
        <v>22</v>
      </c>
      <c r="I38">
        <v>1</v>
      </c>
      <c r="J3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39" spans="1:10" x14ac:dyDescent="0.35">
      <c r="A39" t="s">
        <v>9</v>
      </c>
      <c r="B39">
        <v>13</v>
      </c>
      <c r="C39">
        <v>0</v>
      </c>
      <c r="D39">
        <v>0</v>
      </c>
      <c r="E39">
        <v>1</v>
      </c>
      <c r="F39" t="s">
        <v>40</v>
      </c>
      <c r="G39" t="s">
        <v>15</v>
      </c>
      <c r="H39" t="s">
        <v>12</v>
      </c>
      <c r="I39">
        <v>0</v>
      </c>
      <c r="J3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40" spans="1:10" x14ac:dyDescent="0.35">
      <c r="A40" t="s">
        <v>13</v>
      </c>
      <c r="B40">
        <v>50</v>
      </c>
      <c r="C40">
        <v>0</v>
      </c>
      <c r="D40">
        <v>1</v>
      </c>
      <c r="E40">
        <v>0</v>
      </c>
      <c r="F40" t="s">
        <v>38</v>
      </c>
      <c r="G40" t="s">
        <v>11</v>
      </c>
      <c r="H40" t="s">
        <v>17</v>
      </c>
      <c r="I40">
        <v>1</v>
      </c>
      <c r="J4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Recovery</v>
      </c>
    </row>
    <row r="41" spans="1:10" x14ac:dyDescent="0.35">
      <c r="A41" t="s">
        <v>13</v>
      </c>
      <c r="B41">
        <v>34</v>
      </c>
      <c r="C41">
        <v>1</v>
      </c>
      <c r="D41">
        <v>1</v>
      </c>
      <c r="E41">
        <v>0</v>
      </c>
      <c r="F41" t="s">
        <v>10</v>
      </c>
      <c r="G41" t="s">
        <v>15</v>
      </c>
      <c r="H41" t="s">
        <v>17</v>
      </c>
      <c r="I41">
        <v>1</v>
      </c>
      <c r="J4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42" spans="1:10" x14ac:dyDescent="0.35">
      <c r="A42" t="s">
        <v>9</v>
      </c>
      <c r="B42">
        <v>54</v>
      </c>
      <c r="C42">
        <v>0</v>
      </c>
      <c r="D42">
        <v>0</v>
      </c>
      <c r="E42">
        <v>1</v>
      </c>
      <c r="F42" t="s">
        <v>29</v>
      </c>
      <c r="G42" t="s">
        <v>11</v>
      </c>
      <c r="H42" t="s">
        <v>22</v>
      </c>
      <c r="I42">
        <v>0</v>
      </c>
      <c r="J4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43" spans="1:10" x14ac:dyDescent="0.35">
      <c r="A43" t="s">
        <v>9</v>
      </c>
      <c r="B43">
        <v>16</v>
      </c>
      <c r="C43">
        <v>0</v>
      </c>
      <c r="D43">
        <v>0</v>
      </c>
      <c r="E43">
        <v>1</v>
      </c>
      <c r="F43" t="s">
        <v>35</v>
      </c>
      <c r="G43" t="s">
        <v>15</v>
      </c>
      <c r="H43" t="s">
        <v>17</v>
      </c>
      <c r="I43">
        <v>0</v>
      </c>
      <c r="J4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44" spans="1:10" x14ac:dyDescent="0.35">
      <c r="A44" t="s">
        <v>13</v>
      </c>
      <c r="B44">
        <v>51</v>
      </c>
      <c r="C44">
        <v>1</v>
      </c>
      <c r="D44">
        <v>1</v>
      </c>
      <c r="E44">
        <v>0</v>
      </c>
      <c r="F44" t="s">
        <v>37</v>
      </c>
      <c r="G44" t="s">
        <v>11</v>
      </c>
      <c r="H44" t="s">
        <v>22</v>
      </c>
      <c r="I44">
        <v>1</v>
      </c>
      <c r="J4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45" spans="1:10" x14ac:dyDescent="0.35">
      <c r="A45" t="s">
        <v>9</v>
      </c>
      <c r="B45">
        <v>9</v>
      </c>
      <c r="C45">
        <v>1</v>
      </c>
      <c r="D45">
        <v>1</v>
      </c>
      <c r="E45">
        <v>1</v>
      </c>
      <c r="F45" t="s">
        <v>41</v>
      </c>
      <c r="G45" t="s">
        <v>15</v>
      </c>
      <c r="H45" t="s">
        <v>22</v>
      </c>
      <c r="I45">
        <v>1</v>
      </c>
      <c r="J4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46" spans="1:10" x14ac:dyDescent="0.35">
      <c r="A46" t="s">
        <v>9</v>
      </c>
      <c r="B46">
        <v>37</v>
      </c>
      <c r="C46">
        <v>0</v>
      </c>
      <c r="D46">
        <v>0</v>
      </c>
      <c r="E46">
        <v>0</v>
      </c>
      <c r="F46" t="s">
        <v>42</v>
      </c>
      <c r="G46" t="s">
        <v>11</v>
      </c>
      <c r="H46" t="s">
        <v>12</v>
      </c>
      <c r="I46">
        <v>0</v>
      </c>
      <c r="J4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47" spans="1:10" x14ac:dyDescent="0.35">
      <c r="A47" t="s">
        <v>9</v>
      </c>
      <c r="B47">
        <v>13</v>
      </c>
      <c r="C47">
        <v>0</v>
      </c>
      <c r="D47">
        <v>0</v>
      </c>
      <c r="E47">
        <v>0</v>
      </c>
      <c r="F47" t="s">
        <v>43</v>
      </c>
      <c r="G47" t="s">
        <v>15</v>
      </c>
      <c r="H47" t="s">
        <v>22</v>
      </c>
      <c r="I47">
        <v>0</v>
      </c>
      <c r="J4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48" spans="1:10" x14ac:dyDescent="0.35">
      <c r="A48" t="s">
        <v>13</v>
      </c>
      <c r="B48">
        <v>62</v>
      </c>
      <c r="C48">
        <v>0</v>
      </c>
      <c r="D48">
        <v>1</v>
      </c>
      <c r="E48">
        <v>0</v>
      </c>
      <c r="F48" t="s">
        <v>38</v>
      </c>
      <c r="G48" t="s">
        <v>11</v>
      </c>
      <c r="H48" t="s">
        <v>22</v>
      </c>
      <c r="I48">
        <v>1</v>
      </c>
      <c r="J4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Recovery</v>
      </c>
    </row>
    <row r="49" spans="1:10" x14ac:dyDescent="0.35">
      <c r="A49" t="s">
        <v>13</v>
      </c>
      <c r="B49">
        <v>17</v>
      </c>
      <c r="C49">
        <v>0</v>
      </c>
      <c r="D49">
        <v>0</v>
      </c>
      <c r="E49">
        <v>1</v>
      </c>
      <c r="F49" t="s">
        <v>35</v>
      </c>
      <c r="G49" t="s">
        <v>15</v>
      </c>
      <c r="H49" t="s">
        <v>12</v>
      </c>
      <c r="I49">
        <v>0</v>
      </c>
      <c r="J4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50" spans="1:10" x14ac:dyDescent="0.35">
      <c r="A50" t="s">
        <v>9</v>
      </c>
      <c r="B50">
        <v>35</v>
      </c>
      <c r="C50">
        <v>0</v>
      </c>
      <c r="D50">
        <v>0</v>
      </c>
      <c r="E50">
        <v>1</v>
      </c>
      <c r="F50" t="s">
        <v>30</v>
      </c>
      <c r="G50" t="s">
        <v>11</v>
      </c>
      <c r="H50" t="s">
        <v>22</v>
      </c>
      <c r="I50">
        <v>0</v>
      </c>
      <c r="J5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51" spans="1:10" x14ac:dyDescent="0.35">
      <c r="A51" t="s">
        <v>13</v>
      </c>
      <c r="B51">
        <v>9</v>
      </c>
      <c r="C51">
        <v>1</v>
      </c>
      <c r="D51">
        <v>1</v>
      </c>
      <c r="E51">
        <v>0</v>
      </c>
      <c r="F51" t="s">
        <v>44</v>
      </c>
      <c r="G51" t="s">
        <v>15</v>
      </c>
      <c r="H51" t="s">
        <v>22</v>
      </c>
      <c r="I51">
        <v>1</v>
      </c>
      <c r="J5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52" spans="1:10" x14ac:dyDescent="0.35">
      <c r="A52" t="s">
        <v>13</v>
      </c>
      <c r="B52">
        <v>14</v>
      </c>
      <c r="C52">
        <v>1</v>
      </c>
      <c r="D52">
        <v>1</v>
      </c>
      <c r="E52">
        <v>0</v>
      </c>
      <c r="F52" t="s">
        <v>31</v>
      </c>
      <c r="G52" t="s">
        <v>11</v>
      </c>
      <c r="H52" t="s">
        <v>22</v>
      </c>
      <c r="I52">
        <v>1</v>
      </c>
      <c r="J5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53" spans="1:10" x14ac:dyDescent="0.35">
      <c r="A53" t="s">
        <v>13</v>
      </c>
      <c r="B53">
        <v>37</v>
      </c>
      <c r="C53">
        <v>0</v>
      </c>
      <c r="D53">
        <v>0</v>
      </c>
      <c r="E53">
        <v>0</v>
      </c>
      <c r="F53" t="s">
        <v>29</v>
      </c>
      <c r="G53" t="s">
        <v>15</v>
      </c>
      <c r="H53" t="s">
        <v>22</v>
      </c>
      <c r="I53">
        <v>0</v>
      </c>
      <c r="J5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54" spans="1:10" x14ac:dyDescent="0.35">
      <c r="A54" t="s">
        <v>13</v>
      </c>
      <c r="B54">
        <v>13</v>
      </c>
      <c r="C54">
        <v>0</v>
      </c>
      <c r="D54">
        <v>0</v>
      </c>
      <c r="E54">
        <v>0</v>
      </c>
      <c r="F54" t="s">
        <v>45</v>
      </c>
      <c r="G54" t="s">
        <v>11</v>
      </c>
      <c r="H54" t="s">
        <v>17</v>
      </c>
      <c r="I54">
        <v>0</v>
      </c>
      <c r="J5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55" spans="1:10" x14ac:dyDescent="0.35">
      <c r="A55" t="s">
        <v>13</v>
      </c>
      <c r="B55">
        <v>57</v>
      </c>
      <c r="C55">
        <v>0</v>
      </c>
      <c r="D55">
        <v>0</v>
      </c>
      <c r="E55">
        <v>0</v>
      </c>
      <c r="F55" t="s">
        <v>28</v>
      </c>
      <c r="G55" t="s">
        <v>15</v>
      </c>
      <c r="H55" t="s">
        <v>12</v>
      </c>
      <c r="I55">
        <v>0</v>
      </c>
      <c r="J5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56" spans="1:10" x14ac:dyDescent="0.35">
      <c r="A56" t="s">
        <v>9</v>
      </c>
      <c r="B56">
        <v>41</v>
      </c>
      <c r="C56">
        <v>0</v>
      </c>
      <c r="D56">
        <v>0</v>
      </c>
      <c r="E56">
        <v>0</v>
      </c>
      <c r="F56" t="s">
        <v>18</v>
      </c>
      <c r="G56" t="s">
        <v>11</v>
      </c>
      <c r="H56" t="s">
        <v>12</v>
      </c>
      <c r="I56">
        <v>0</v>
      </c>
      <c r="J5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57" spans="1:10" x14ac:dyDescent="0.35">
      <c r="A57" t="s">
        <v>13</v>
      </c>
      <c r="B57">
        <v>24</v>
      </c>
      <c r="C57">
        <v>1</v>
      </c>
      <c r="D57">
        <v>1</v>
      </c>
      <c r="E57">
        <v>1</v>
      </c>
      <c r="F57" t="s">
        <v>30</v>
      </c>
      <c r="G57" t="s">
        <v>15</v>
      </c>
      <c r="H57" t="s">
        <v>12</v>
      </c>
      <c r="I57">
        <v>1</v>
      </c>
      <c r="J5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58" spans="1:10" x14ac:dyDescent="0.35">
      <c r="A58" t="s">
        <v>13</v>
      </c>
      <c r="B58">
        <v>28</v>
      </c>
      <c r="C58">
        <v>0</v>
      </c>
      <c r="D58">
        <v>0</v>
      </c>
      <c r="E58">
        <v>0</v>
      </c>
      <c r="F58" t="s">
        <v>19</v>
      </c>
      <c r="G58" t="s">
        <v>11</v>
      </c>
      <c r="H58" t="s">
        <v>17</v>
      </c>
      <c r="I58">
        <v>0</v>
      </c>
      <c r="J5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59" spans="1:10" x14ac:dyDescent="0.35">
      <c r="A59" t="s">
        <v>13</v>
      </c>
      <c r="B59">
        <v>25</v>
      </c>
      <c r="C59">
        <v>0</v>
      </c>
      <c r="D59">
        <v>0</v>
      </c>
      <c r="E59">
        <v>1</v>
      </c>
      <c r="F59" t="s">
        <v>25</v>
      </c>
      <c r="G59" t="s">
        <v>15</v>
      </c>
      <c r="H59" t="s">
        <v>17</v>
      </c>
      <c r="I59">
        <v>0</v>
      </c>
      <c r="J5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60" spans="1:10" x14ac:dyDescent="0.35">
      <c r="A60" t="s">
        <v>13</v>
      </c>
      <c r="B60">
        <v>44</v>
      </c>
      <c r="C60">
        <v>0</v>
      </c>
      <c r="D60">
        <v>0</v>
      </c>
      <c r="E60">
        <v>1</v>
      </c>
      <c r="F60" t="s">
        <v>40</v>
      </c>
      <c r="G60" t="s">
        <v>11</v>
      </c>
      <c r="H60" t="s">
        <v>22</v>
      </c>
      <c r="I60">
        <v>0</v>
      </c>
      <c r="J6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61" spans="1:10" x14ac:dyDescent="0.35">
      <c r="A61" t="s">
        <v>13</v>
      </c>
      <c r="B61">
        <v>10</v>
      </c>
      <c r="C61">
        <v>1</v>
      </c>
      <c r="D61">
        <v>1</v>
      </c>
      <c r="E61">
        <v>1</v>
      </c>
      <c r="F61" t="s">
        <v>37</v>
      </c>
      <c r="G61" t="s">
        <v>15</v>
      </c>
      <c r="H61" t="s">
        <v>22</v>
      </c>
      <c r="I61">
        <v>1</v>
      </c>
      <c r="J6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62" spans="1:10" x14ac:dyDescent="0.35">
      <c r="A62" t="s">
        <v>9</v>
      </c>
      <c r="B62">
        <v>13</v>
      </c>
      <c r="C62">
        <v>1</v>
      </c>
      <c r="D62">
        <v>1</v>
      </c>
      <c r="E62">
        <v>1</v>
      </c>
      <c r="F62" t="s">
        <v>20</v>
      </c>
      <c r="G62" t="s">
        <v>11</v>
      </c>
      <c r="H62" t="s">
        <v>17</v>
      </c>
      <c r="I62">
        <v>1</v>
      </c>
      <c r="J6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63" spans="1:10" x14ac:dyDescent="0.35">
      <c r="A63" t="s">
        <v>9</v>
      </c>
      <c r="B63">
        <v>65</v>
      </c>
      <c r="C63">
        <v>1</v>
      </c>
      <c r="D63">
        <v>1</v>
      </c>
      <c r="E63">
        <v>0</v>
      </c>
      <c r="F63" t="s">
        <v>46</v>
      </c>
      <c r="G63" t="s">
        <v>15</v>
      </c>
      <c r="H63" t="s">
        <v>12</v>
      </c>
      <c r="I63">
        <v>1</v>
      </c>
      <c r="J6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64" spans="1:10" x14ac:dyDescent="0.35">
      <c r="A64" t="s">
        <v>13</v>
      </c>
      <c r="B64">
        <v>53</v>
      </c>
      <c r="C64">
        <v>0</v>
      </c>
      <c r="D64">
        <v>0</v>
      </c>
      <c r="E64">
        <v>0</v>
      </c>
      <c r="F64" t="s">
        <v>36</v>
      </c>
      <c r="G64" t="s">
        <v>11</v>
      </c>
      <c r="H64" t="s">
        <v>17</v>
      </c>
      <c r="I64">
        <v>0</v>
      </c>
      <c r="J6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65" spans="1:10" x14ac:dyDescent="0.35">
      <c r="A65" t="s">
        <v>13</v>
      </c>
      <c r="B65">
        <v>54</v>
      </c>
      <c r="C65">
        <v>0</v>
      </c>
      <c r="D65">
        <v>0</v>
      </c>
      <c r="E65">
        <v>1</v>
      </c>
      <c r="F65" t="s">
        <v>42</v>
      </c>
      <c r="G65" t="s">
        <v>15</v>
      </c>
      <c r="H65" t="s">
        <v>17</v>
      </c>
      <c r="I65">
        <v>0</v>
      </c>
      <c r="J6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66" spans="1:10" x14ac:dyDescent="0.35">
      <c r="A66" t="s">
        <v>9</v>
      </c>
      <c r="B66">
        <v>59</v>
      </c>
      <c r="C66">
        <v>0</v>
      </c>
      <c r="D66">
        <v>0</v>
      </c>
      <c r="E66">
        <v>1</v>
      </c>
      <c r="F66" t="s">
        <v>47</v>
      </c>
      <c r="G66" t="s">
        <v>11</v>
      </c>
      <c r="H66" t="s">
        <v>12</v>
      </c>
      <c r="I66">
        <v>0</v>
      </c>
      <c r="J6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67" spans="1:10" x14ac:dyDescent="0.35">
      <c r="A67" t="s">
        <v>13</v>
      </c>
      <c r="B67">
        <v>47</v>
      </c>
      <c r="C67">
        <v>1</v>
      </c>
      <c r="D67">
        <v>1</v>
      </c>
      <c r="E67">
        <v>1</v>
      </c>
      <c r="F67" t="s">
        <v>48</v>
      </c>
      <c r="G67" t="s">
        <v>15</v>
      </c>
      <c r="H67" t="s">
        <v>12</v>
      </c>
      <c r="I67">
        <v>1</v>
      </c>
      <c r="J6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68" spans="1:10" x14ac:dyDescent="0.35">
      <c r="A68" t="s">
        <v>9</v>
      </c>
      <c r="B68">
        <v>28</v>
      </c>
      <c r="C68">
        <v>1</v>
      </c>
      <c r="D68">
        <v>1</v>
      </c>
      <c r="E68">
        <v>1</v>
      </c>
      <c r="F68" t="s">
        <v>37</v>
      </c>
      <c r="G68" t="s">
        <v>11</v>
      </c>
      <c r="H68" t="s">
        <v>17</v>
      </c>
      <c r="I68">
        <v>1</v>
      </c>
      <c r="J6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69" spans="1:10" x14ac:dyDescent="0.35">
      <c r="A69" t="s">
        <v>9</v>
      </c>
      <c r="B69">
        <v>38</v>
      </c>
      <c r="C69">
        <v>1</v>
      </c>
      <c r="D69">
        <v>1</v>
      </c>
      <c r="E69">
        <v>0</v>
      </c>
      <c r="F69" t="s">
        <v>48</v>
      </c>
      <c r="G69" t="s">
        <v>15</v>
      </c>
      <c r="H69" t="s">
        <v>22</v>
      </c>
      <c r="I69">
        <v>1</v>
      </c>
      <c r="J6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70" spans="1:10" x14ac:dyDescent="0.35">
      <c r="A70" t="s">
        <v>9</v>
      </c>
      <c r="B70">
        <v>11</v>
      </c>
      <c r="C70">
        <v>1</v>
      </c>
      <c r="D70">
        <v>1</v>
      </c>
      <c r="E70">
        <v>0</v>
      </c>
      <c r="F70" t="s">
        <v>24</v>
      </c>
      <c r="G70" t="s">
        <v>11</v>
      </c>
      <c r="H70" t="s">
        <v>22</v>
      </c>
      <c r="I70">
        <v>1</v>
      </c>
      <c r="J7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71" spans="1:10" x14ac:dyDescent="0.35">
      <c r="A71" t="s">
        <v>9</v>
      </c>
      <c r="B71">
        <v>65</v>
      </c>
      <c r="C71">
        <v>0</v>
      </c>
      <c r="D71">
        <v>0</v>
      </c>
      <c r="E71">
        <v>0</v>
      </c>
      <c r="F71" t="s">
        <v>27</v>
      </c>
      <c r="G71" t="s">
        <v>15</v>
      </c>
      <c r="H71" t="s">
        <v>22</v>
      </c>
      <c r="I71">
        <v>0</v>
      </c>
      <c r="J7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72" spans="1:10" x14ac:dyDescent="0.35">
      <c r="A72" t="s">
        <v>13</v>
      </c>
      <c r="B72">
        <v>17</v>
      </c>
      <c r="C72">
        <v>1</v>
      </c>
      <c r="D72">
        <v>1</v>
      </c>
      <c r="E72">
        <v>0</v>
      </c>
      <c r="F72" t="s">
        <v>18</v>
      </c>
      <c r="G72" t="s">
        <v>11</v>
      </c>
      <c r="H72" t="s">
        <v>17</v>
      </c>
      <c r="I72">
        <v>1</v>
      </c>
      <c r="J7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73" spans="1:10" x14ac:dyDescent="0.35">
      <c r="A73" t="s">
        <v>13</v>
      </c>
      <c r="B73">
        <v>64</v>
      </c>
      <c r="C73">
        <v>0</v>
      </c>
      <c r="D73">
        <v>0</v>
      </c>
      <c r="E73">
        <v>0</v>
      </c>
      <c r="F73" t="s">
        <v>49</v>
      </c>
      <c r="G73" t="s">
        <v>15</v>
      </c>
      <c r="H73" t="s">
        <v>22</v>
      </c>
      <c r="I73">
        <v>0</v>
      </c>
      <c r="J7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74" spans="1:10" x14ac:dyDescent="0.35">
      <c r="A74" t="s">
        <v>9</v>
      </c>
      <c r="B74">
        <v>45</v>
      </c>
      <c r="C74">
        <v>1</v>
      </c>
      <c r="D74">
        <v>1</v>
      </c>
      <c r="E74">
        <v>1</v>
      </c>
      <c r="F74" t="s">
        <v>33</v>
      </c>
      <c r="G74" t="s">
        <v>11</v>
      </c>
      <c r="H74" t="s">
        <v>22</v>
      </c>
      <c r="I74">
        <v>1</v>
      </c>
      <c r="J7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75" spans="1:10" x14ac:dyDescent="0.35">
      <c r="A75" t="s">
        <v>9</v>
      </c>
      <c r="B75">
        <v>10</v>
      </c>
      <c r="C75">
        <v>1</v>
      </c>
      <c r="D75">
        <v>1</v>
      </c>
      <c r="E75">
        <v>0</v>
      </c>
      <c r="F75" t="s">
        <v>47</v>
      </c>
      <c r="G75" t="s">
        <v>15</v>
      </c>
      <c r="H75" t="s">
        <v>12</v>
      </c>
      <c r="I75">
        <v>1</v>
      </c>
      <c r="J7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76" spans="1:10" x14ac:dyDescent="0.35">
      <c r="A76" t="s">
        <v>13</v>
      </c>
      <c r="B76">
        <v>49</v>
      </c>
      <c r="C76">
        <v>1</v>
      </c>
      <c r="D76">
        <v>1</v>
      </c>
      <c r="E76">
        <v>1</v>
      </c>
      <c r="F76" t="s">
        <v>42</v>
      </c>
      <c r="G76" t="s">
        <v>11</v>
      </c>
      <c r="H76" t="s">
        <v>17</v>
      </c>
      <c r="I76">
        <v>1</v>
      </c>
      <c r="J7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77" spans="1:10" x14ac:dyDescent="0.35">
      <c r="A77" t="s">
        <v>13</v>
      </c>
      <c r="B77">
        <v>61</v>
      </c>
      <c r="C77">
        <v>0</v>
      </c>
      <c r="D77">
        <v>0</v>
      </c>
      <c r="E77">
        <v>1</v>
      </c>
      <c r="F77" t="s">
        <v>35</v>
      </c>
      <c r="G77" t="s">
        <v>15</v>
      </c>
      <c r="H77" t="s">
        <v>22</v>
      </c>
      <c r="I77">
        <v>0</v>
      </c>
      <c r="J7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78" spans="1:10" x14ac:dyDescent="0.35">
      <c r="A78" t="s">
        <v>9</v>
      </c>
      <c r="B78">
        <v>61</v>
      </c>
      <c r="C78">
        <v>1</v>
      </c>
      <c r="D78">
        <v>1</v>
      </c>
      <c r="E78">
        <v>1</v>
      </c>
      <c r="F78" t="s">
        <v>37</v>
      </c>
      <c r="G78" t="s">
        <v>11</v>
      </c>
      <c r="H78" t="s">
        <v>17</v>
      </c>
      <c r="I78">
        <v>1</v>
      </c>
      <c r="J7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79" spans="1:10" x14ac:dyDescent="0.35">
      <c r="A79" t="s">
        <v>13</v>
      </c>
      <c r="B79">
        <v>21</v>
      </c>
      <c r="C79">
        <v>0</v>
      </c>
      <c r="D79">
        <v>0</v>
      </c>
      <c r="E79">
        <v>1</v>
      </c>
      <c r="F79" t="s">
        <v>20</v>
      </c>
      <c r="G79" t="s">
        <v>15</v>
      </c>
      <c r="H79" t="s">
        <v>12</v>
      </c>
      <c r="I79">
        <v>0</v>
      </c>
      <c r="J7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80" spans="1:10" x14ac:dyDescent="0.35">
      <c r="A80" t="s">
        <v>13</v>
      </c>
      <c r="B80">
        <v>64</v>
      </c>
      <c r="C80">
        <v>1</v>
      </c>
      <c r="D80">
        <v>1</v>
      </c>
      <c r="E80">
        <v>1</v>
      </c>
      <c r="F80" t="s">
        <v>31</v>
      </c>
      <c r="G80" t="s">
        <v>11</v>
      </c>
      <c r="H80" t="s">
        <v>17</v>
      </c>
      <c r="I80">
        <v>1</v>
      </c>
      <c r="J8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81" spans="1:10" x14ac:dyDescent="0.35">
      <c r="A81" t="s">
        <v>9</v>
      </c>
      <c r="B81">
        <v>24</v>
      </c>
      <c r="C81">
        <v>0</v>
      </c>
      <c r="D81">
        <v>0</v>
      </c>
      <c r="E81">
        <v>0</v>
      </c>
      <c r="F81" t="s">
        <v>30</v>
      </c>
      <c r="G81" t="s">
        <v>15</v>
      </c>
      <c r="H81" t="s">
        <v>22</v>
      </c>
      <c r="I81">
        <v>0</v>
      </c>
      <c r="J8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82" spans="1:10" x14ac:dyDescent="0.35">
      <c r="A82" t="s">
        <v>9</v>
      </c>
      <c r="B82">
        <v>62</v>
      </c>
      <c r="C82">
        <v>1</v>
      </c>
      <c r="D82">
        <v>1</v>
      </c>
      <c r="E82">
        <v>0</v>
      </c>
      <c r="F82" t="s">
        <v>30</v>
      </c>
      <c r="G82" t="s">
        <v>11</v>
      </c>
      <c r="H82" t="s">
        <v>12</v>
      </c>
      <c r="I82">
        <v>1</v>
      </c>
      <c r="J8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83" spans="1:10" x14ac:dyDescent="0.35">
      <c r="A83" t="s">
        <v>13</v>
      </c>
      <c r="B83">
        <v>59</v>
      </c>
      <c r="C83">
        <v>1</v>
      </c>
      <c r="D83">
        <v>1</v>
      </c>
      <c r="E83">
        <v>1</v>
      </c>
      <c r="F83" t="s">
        <v>27</v>
      </c>
      <c r="G83" t="s">
        <v>15</v>
      </c>
      <c r="H83" t="s">
        <v>17</v>
      </c>
      <c r="I83">
        <v>1</v>
      </c>
      <c r="J8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84" spans="1:10" x14ac:dyDescent="0.35">
      <c r="A84" t="s">
        <v>13</v>
      </c>
      <c r="B84">
        <v>44</v>
      </c>
      <c r="C84">
        <v>0</v>
      </c>
      <c r="D84">
        <v>0</v>
      </c>
      <c r="E84">
        <v>0</v>
      </c>
      <c r="F84" t="s">
        <v>21</v>
      </c>
      <c r="G84" t="s">
        <v>11</v>
      </c>
      <c r="H84" t="s">
        <v>22</v>
      </c>
      <c r="I84">
        <v>0</v>
      </c>
      <c r="J8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85" spans="1:10" x14ac:dyDescent="0.35">
      <c r="A85" t="s">
        <v>9</v>
      </c>
      <c r="B85">
        <v>12</v>
      </c>
      <c r="C85">
        <v>1</v>
      </c>
      <c r="D85">
        <v>1</v>
      </c>
      <c r="E85">
        <v>0</v>
      </c>
      <c r="F85" t="s">
        <v>46</v>
      </c>
      <c r="G85" t="s">
        <v>15</v>
      </c>
      <c r="H85" t="s">
        <v>17</v>
      </c>
      <c r="I85">
        <v>1</v>
      </c>
      <c r="J8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86" spans="1:10" x14ac:dyDescent="0.35">
      <c r="A86" t="s">
        <v>9</v>
      </c>
      <c r="B86">
        <v>29</v>
      </c>
      <c r="C86">
        <v>1</v>
      </c>
      <c r="D86">
        <v>1</v>
      </c>
      <c r="E86">
        <v>1</v>
      </c>
      <c r="F86" t="s">
        <v>29</v>
      </c>
      <c r="G86" t="s">
        <v>11</v>
      </c>
      <c r="H86" t="s">
        <v>22</v>
      </c>
      <c r="I86">
        <v>1</v>
      </c>
      <c r="J8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87" spans="1:10" x14ac:dyDescent="0.35">
      <c r="A87" t="s">
        <v>13</v>
      </c>
      <c r="B87">
        <v>38</v>
      </c>
      <c r="C87">
        <v>0</v>
      </c>
      <c r="D87">
        <v>0</v>
      </c>
      <c r="E87">
        <v>0</v>
      </c>
      <c r="F87" t="s">
        <v>34</v>
      </c>
      <c r="G87" t="s">
        <v>15</v>
      </c>
      <c r="H87" t="s">
        <v>12</v>
      </c>
      <c r="I87">
        <v>0</v>
      </c>
      <c r="J8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88" spans="1:10" x14ac:dyDescent="0.35">
      <c r="A88" t="s">
        <v>9</v>
      </c>
      <c r="B88">
        <v>45</v>
      </c>
      <c r="C88">
        <v>1</v>
      </c>
      <c r="D88">
        <v>1</v>
      </c>
      <c r="E88">
        <v>0</v>
      </c>
      <c r="F88" t="s">
        <v>43</v>
      </c>
      <c r="G88" t="s">
        <v>11</v>
      </c>
      <c r="H88" t="s">
        <v>12</v>
      </c>
      <c r="I88">
        <v>1</v>
      </c>
      <c r="J8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89" spans="1:10" x14ac:dyDescent="0.35">
      <c r="A89" t="s">
        <v>9</v>
      </c>
      <c r="B89">
        <v>54</v>
      </c>
      <c r="C89">
        <v>1</v>
      </c>
      <c r="D89">
        <v>1</v>
      </c>
      <c r="E89">
        <v>1</v>
      </c>
      <c r="F89" t="s">
        <v>42</v>
      </c>
      <c r="G89" t="s">
        <v>15</v>
      </c>
      <c r="H89" t="s">
        <v>12</v>
      </c>
      <c r="I89">
        <v>1</v>
      </c>
      <c r="J8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90" spans="1:10" x14ac:dyDescent="0.35">
      <c r="A90" t="s">
        <v>9</v>
      </c>
      <c r="B90">
        <v>50</v>
      </c>
      <c r="C90">
        <v>1</v>
      </c>
      <c r="D90">
        <v>1</v>
      </c>
      <c r="E90">
        <v>1</v>
      </c>
      <c r="F90" t="s">
        <v>45</v>
      </c>
      <c r="G90" t="s">
        <v>11</v>
      </c>
      <c r="H90" t="s">
        <v>22</v>
      </c>
      <c r="I90">
        <v>1</v>
      </c>
      <c r="J9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91" spans="1:10" x14ac:dyDescent="0.35">
      <c r="A91" t="s">
        <v>9</v>
      </c>
      <c r="B91">
        <v>39</v>
      </c>
      <c r="C91">
        <v>1</v>
      </c>
      <c r="D91">
        <v>1</v>
      </c>
      <c r="E91">
        <v>0</v>
      </c>
      <c r="F91" t="s">
        <v>38</v>
      </c>
      <c r="G91" t="s">
        <v>15</v>
      </c>
      <c r="H91" t="s">
        <v>12</v>
      </c>
      <c r="I91">
        <v>1</v>
      </c>
      <c r="J9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92" spans="1:10" x14ac:dyDescent="0.35">
      <c r="A92" t="s">
        <v>9</v>
      </c>
      <c r="B92">
        <v>53</v>
      </c>
      <c r="C92">
        <v>0</v>
      </c>
      <c r="D92">
        <v>0</v>
      </c>
      <c r="E92">
        <v>0</v>
      </c>
      <c r="F92" t="s">
        <v>45</v>
      </c>
      <c r="G92" t="s">
        <v>11</v>
      </c>
      <c r="H92" t="s">
        <v>17</v>
      </c>
      <c r="I92">
        <v>0</v>
      </c>
      <c r="J9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93" spans="1:10" x14ac:dyDescent="0.35">
      <c r="A93" t="s">
        <v>13</v>
      </c>
      <c r="B93">
        <v>64</v>
      </c>
      <c r="C93">
        <v>1</v>
      </c>
      <c r="D93">
        <v>1</v>
      </c>
      <c r="E93">
        <v>1</v>
      </c>
      <c r="F93" t="s">
        <v>10</v>
      </c>
      <c r="G93" t="s">
        <v>15</v>
      </c>
      <c r="H93" t="s">
        <v>12</v>
      </c>
      <c r="I93">
        <v>1</v>
      </c>
      <c r="J9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94" spans="1:10" x14ac:dyDescent="0.35">
      <c r="A94" t="s">
        <v>9</v>
      </c>
      <c r="B94">
        <v>60</v>
      </c>
      <c r="C94">
        <v>1</v>
      </c>
      <c r="D94">
        <v>1</v>
      </c>
      <c r="E94">
        <v>1</v>
      </c>
      <c r="F94" t="s">
        <v>49</v>
      </c>
      <c r="G94" t="s">
        <v>11</v>
      </c>
      <c r="H94" t="s">
        <v>17</v>
      </c>
      <c r="I94">
        <v>1</v>
      </c>
      <c r="J9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95" spans="1:10" x14ac:dyDescent="0.35">
      <c r="A95" t="s">
        <v>9</v>
      </c>
      <c r="B95">
        <v>45</v>
      </c>
      <c r="C95">
        <v>0</v>
      </c>
      <c r="D95">
        <v>0</v>
      </c>
      <c r="E95">
        <v>1</v>
      </c>
      <c r="F95" t="s">
        <v>39</v>
      </c>
      <c r="G95" t="s">
        <v>15</v>
      </c>
      <c r="H95" t="s">
        <v>17</v>
      </c>
      <c r="I95">
        <v>0</v>
      </c>
      <c r="J9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96" spans="1:10" x14ac:dyDescent="0.35">
      <c r="A96" t="s">
        <v>13</v>
      </c>
      <c r="B96">
        <v>32</v>
      </c>
      <c r="C96">
        <v>0</v>
      </c>
      <c r="D96">
        <v>0</v>
      </c>
      <c r="E96">
        <v>0</v>
      </c>
      <c r="F96" t="s">
        <v>43</v>
      </c>
      <c r="G96" t="s">
        <v>11</v>
      </c>
      <c r="H96" t="s">
        <v>17</v>
      </c>
      <c r="I96">
        <v>0</v>
      </c>
      <c r="J9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97" spans="1:10" x14ac:dyDescent="0.35">
      <c r="A97" t="s">
        <v>9</v>
      </c>
      <c r="B97">
        <v>26</v>
      </c>
      <c r="C97">
        <v>0</v>
      </c>
      <c r="D97">
        <v>0</v>
      </c>
      <c r="E97">
        <v>0</v>
      </c>
      <c r="F97" t="s">
        <v>38</v>
      </c>
      <c r="G97" t="s">
        <v>15</v>
      </c>
      <c r="H97" t="s">
        <v>12</v>
      </c>
      <c r="I97">
        <v>0</v>
      </c>
      <c r="J9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98" spans="1:10" x14ac:dyDescent="0.35">
      <c r="A98" t="s">
        <v>9</v>
      </c>
      <c r="B98">
        <v>58</v>
      </c>
      <c r="C98">
        <v>1</v>
      </c>
      <c r="D98">
        <v>1</v>
      </c>
      <c r="E98">
        <v>1</v>
      </c>
      <c r="F98" t="s">
        <v>50</v>
      </c>
      <c r="G98" t="s">
        <v>11</v>
      </c>
      <c r="H98" t="s">
        <v>12</v>
      </c>
      <c r="I98">
        <v>1</v>
      </c>
      <c r="J9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99" spans="1:10" x14ac:dyDescent="0.35">
      <c r="A99" t="s">
        <v>9</v>
      </c>
      <c r="B99">
        <v>23</v>
      </c>
      <c r="C99">
        <v>1</v>
      </c>
      <c r="D99">
        <v>1</v>
      </c>
      <c r="E99">
        <v>0</v>
      </c>
      <c r="F99" t="s">
        <v>36</v>
      </c>
      <c r="G99" t="s">
        <v>15</v>
      </c>
      <c r="H99" t="s">
        <v>22</v>
      </c>
      <c r="I99">
        <v>1</v>
      </c>
      <c r="J9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100" spans="1:10" x14ac:dyDescent="0.35">
      <c r="A100" t="s">
        <v>13</v>
      </c>
      <c r="B100">
        <v>30</v>
      </c>
      <c r="C100">
        <v>0</v>
      </c>
      <c r="D100">
        <v>0</v>
      </c>
      <c r="E100">
        <v>1</v>
      </c>
      <c r="F100" t="s">
        <v>27</v>
      </c>
      <c r="G100" t="s">
        <v>11</v>
      </c>
      <c r="H100" t="s">
        <v>22</v>
      </c>
      <c r="I100">
        <v>0</v>
      </c>
      <c r="J10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101" spans="1:10" x14ac:dyDescent="0.35">
      <c r="A101" t="s">
        <v>9</v>
      </c>
      <c r="B101">
        <v>62</v>
      </c>
      <c r="C101">
        <v>0</v>
      </c>
      <c r="D101">
        <v>0</v>
      </c>
      <c r="E101">
        <v>0</v>
      </c>
      <c r="F101" t="s">
        <v>50</v>
      </c>
      <c r="G101" t="s">
        <v>15</v>
      </c>
      <c r="H101" t="s">
        <v>22</v>
      </c>
      <c r="I101">
        <v>0</v>
      </c>
      <c r="J10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102" spans="1:10" x14ac:dyDescent="0.35">
      <c r="A102" t="s">
        <v>9</v>
      </c>
      <c r="B102">
        <v>34</v>
      </c>
      <c r="C102">
        <v>0</v>
      </c>
      <c r="D102">
        <v>0</v>
      </c>
      <c r="E102">
        <v>0</v>
      </c>
      <c r="F102" t="s">
        <v>40</v>
      </c>
      <c r="G102" t="s">
        <v>11</v>
      </c>
      <c r="H102" t="s">
        <v>17</v>
      </c>
      <c r="I102">
        <v>0</v>
      </c>
      <c r="J10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103" spans="1:10" x14ac:dyDescent="0.35">
      <c r="A103" t="s">
        <v>9</v>
      </c>
      <c r="B103">
        <v>58</v>
      </c>
      <c r="C103">
        <v>0</v>
      </c>
      <c r="D103">
        <v>0</v>
      </c>
      <c r="E103">
        <v>0</v>
      </c>
      <c r="F103" t="s">
        <v>20</v>
      </c>
      <c r="G103" t="s">
        <v>15</v>
      </c>
      <c r="H103" t="s">
        <v>17</v>
      </c>
      <c r="I103">
        <v>0</v>
      </c>
      <c r="J10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104" spans="1:10" x14ac:dyDescent="0.35">
      <c r="A104" t="s">
        <v>9</v>
      </c>
      <c r="B104">
        <v>51</v>
      </c>
      <c r="C104">
        <v>0</v>
      </c>
      <c r="D104">
        <v>0</v>
      </c>
      <c r="E104">
        <v>1</v>
      </c>
      <c r="F104" t="s">
        <v>28</v>
      </c>
      <c r="G104" t="s">
        <v>11</v>
      </c>
      <c r="H104" t="s">
        <v>12</v>
      </c>
      <c r="I104">
        <v>0</v>
      </c>
      <c r="J10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105" spans="1:10" x14ac:dyDescent="0.35">
      <c r="A105" t="s">
        <v>9</v>
      </c>
      <c r="B105">
        <v>50</v>
      </c>
      <c r="C105">
        <v>1</v>
      </c>
      <c r="D105">
        <v>1</v>
      </c>
      <c r="E105">
        <v>0</v>
      </c>
      <c r="F105" t="s">
        <v>37</v>
      </c>
      <c r="G105" t="s">
        <v>15</v>
      </c>
      <c r="H105" t="s">
        <v>22</v>
      </c>
      <c r="I105">
        <v>1</v>
      </c>
      <c r="J10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106" spans="1:10" x14ac:dyDescent="0.35">
      <c r="A106" t="s">
        <v>9</v>
      </c>
      <c r="B106">
        <v>9</v>
      </c>
      <c r="C106">
        <v>0</v>
      </c>
      <c r="D106">
        <v>0</v>
      </c>
      <c r="E106">
        <v>0</v>
      </c>
      <c r="F106" t="s">
        <v>14</v>
      </c>
      <c r="G106" t="s">
        <v>11</v>
      </c>
      <c r="H106" t="s">
        <v>22</v>
      </c>
      <c r="I106">
        <v>0</v>
      </c>
      <c r="J10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107" spans="1:10" x14ac:dyDescent="0.35">
      <c r="A107" t="s">
        <v>9</v>
      </c>
      <c r="B107">
        <v>8</v>
      </c>
      <c r="C107">
        <v>0</v>
      </c>
      <c r="D107">
        <v>0</v>
      </c>
      <c r="E107">
        <v>1</v>
      </c>
      <c r="F107" t="s">
        <v>47</v>
      </c>
      <c r="G107" t="s">
        <v>15</v>
      </c>
      <c r="H107" t="s">
        <v>17</v>
      </c>
      <c r="I107">
        <v>0</v>
      </c>
      <c r="J10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108" spans="1:10" x14ac:dyDescent="0.35">
      <c r="A108" t="s">
        <v>13</v>
      </c>
      <c r="B108">
        <v>45</v>
      </c>
      <c r="C108">
        <v>1</v>
      </c>
      <c r="D108">
        <v>1</v>
      </c>
      <c r="E108">
        <v>1</v>
      </c>
      <c r="F108" t="s">
        <v>31</v>
      </c>
      <c r="G108" t="s">
        <v>11</v>
      </c>
      <c r="H108" t="s">
        <v>12</v>
      </c>
      <c r="I108">
        <v>1</v>
      </c>
      <c r="J10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109" spans="1:10" x14ac:dyDescent="0.35">
      <c r="A109" t="s">
        <v>13</v>
      </c>
      <c r="B109">
        <v>27</v>
      </c>
      <c r="C109">
        <v>1</v>
      </c>
      <c r="D109">
        <v>1</v>
      </c>
      <c r="E109">
        <v>1</v>
      </c>
      <c r="F109" t="s">
        <v>24</v>
      </c>
      <c r="G109" t="s">
        <v>15</v>
      </c>
      <c r="H109" t="s">
        <v>17</v>
      </c>
      <c r="I109">
        <v>1</v>
      </c>
      <c r="J10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110" spans="1:10" x14ac:dyDescent="0.35">
      <c r="A110" t="s">
        <v>9</v>
      </c>
      <c r="B110">
        <v>31</v>
      </c>
      <c r="C110">
        <v>1</v>
      </c>
      <c r="D110">
        <v>1</v>
      </c>
      <c r="E110">
        <v>1</v>
      </c>
      <c r="F110" t="s">
        <v>42</v>
      </c>
      <c r="G110" t="s">
        <v>11</v>
      </c>
      <c r="H110" t="s">
        <v>12</v>
      </c>
      <c r="I110">
        <v>1</v>
      </c>
      <c r="J11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111" spans="1:10" x14ac:dyDescent="0.35">
      <c r="A111" t="s">
        <v>9</v>
      </c>
      <c r="B111">
        <v>44</v>
      </c>
      <c r="C111">
        <v>0</v>
      </c>
      <c r="D111">
        <v>0</v>
      </c>
      <c r="E111">
        <v>0</v>
      </c>
      <c r="F111" t="s">
        <v>19</v>
      </c>
      <c r="G111" t="s">
        <v>15</v>
      </c>
      <c r="H111" t="s">
        <v>17</v>
      </c>
      <c r="I111">
        <v>0</v>
      </c>
      <c r="J11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112" spans="1:10" x14ac:dyDescent="0.35">
      <c r="A112" t="s">
        <v>9</v>
      </c>
      <c r="B112">
        <v>39</v>
      </c>
      <c r="C112">
        <v>1</v>
      </c>
      <c r="D112">
        <v>1</v>
      </c>
      <c r="E112">
        <v>0</v>
      </c>
      <c r="F112" t="s">
        <v>46</v>
      </c>
      <c r="G112" t="s">
        <v>11</v>
      </c>
      <c r="H112" t="s">
        <v>22</v>
      </c>
      <c r="I112">
        <v>1</v>
      </c>
      <c r="J11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113" spans="1:10" x14ac:dyDescent="0.35">
      <c r="A113" t="s">
        <v>9</v>
      </c>
      <c r="B113">
        <v>9</v>
      </c>
      <c r="C113">
        <v>1</v>
      </c>
      <c r="D113">
        <v>1</v>
      </c>
      <c r="E113">
        <v>0</v>
      </c>
      <c r="F113" t="s">
        <v>51</v>
      </c>
      <c r="G113" t="s">
        <v>15</v>
      </c>
      <c r="H113" t="s">
        <v>22</v>
      </c>
      <c r="I113">
        <v>1</v>
      </c>
      <c r="J11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114" spans="1:10" x14ac:dyDescent="0.35">
      <c r="A114" t="s">
        <v>13</v>
      </c>
      <c r="B114">
        <v>51</v>
      </c>
      <c r="C114">
        <v>1</v>
      </c>
      <c r="D114">
        <v>1</v>
      </c>
      <c r="E114">
        <v>0</v>
      </c>
      <c r="F114" t="s">
        <v>36</v>
      </c>
      <c r="G114" t="s">
        <v>11</v>
      </c>
      <c r="H114" t="s">
        <v>17</v>
      </c>
      <c r="I114">
        <v>1</v>
      </c>
      <c r="J11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115" spans="1:10" x14ac:dyDescent="0.35">
      <c r="A115" t="s">
        <v>13</v>
      </c>
      <c r="B115">
        <v>24</v>
      </c>
      <c r="C115">
        <v>0</v>
      </c>
      <c r="D115">
        <v>0</v>
      </c>
      <c r="E115">
        <v>0</v>
      </c>
      <c r="F115" t="s">
        <v>19</v>
      </c>
      <c r="G115" t="s">
        <v>15</v>
      </c>
      <c r="H115" t="s">
        <v>17</v>
      </c>
      <c r="I115">
        <v>0</v>
      </c>
      <c r="J11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116" spans="1:10" x14ac:dyDescent="0.35">
      <c r="A116" t="s">
        <v>13</v>
      </c>
      <c r="B116">
        <v>46</v>
      </c>
      <c r="C116">
        <v>1</v>
      </c>
      <c r="D116">
        <v>1</v>
      </c>
      <c r="E116">
        <v>0</v>
      </c>
      <c r="F116" t="s">
        <v>37</v>
      </c>
      <c r="G116" t="s">
        <v>11</v>
      </c>
      <c r="H116" t="s">
        <v>22</v>
      </c>
      <c r="I116">
        <v>1</v>
      </c>
      <c r="J11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117" spans="1:10" x14ac:dyDescent="0.35">
      <c r="A117" t="s">
        <v>13</v>
      </c>
      <c r="B117">
        <v>39</v>
      </c>
      <c r="C117">
        <v>1</v>
      </c>
      <c r="D117">
        <v>1</v>
      </c>
      <c r="E117">
        <v>0</v>
      </c>
      <c r="F117" t="s">
        <v>16</v>
      </c>
      <c r="G117" t="s">
        <v>15</v>
      </c>
      <c r="H117" t="s">
        <v>12</v>
      </c>
      <c r="I117">
        <v>1</v>
      </c>
      <c r="J11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118" spans="1:10" x14ac:dyDescent="0.35">
      <c r="A118" t="s">
        <v>9</v>
      </c>
      <c r="B118">
        <v>14</v>
      </c>
      <c r="C118">
        <v>1</v>
      </c>
      <c r="D118">
        <v>1</v>
      </c>
      <c r="E118">
        <v>0</v>
      </c>
      <c r="F118" t="s">
        <v>33</v>
      </c>
      <c r="G118" t="s">
        <v>11</v>
      </c>
      <c r="H118" t="s">
        <v>12</v>
      </c>
      <c r="I118">
        <v>1</v>
      </c>
      <c r="J11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119" spans="1:10" x14ac:dyDescent="0.35">
      <c r="A119" t="s">
        <v>13</v>
      </c>
      <c r="B119">
        <v>42</v>
      </c>
      <c r="C119">
        <v>1</v>
      </c>
      <c r="D119">
        <v>1</v>
      </c>
      <c r="E119">
        <v>0</v>
      </c>
      <c r="F119" t="s">
        <v>51</v>
      </c>
      <c r="G119" t="s">
        <v>15</v>
      </c>
      <c r="H119" t="s">
        <v>17</v>
      </c>
      <c r="I119">
        <v>1</v>
      </c>
      <c r="J11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120" spans="1:10" x14ac:dyDescent="0.35">
      <c r="A120" t="s">
        <v>13</v>
      </c>
      <c r="B120">
        <v>37</v>
      </c>
      <c r="C120">
        <v>1</v>
      </c>
      <c r="D120">
        <v>1</v>
      </c>
      <c r="E120">
        <v>0</v>
      </c>
      <c r="F120" t="s">
        <v>31</v>
      </c>
      <c r="G120" t="s">
        <v>11</v>
      </c>
      <c r="H120" t="s">
        <v>22</v>
      </c>
      <c r="I120">
        <v>1</v>
      </c>
      <c r="J12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121" spans="1:10" x14ac:dyDescent="0.35">
      <c r="A121" t="s">
        <v>13</v>
      </c>
      <c r="B121">
        <v>31</v>
      </c>
      <c r="C121">
        <v>1</v>
      </c>
      <c r="D121">
        <v>1</v>
      </c>
      <c r="E121">
        <v>0</v>
      </c>
      <c r="F121" t="s">
        <v>32</v>
      </c>
      <c r="G121" t="s">
        <v>15</v>
      </c>
      <c r="H121" t="s">
        <v>12</v>
      </c>
      <c r="I121">
        <v>1</v>
      </c>
      <c r="J12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122" spans="1:10" x14ac:dyDescent="0.35">
      <c r="A122" t="s">
        <v>13</v>
      </c>
      <c r="B122">
        <v>57</v>
      </c>
      <c r="C122">
        <v>0</v>
      </c>
      <c r="D122">
        <v>0</v>
      </c>
      <c r="E122">
        <v>0</v>
      </c>
      <c r="F122" t="s">
        <v>30</v>
      </c>
      <c r="G122" t="s">
        <v>11</v>
      </c>
      <c r="H122" t="s">
        <v>22</v>
      </c>
      <c r="I122">
        <v>0</v>
      </c>
      <c r="J12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123" spans="1:10" x14ac:dyDescent="0.35">
      <c r="A123" t="s">
        <v>9</v>
      </c>
      <c r="B123">
        <v>30</v>
      </c>
      <c r="C123">
        <v>0</v>
      </c>
      <c r="D123">
        <v>0</v>
      </c>
      <c r="E123">
        <v>1</v>
      </c>
      <c r="F123" t="s">
        <v>44</v>
      </c>
      <c r="G123" t="s">
        <v>15</v>
      </c>
      <c r="H123" t="s">
        <v>12</v>
      </c>
      <c r="I123">
        <v>0</v>
      </c>
      <c r="J12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124" spans="1:10" x14ac:dyDescent="0.35">
      <c r="A124" t="s">
        <v>9</v>
      </c>
      <c r="B124">
        <v>57</v>
      </c>
      <c r="C124">
        <v>1</v>
      </c>
      <c r="D124">
        <v>1</v>
      </c>
      <c r="E124">
        <v>1</v>
      </c>
      <c r="F124" t="s">
        <v>18</v>
      </c>
      <c r="G124" t="s">
        <v>11</v>
      </c>
      <c r="H124" t="s">
        <v>22</v>
      </c>
      <c r="I124">
        <v>1</v>
      </c>
      <c r="J12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125" spans="1:10" x14ac:dyDescent="0.35">
      <c r="A125" t="s">
        <v>13</v>
      </c>
      <c r="B125">
        <v>17</v>
      </c>
      <c r="C125">
        <v>0</v>
      </c>
      <c r="D125">
        <v>0</v>
      </c>
      <c r="E125">
        <v>0</v>
      </c>
      <c r="F125" t="s">
        <v>26</v>
      </c>
      <c r="G125" t="s">
        <v>15</v>
      </c>
      <c r="H125" t="s">
        <v>17</v>
      </c>
      <c r="I125">
        <v>0</v>
      </c>
      <c r="J12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126" spans="1:10" x14ac:dyDescent="0.35">
      <c r="A126" t="s">
        <v>9</v>
      </c>
      <c r="B126">
        <v>56</v>
      </c>
      <c r="C126">
        <v>0</v>
      </c>
      <c r="D126">
        <v>0</v>
      </c>
      <c r="E126">
        <v>0</v>
      </c>
      <c r="F126" t="s">
        <v>48</v>
      </c>
      <c r="G126" t="s">
        <v>11</v>
      </c>
      <c r="H126" t="s">
        <v>22</v>
      </c>
      <c r="I126">
        <v>0</v>
      </c>
      <c r="J12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127" spans="1:10" x14ac:dyDescent="0.35">
      <c r="A127" t="s">
        <v>13</v>
      </c>
      <c r="B127">
        <v>54</v>
      </c>
      <c r="C127">
        <v>0</v>
      </c>
      <c r="D127">
        <v>0</v>
      </c>
      <c r="E127">
        <v>0</v>
      </c>
      <c r="F127" t="s">
        <v>35</v>
      </c>
      <c r="G127" t="s">
        <v>15</v>
      </c>
      <c r="H127" t="s">
        <v>17</v>
      </c>
      <c r="I127">
        <v>0</v>
      </c>
      <c r="J12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128" spans="1:10" x14ac:dyDescent="0.35">
      <c r="A128" t="s">
        <v>9</v>
      </c>
      <c r="B128">
        <v>22</v>
      </c>
      <c r="C128">
        <v>0</v>
      </c>
      <c r="D128">
        <v>0</v>
      </c>
      <c r="E128">
        <v>1</v>
      </c>
      <c r="F128" t="s">
        <v>40</v>
      </c>
      <c r="G128" t="s">
        <v>11</v>
      </c>
      <c r="H128" t="s">
        <v>17</v>
      </c>
      <c r="I128">
        <v>0</v>
      </c>
      <c r="J12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129" spans="1:10" x14ac:dyDescent="0.35">
      <c r="A129" t="s">
        <v>9</v>
      </c>
      <c r="B129">
        <v>63</v>
      </c>
      <c r="C129">
        <v>1</v>
      </c>
      <c r="D129">
        <v>1</v>
      </c>
      <c r="E129">
        <v>1</v>
      </c>
      <c r="F129" t="s">
        <v>42</v>
      </c>
      <c r="G129" t="s">
        <v>15</v>
      </c>
      <c r="H129" t="s">
        <v>17</v>
      </c>
      <c r="I129">
        <v>1</v>
      </c>
      <c r="J12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130" spans="1:10" x14ac:dyDescent="0.35">
      <c r="A130" t="s">
        <v>13</v>
      </c>
      <c r="B130">
        <v>54</v>
      </c>
      <c r="C130">
        <v>0</v>
      </c>
      <c r="D130">
        <v>0</v>
      </c>
      <c r="E130">
        <v>1</v>
      </c>
      <c r="F130" t="s">
        <v>10</v>
      </c>
      <c r="G130" t="s">
        <v>11</v>
      </c>
      <c r="H130" t="s">
        <v>22</v>
      </c>
      <c r="I130">
        <v>0</v>
      </c>
      <c r="J13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131" spans="1:10" x14ac:dyDescent="0.35">
      <c r="A131" t="s">
        <v>13</v>
      </c>
      <c r="B131">
        <v>61</v>
      </c>
      <c r="C131">
        <v>1</v>
      </c>
      <c r="D131">
        <v>1</v>
      </c>
      <c r="E131">
        <v>1</v>
      </c>
      <c r="F131" t="s">
        <v>34</v>
      </c>
      <c r="G131" t="s">
        <v>15</v>
      </c>
      <c r="H131" t="s">
        <v>22</v>
      </c>
      <c r="I131">
        <v>1</v>
      </c>
      <c r="J13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132" spans="1:10" x14ac:dyDescent="0.35">
      <c r="A132" t="s">
        <v>9</v>
      </c>
      <c r="B132">
        <v>47</v>
      </c>
      <c r="C132">
        <v>1</v>
      </c>
      <c r="D132">
        <v>1</v>
      </c>
      <c r="E132">
        <v>1</v>
      </c>
      <c r="F132" t="s">
        <v>31</v>
      </c>
      <c r="G132" t="s">
        <v>11</v>
      </c>
      <c r="H132" t="s">
        <v>22</v>
      </c>
      <c r="I132">
        <v>1</v>
      </c>
      <c r="J13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133" spans="1:10" x14ac:dyDescent="0.35">
      <c r="A133" t="s">
        <v>13</v>
      </c>
      <c r="B133">
        <v>18</v>
      </c>
      <c r="C133">
        <v>0</v>
      </c>
      <c r="D133">
        <v>0</v>
      </c>
      <c r="E133">
        <v>1</v>
      </c>
      <c r="F133" t="s">
        <v>18</v>
      </c>
      <c r="G133" t="s">
        <v>15</v>
      </c>
      <c r="H133" t="s">
        <v>17</v>
      </c>
      <c r="I133">
        <v>0</v>
      </c>
      <c r="J13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134" spans="1:10" x14ac:dyDescent="0.35">
      <c r="A134" t="s">
        <v>9</v>
      </c>
      <c r="B134">
        <v>24</v>
      </c>
      <c r="C134">
        <v>1</v>
      </c>
      <c r="D134">
        <v>1</v>
      </c>
      <c r="E134">
        <v>0</v>
      </c>
      <c r="F134" t="s">
        <v>37</v>
      </c>
      <c r="G134" t="s">
        <v>11</v>
      </c>
      <c r="H134" t="s">
        <v>17</v>
      </c>
      <c r="I134">
        <v>1</v>
      </c>
      <c r="J13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135" spans="1:10" x14ac:dyDescent="0.35">
      <c r="A135" t="s">
        <v>9</v>
      </c>
      <c r="B135">
        <v>60</v>
      </c>
      <c r="C135">
        <v>0</v>
      </c>
      <c r="D135">
        <v>0</v>
      </c>
      <c r="E135">
        <v>1</v>
      </c>
      <c r="F135" t="s">
        <v>38</v>
      </c>
      <c r="G135" t="s">
        <v>15</v>
      </c>
      <c r="H135" t="s">
        <v>17</v>
      </c>
      <c r="I135">
        <v>0</v>
      </c>
      <c r="J13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136" spans="1:10" x14ac:dyDescent="0.35">
      <c r="A136" t="s">
        <v>9</v>
      </c>
      <c r="B136">
        <v>47</v>
      </c>
      <c r="C136">
        <v>1</v>
      </c>
      <c r="D136">
        <v>1</v>
      </c>
      <c r="E136">
        <v>1</v>
      </c>
      <c r="F136" t="s">
        <v>29</v>
      </c>
      <c r="G136" t="s">
        <v>11</v>
      </c>
      <c r="H136" t="s">
        <v>17</v>
      </c>
      <c r="I136">
        <v>1</v>
      </c>
      <c r="J13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137" spans="1:10" x14ac:dyDescent="0.35">
      <c r="A137" t="s">
        <v>9</v>
      </c>
      <c r="B137">
        <v>19</v>
      </c>
      <c r="C137">
        <v>1</v>
      </c>
      <c r="D137">
        <v>1</v>
      </c>
      <c r="E137">
        <v>0</v>
      </c>
      <c r="F137" t="s">
        <v>16</v>
      </c>
      <c r="G137" t="s">
        <v>15</v>
      </c>
      <c r="H137" t="s">
        <v>12</v>
      </c>
      <c r="I137">
        <v>1</v>
      </c>
      <c r="J13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138" spans="1:10" x14ac:dyDescent="0.35">
      <c r="A138" t="s">
        <v>13</v>
      </c>
      <c r="B138">
        <v>55</v>
      </c>
      <c r="C138">
        <v>1</v>
      </c>
      <c r="D138">
        <v>1</v>
      </c>
      <c r="E138">
        <v>0</v>
      </c>
      <c r="F138" t="s">
        <v>32</v>
      </c>
      <c r="G138" t="s">
        <v>11</v>
      </c>
      <c r="H138" t="s">
        <v>22</v>
      </c>
      <c r="I138">
        <v>1</v>
      </c>
      <c r="J13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139" spans="1:10" x14ac:dyDescent="0.35">
      <c r="A139" t="s">
        <v>9</v>
      </c>
      <c r="B139">
        <v>49</v>
      </c>
      <c r="C139">
        <v>1</v>
      </c>
      <c r="D139">
        <v>1</v>
      </c>
      <c r="E139">
        <v>0</v>
      </c>
      <c r="F139" t="s">
        <v>16</v>
      </c>
      <c r="G139" t="s">
        <v>15</v>
      </c>
      <c r="H139" t="s">
        <v>12</v>
      </c>
      <c r="I139">
        <v>1</v>
      </c>
      <c r="J13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140" spans="1:10" x14ac:dyDescent="0.35">
      <c r="A140" t="s">
        <v>13</v>
      </c>
      <c r="B140">
        <v>32</v>
      </c>
      <c r="C140">
        <v>0</v>
      </c>
      <c r="D140">
        <v>1</v>
      </c>
      <c r="E140">
        <v>0</v>
      </c>
      <c r="F140" t="s">
        <v>51</v>
      </c>
      <c r="G140" t="s">
        <v>11</v>
      </c>
      <c r="H140" t="s">
        <v>22</v>
      </c>
      <c r="I140">
        <v>1</v>
      </c>
      <c r="J14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Recovery</v>
      </c>
    </row>
    <row r="141" spans="1:10" x14ac:dyDescent="0.35">
      <c r="A141" t="s">
        <v>9</v>
      </c>
      <c r="B141">
        <v>8</v>
      </c>
      <c r="C141">
        <v>1</v>
      </c>
      <c r="D141">
        <v>1</v>
      </c>
      <c r="E141">
        <v>0</v>
      </c>
      <c r="F141" t="s">
        <v>42</v>
      </c>
      <c r="G141" t="s">
        <v>15</v>
      </c>
      <c r="H141" t="s">
        <v>22</v>
      </c>
      <c r="I141">
        <v>1</v>
      </c>
      <c r="J14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142" spans="1:10" x14ac:dyDescent="0.35">
      <c r="A142" t="s">
        <v>9</v>
      </c>
      <c r="B142">
        <v>14</v>
      </c>
      <c r="C142">
        <v>0</v>
      </c>
      <c r="D142">
        <v>0</v>
      </c>
      <c r="E142">
        <v>0</v>
      </c>
      <c r="F142" t="s">
        <v>45</v>
      </c>
      <c r="G142" t="s">
        <v>11</v>
      </c>
      <c r="H142" t="s">
        <v>22</v>
      </c>
      <c r="I142">
        <v>0</v>
      </c>
      <c r="J14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143" spans="1:10" x14ac:dyDescent="0.35">
      <c r="A143" t="s">
        <v>13</v>
      </c>
      <c r="B143">
        <v>28</v>
      </c>
      <c r="C143">
        <v>0</v>
      </c>
      <c r="D143">
        <v>0</v>
      </c>
      <c r="E143">
        <v>1</v>
      </c>
      <c r="F143" t="s">
        <v>44</v>
      </c>
      <c r="G143" t="s">
        <v>15</v>
      </c>
      <c r="H143" t="s">
        <v>17</v>
      </c>
      <c r="I143">
        <v>0</v>
      </c>
      <c r="J14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144" spans="1:10" x14ac:dyDescent="0.35">
      <c r="A144" t="s">
        <v>9</v>
      </c>
      <c r="B144">
        <v>11</v>
      </c>
      <c r="C144">
        <v>1</v>
      </c>
      <c r="D144">
        <v>1</v>
      </c>
      <c r="E144">
        <v>1</v>
      </c>
      <c r="F144" t="s">
        <v>36</v>
      </c>
      <c r="G144" t="s">
        <v>11</v>
      </c>
      <c r="H144" t="s">
        <v>17</v>
      </c>
      <c r="I144">
        <v>1</v>
      </c>
      <c r="J14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145" spans="1:10" x14ac:dyDescent="0.35">
      <c r="A145" t="s">
        <v>13</v>
      </c>
      <c r="B145">
        <v>29</v>
      </c>
      <c r="C145">
        <v>0</v>
      </c>
      <c r="D145">
        <v>0</v>
      </c>
      <c r="E145">
        <v>0</v>
      </c>
      <c r="F145" t="s">
        <v>51</v>
      </c>
      <c r="G145" t="s">
        <v>15</v>
      </c>
      <c r="H145" t="s">
        <v>12</v>
      </c>
      <c r="I145">
        <v>0</v>
      </c>
      <c r="J14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146" spans="1:10" x14ac:dyDescent="0.35">
      <c r="A146" t="s">
        <v>9</v>
      </c>
      <c r="B146">
        <v>62</v>
      </c>
      <c r="C146">
        <v>0</v>
      </c>
      <c r="D146">
        <v>0</v>
      </c>
      <c r="E146">
        <v>1</v>
      </c>
      <c r="F146" t="s">
        <v>27</v>
      </c>
      <c r="G146" t="s">
        <v>11</v>
      </c>
      <c r="H146" t="s">
        <v>17</v>
      </c>
      <c r="I146">
        <v>0</v>
      </c>
      <c r="J14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147" spans="1:10" x14ac:dyDescent="0.35">
      <c r="A147" t="s">
        <v>9</v>
      </c>
      <c r="B147">
        <v>65</v>
      </c>
      <c r="C147">
        <v>1</v>
      </c>
      <c r="D147">
        <v>1</v>
      </c>
      <c r="E147">
        <v>1</v>
      </c>
      <c r="F147" t="s">
        <v>16</v>
      </c>
      <c r="G147" t="s">
        <v>15</v>
      </c>
      <c r="H147" t="s">
        <v>17</v>
      </c>
      <c r="I147">
        <v>1</v>
      </c>
      <c r="J14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148" spans="1:10" x14ac:dyDescent="0.35">
      <c r="A148" t="s">
        <v>9</v>
      </c>
      <c r="B148">
        <v>43</v>
      </c>
      <c r="C148">
        <v>1</v>
      </c>
      <c r="D148">
        <v>1</v>
      </c>
      <c r="E148">
        <v>1</v>
      </c>
      <c r="F148" t="s">
        <v>35</v>
      </c>
      <c r="G148" t="s">
        <v>11</v>
      </c>
      <c r="H148" t="s">
        <v>17</v>
      </c>
      <c r="I148">
        <v>1</v>
      </c>
      <c r="J14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149" spans="1:10" x14ac:dyDescent="0.35">
      <c r="A149" t="s">
        <v>9</v>
      </c>
      <c r="B149">
        <v>59</v>
      </c>
      <c r="C149">
        <v>1</v>
      </c>
      <c r="D149">
        <v>1</v>
      </c>
      <c r="E149">
        <v>0</v>
      </c>
      <c r="F149" t="s">
        <v>41</v>
      </c>
      <c r="G149" t="s">
        <v>15</v>
      </c>
      <c r="H149" t="s">
        <v>22</v>
      </c>
      <c r="I149">
        <v>1</v>
      </c>
      <c r="J14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150" spans="1:10" x14ac:dyDescent="0.35">
      <c r="A150" t="s">
        <v>9</v>
      </c>
      <c r="B150">
        <v>29</v>
      </c>
      <c r="C150">
        <v>1</v>
      </c>
      <c r="D150">
        <v>1</v>
      </c>
      <c r="E150">
        <v>1</v>
      </c>
      <c r="F150" t="s">
        <v>14</v>
      </c>
      <c r="G150" t="s">
        <v>11</v>
      </c>
      <c r="H150" t="s">
        <v>22</v>
      </c>
      <c r="I150">
        <v>1</v>
      </c>
      <c r="J15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151" spans="1:10" x14ac:dyDescent="0.35">
      <c r="A151" t="s">
        <v>13</v>
      </c>
      <c r="B151">
        <v>17</v>
      </c>
      <c r="C151">
        <v>0</v>
      </c>
      <c r="D151">
        <v>0</v>
      </c>
      <c r="E151">
        <v>0</v>
      </c>
      <c r="F151" t="s">
        <v>47</v>
      </c>
      <c r="G151" t="s">
        <v>15</v>
      </c>
      <c r="H151" t="s">
        <v>12</v>
      </c>
      <c r="I151">
        <v>0</v>
      </c>
      <c r="J15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152" spans="1:10" x14ac:dyDescent="0.35">
      <c r="A152" t="s">
        <v>9</v>
      </c>
      <c r="B152">
        <v>41</v>
      </c>
      <c r="C152">
        <v>1</v>
      </c>
      <c r="D152">
        <v>1</v>
      </c>
      <c r="E152">
        <v>1</v>
      </c>
      <c r="F152" t="s">
        <v>27</v>
      </c>
      <c r="G152" t="s">
        <v>11</v>
      </c>
      <c r="H152" t="s">
        <v>17</v>
      </c>
      <c r="I152">
        <v>1</v>
      </c>
      <c r="J15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153" spans="1:10" x14ac:dyDescent="0.35">
      <c r="A153" t="s">
        <v>9</v>
      </c>
      <c r="B153">
        <v>8</v>
      </c>
      <c r="C153">
        <v>1</v>
      </c>
      <c r="D153">
        <v>1</v>
      </c>
      <c r="E153">
        <v>1</v>
      </c>
      <c r="F153" t="s">
        <v>45</v>
      </c>
      <c r="G153" t="s">
        <v>15</v>
      </c>
      <c r="H153" t="s">
        <v>12</v>
      </c>
      <c r="I153">
        <v>1</v>
      </c>
      <c r="J15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154" spans="1:10" x14ac:dyDescent="0.35">
      <c r="A154" t="s">
        <v>9</v>
      </c>
      <c r="B154">
        <v>29</v>
      </c>
      <c r="C154">
        <v>1</v>
      </c>
      <c r="D154">
        <v>1</v>
      </c>
      <c r="E154">
        <v>0</v>
      </c>
      <c r="F154" t="s">
        <v>29</v>
      </c>
      <c r="G154" t="s">
        <v>11</v>
      </c>
      <c r="H154" t="s">
        <v>22</v>
      </c>
      <c r="I154">
        <v>1</v>
      </c>
      <c r="J15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155" spans="1:10" x14ac:dyDescent="0.35">
      <c r="A155" t="s">
        <v>9</v>
      </c>
      <c r="B155">
        <v>54</v>
      </c>
      <c r="C155">
        <v>1</v>
      </c>
      <c r="D155">
        <v>1</v>
      </c>
      <c r="E155">
        <v>0</v>
      </c>
      <c r="F155" t="s">
        <v>48</v>
      </c>
      <c r="G155" t="s">
        <v>15</v>
      </c>
      <c r="H155" t="s">
        <v>22</v>
      </c>
      <c r="I155">
        <v>1</v>
      </c>
      <c r="J15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156" spans="1:10" x14ac:dyDescent="0.35">
      <c r="A156" t="s">
        <v>9</v>
      </c>
      <c r="B156">
        <v>53</v>
      </c>
      <c r="C156">
        <v>0</v>
      </c>
      <c r="D156">
        <v>0</v>
      </c>
      <c r="E156">
        <v>1</v>
      </c>
      <c r="F156" t="s">
        <v>14</v>
      </c>
      <c r="G156" t="s">
        <v>11</v>
      </c>
      <c r="H156" t="s">
        <v>12</v>
      </c>
      <c r="I156">
        <v>0</v>
      </c>
      <c r="J15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157" spans="1:10" x14ac:dyDescent="0.35">
      <c r="A157" t="s">
        <v>13</v>
      </c>
      <c r="B157">
        <v>16</v>
      </c>
      <c r="C157">
        <v>1</v>
      </c>
      <c r="D157">
        <v>1</v>
      </c>
      <c r="E157">
        <v>1</v>
      </c>
      <c r="F157" t="s">
        <v>43</v>
      </c>
      <c r="G157" t="s">
        <v>15</v>
      </c>
      <c r="H157" t="s">
        <v>12</v>
      </c>
      <c r="I157">
        <v>1</v>
      </c>
      <c r="J15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158" spans="1:10" x14ac:dyDescent="0.35">
      <c r="A158" t="s">
        <v>13</v>
      </c>
      <c r="B158">
        <v>43</v>
      </c>
      <c r="C158">
        <v>0</v>
      </c>
      <c r="D158">
        <v>0</v>
      </c>
      <c r="E158">
        <v>1</v>
      </c>
      <c r="F158" t="s">
        <v>29</v>
      </c>
      <c r="G158" t="s">
        <v>11</v>
      </c>
      <c r="H158" t="s">
        <v>12</v>
      </c>
      <c r="I158">
        <v>0</v>
      </c>
      <c r="J15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159" spans="1:10" x14ac:dyDescent="0.35">
      <c r="A159" t="s">
        <v>13</v>
      </c>
      <c r="B159">
        <v>54</v>
      </c>
      <c r="C159">
        <v>0</v>
      </c>
      <c r="D159">
        <v>0</v>
      </c>
      <c r="E159">
        <v>0</v>
      </c>
      <c r="F159" t="s">
        <v>34</v>
      </c>
      <c r="G159" t="s">
        <v>15</v>
      </c>
      <c r="H159" t="s">
        <v>17</v>
      </c>
      <c r="I159">
        <v>0</v>
      </c>
      <c r="J15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160" spans="1:10" x14ac:dyDescent="0.35">
      <c r="A160" t="s">
        <v>13</v>
      </c>
      <c r="B160">
        <v>41</v>
      </c>
      <c r="C160">
        <v>0</v>
      </c>
      <c r="D160">
        <v>0</v>
      </c>
      <c r="E160">
        <v>0</v>
      </c>
      <c r="F160" t="s">
        <v>37</v>
      </c>
      <c r="G160" t="s">
        <v>11</v>
      </c>
      <c r="H160" t="s">
        <v>22</v>
      </c>
      <c r="I160">
        <v>0</v>
      </c>
      <c r="J16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161" spans="1:10" x14ac:dyDescent="0.35">
      <c r="A161" t="s">
        <v>13</v>
      </c>
      <c r="B161">
        <v>42</v>
      </c>
      <c r="C161">
        <v>0</v>
      </c>
      <c r="D161">
        <v>0</v>
      </c>
      <c r="E161">
        <v>0</v>
      </c>
      <c r="F161" t="s">
        <v>49</v>
      </c>
      <c r="G161" t="s">
        <v>15</v>
      </c>
      <c r="H161" t="s">
        <v>17</v>
      </c>
      <c r="I161">
        <v>0</v>
      </c>
      <c r="J16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162" spans="1:10" x14ac:dyDescent="0.35">
      <c r="A162" t="s">
        <v>9</v>
      </c>
      <c r="B162">
        <v>45</v>
      </c>
      <c r="C162">
        <v>1</v>
      </c>
      <c r="D162">
        <v>1</v>
      </c>
      <c r="E162">
        <v>1</v>
      </c>
      <c r="F162" t="s">
        <v>23</v>
      </c>
      <c r="G162" t="s">
        <v>11</v>
      </c>
      <c r="H162" t="s">
        <v>17</v>
      </c>
      <c r="I162">
        <v>1</v>
      </c>
      <c r="J16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163" spans="1:10" x14ac:dyDescent="0.35">
      <c r="A163" t="s">
        <v>13</v>
      </c>
      <c r="B163">
        <v>13</v>
      </c>
      <c r="C163">
        <v>1</v>
      </c>
      <c r="D163">
        <v>1</v>
      </c>
      <c r="E163">
        <v>1</v>
      </c>
      <c r="F163" t="s">
        <v>48</v>
      </c>
      <c r="G163" t="s">
        <v>15</v>
      </c>
      <c r="H163" t="s">
        <v>17</v>
      </c>
      <c r="I163">
        <v>1</v>
      </c>
      <c r="J16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164" spans="1:10" x14ac:dyDescent="0.35">
      <c r="A164" t="s">
        <v>9</v>
      </c>
      <c r="B164">
        <v>10</v>
      </c>
      <c r="C164">
        <v>1</v>
      </c>
      <c r="D164">
        <v>1</v>
      </c>
      <c r="E164">
        <v>0</v>
      </c>
      <c r="F164" t="s">
        <v>43</v>
      </c>
      <c r="G164" t="s">
        <v>11</v>
      </c>
      <c r="H164" t="s">
        <v>12</v>
      </c>
      <c r="I164">
        <v>1</v>
      </c>
      <c r="J16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165" spans="1:10" x14ac:dyDescent="0.35">
      <c r="A165" t="s">
        <v>13</v>
      </c>
      <c r="B165">
        <v>18</v>
      </c>
      <c r="C165">
        <v>1</v>
      </c>
      <c r="D165">
        <v>1</v>
      </c>
      <c r="E165">
        <v>0</v>
      </c>
      <c r="F165" t="s">
        <v>29</v>
      </c>
      <c r="G165" t="s">
        <v>15</v>
      </c>
      <c r="H165" t="s">
        <v>12</v>
      </c>
      <c r="I165">
        <v>1</v>
      </c>
      <c r="J16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166" spans="1:10" x14ac:dyDescent="0.35">
      <c r="A166" t="s">
        <v>9</v>
      </c>
      <c r="B166">
        <v>9</v>
      </c>
      <c r="C166">
        <v>1</v>
      </c>
      <c r="D166">
        <v>1</v>
      </c>
      <c r="E166">
        <v>0</v>
      </c>
      <c r="F166" t="s">
        <v>30</v>
      </c>
      <c r="G166" t="s">
        <v>11</v>
      </c>
      <c r="H166" t="s">
        <v>22</v>
      </c>
      <c r="I166">
        <v>1</v>
      </c>
      <c r="J16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167" spans="1:10" x14ac:dyDescent="0.35">
      <c r="A167" t="s">
        <v>9</v>
      </c>
      <c r="B167">
        <v>63</v>
      </c>
      <c r="C167">
        <v>0</v>
      </c>
      <c r="D167">
        <v>0</v>
      </c>
      <c r="E167">
        <v>1</v>
      </c>
      <c r="F167" t="s">
        <v>41</v>
      </c>
      <c r="G167" t="s">
        <v>15</v>
      </c>
      <c r="H167" t="s">
        <v>22</v>
      </c>
      <c r="I167">
        <v>0</v>
      </c>
      <c r="J16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168" spans="1:10" x14ac:dyDescent="0.35">
      <c r="A168" t="s">
        <v>13</v>
      </c>
      <c r="B168">
        <v>36</v>
      </c>
      <c r="C168">
        <v>1</v>
      </c>
      <c r="D168">
        <v>1</v>
      </c>
      <c r="E168">
        <v>0</v>
      </c>
      <c r="F168" t="s">
        <v>20</v>
      </c>
      <c r="G168" t="s">
        <v>11</v>
      </c>
      <c r="H168" t="s">
        <v>12</v>
      </c>
      <c r="I168">
        <v>1</v>
      </c>
      <c r="J16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169" spans="1:10" x14ac:dyDescent="0.35">
      <c r="A169" t="s">
        <v>13</v>
      </c>
      <c r="B169">
        <v>15</v>
      </c>
      <c r="C169">
        <v>0</v>
      </c>
      <c r="D169">
        <v>0</v>
      </c>
      <c r="E169">
        <v>1</v>
      </c>
      <c r="F169" t="s">
        <v>30</v>
      </c>
      <c r="G169" t="s">
        <v>15</v>
      </c>
      <c r="H169" t="s">
        <v>12</v>
      </c>
      <c r="I169">
        <v>0</v>
      </c>
      <c r="J16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170" spans="1:10" x14ac:dyDescent="0.35">
      <c r="A170" t="s">
        <v>13</v>
      </c>
      <c r="B170">
        <v>30</v>
      </c>
      <c r="C170">
        <v>0</v>
      </c>
      <c r="D170">
        <v>0</v>
      </c>
      <c r="E170">
        <v>0</v>
      </c>
      <c r="F170" t="s">
        <v>16</v>
      </c>
      <c r="G170" t="s">
        <v>11</v>
      </c>
      <c r="H170" t="s">
        <v>17</v>
      </c>
      <c r="I170">
        <v>0</v>
      </c>
      <c r="J17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171" spans="1:10" x14ac:dyDescent="0.35">
      <c r="A171" t="s">
        <v>9</v>
      </c>
      <c r="B171">
        <v>40</v>
      </c>
      <c r="C171">
        <v>1</v>
      </c>
      <c r="D171">
        <v>1</v>
      </c>
      <c r="E171">
        <v>0</v>
      </c>
      <c r="F171" t="s">
        <v>32</v>
      </c>
      <c r="G171" t="s">
        <v>15</v>
      </c>
      <c r="H171" t="s">
        <v>12</v>
      </c>
      <c r="I171">
        <v>1</v>
      </c>
      <c r="J17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172" spans="1:10" x14ac:dyDescent="0.35">
      <c r="A172" t="s">
        <v>13</v>
      </c>
      <c r="B172">
        <v>45</v>
      </c>
      <c r="C172">
        <v>1</v>
      </c>
      <c r="D172">
        <v>1</v>
      </c>
      <c r="E172">
        <v>0</v>
      </c>
      <c r="F172" t="s">
        <v>16</v>
      </c>
      <c r="G172" t="s">
        <v>11</v>
      </c>
      <c r="H172" t="s">
        <v>22</v>
      </c>
      <c r="I172">
        <v>1</v>
      </c>
      <c r="J17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173" spans="1:10" x14ac:dyDescent="0.35">
      <c r="A173" t="s">
        <v>9</v>
      </c>
      <c r="B173">
        <v>14</v>
      </c>
      <c r="C173">
        <v>0</v>
      </c>
      <c r="D173">
        <v>0</v>
      </c>
      <c r="E173">
        <v>1</v>
      </c>
      <c r="F173" t="s">
        <v>29</v>
      </c>
      <c r="G173" t="s">
        <v>15</v>
      </c>
      <c r="H173" t="s">
        <v>17</v>
      </c>
      <c r="I173">
        <v>0</v>
      </c>
      <c r="J17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174" spans="1:10" x14ac:dyDescent="0.35">
      <c r="A174" t="s">
        <v>9</v>
      </c>
      <c r="B174">
        <v>9</v>
      </c>
      <c r="C174">
        <v>1</v>
      </c>
      <c r="D174">
        <v>1</v>
      </c>
      <c r="E174">
        <v>0</v>
      </c>
      <c r="F174" t="s">
        <v>20</v>
      </c>
      <c r="G174" t="s">
        <v>11</v>
      </c>
      <c r="H174" t="s">
        <v>22</v>
      </c>
      <c r="I174">
        <v>1</v>
      </c>
      <c r="J17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175" spans="1:10" x14ac:dyDescent="0.35">
      <c r="A175" t="s">
        <v>9</v>
      </c>
      <c r="B175">
        <v>42</v>
      </c>
      <c r="C175">
        <v>0</v>
      </c>
      <c r="D175">
        <v>0</v>
      </c>
      <c r="E175">
        <v>1</v>
      </c>
      <c r="F175" t="s">
        <v>49</v>
      </c>
      <c r="G175" t="s">
        <v>15</v>
      </c>
      <c r="H175" t="s">
        <v>17</v>
      </c>
      <c r="I175">
        <v>0</v>
      </c>
      <c r="J17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176" spans="1:10" x14ac:dyDescent="0.35">
      <c r="A176" t="s">
        <v>9</v>
      </c>
      <c r="B176">
        <v>17</v>
      </c>
      <c r="C176">
        <v>0</v>
      </c>
      <c r="D176">
        <v>0</v>
      </c>
      <c r="E176">
        <v>0</v>
      </c>
      <c r="F176" t="s">
        <v>23</v>
      </c>
      <c r="G176" t="s">
        <v>11</v>
      </c>
      <c r="H176" t="s">
        <v>12</v>
      </c>
      <c r="I176">
        <v>0</v>
      </c>
      <c r="J17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177" spans="1:10" x14ac:dyDescent="0.35">
      <c r="A177" t="s">
        <v>9</v>
      </c>
      <c r="B177">
        <v>49</v>
      </c>
      <c r="C177">
        <v>0</v>
      </c>
      <c r="D177">
        <v>0</v>
      </c>
      <c r="E177">
        <v>0</v>
      </c>
      <c r="F177" t="s">
        <v>35</v>
      </c>
      <c r="G177" t="s">
        <v>15</v>
      </c>
      <c r="H177" t="s">
        <v>12</v>
      </c>
      <c r="I177">
        <v>0</v>
      </c>
      <c r="J17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178" spans="1:10" x14ac:dyDescent="0.35">
      <c r="A178" t="s">
        <v>13</v>
      </c>
      <c r="B178">
        <v>14</v>
      </c>
      <c r="C178">
        <v>0</v>
      </c>
      <c r="D178">
        <v>0</v>
      </c>
      <c r="E178">
        <v>0</v>
      </c>
      <c r="F178" t="s">
        <v>48</v>
      </c>
      <c r="G178" t="s">
        <v>11</v>
      </c>
      <c r="H178" t="s">
        <v>17</v>
      </c>
      <c r="I178">
        <v>0</v>
      </c>
      <c r="J17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179" spans="1:10" x14ac:dyDescent="0.35">
      <c r="A179" t="s">
        <v>9</v>
      </c>
      <c r="B179">
        <v>41</v>
      </c>
      <c r="C179">
        <v>0</v>
      </c>
      <c r="D179">
        <v>0</v>
      </c>
      <c r="E179">
        <v>0</v>
      </c>
      <c r="F179" t="s">
        <v>33</v>
      </c>
      <c r="G179" t="s">
        <v>15</v>
      </c>
      <c r="H179" t="s">
        <v>12</v>
      </c>
      <c r="I179">
        <v>0</v>
      </c>
      <c r="J17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180" spans="1:10" x14ac:dyDescent="0.35">
      <c r="A180" t="s">
        <v>9</v>
      </c>
      <c r="B180">
        <v>27</v>
      </c>
      <c r="C180">
        <v>1</v>
      </c>
      <c r="D180">
        <v>1</v>
      </c>
      <c r="E180">
        <v>1</v>
      </c>
      <c r="F180" t="s">
        <v>51</v>
      </c>
      <c r="G180" t="s">
        <v>11</v>
      </c>
      <c r="H180" t="s">
        <v>17</v>
      </c>
      <c r="I180">
        <v>1</v>
      </c>
      <c r="J18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181" spans="1:10" x14ac:dyDescent="0.35">
      <c r="A181" t="s">
        <v>13</v>
      </c>
      <c r="B181">
        <v>38</v>
      </c>
      <c r="C181">
        <v>1</v>
      </c>
      <c r="D181">
        <v>1</v>
      </c>
      <c r="E181">
        <v>0</v>
      </c>
      <c r="F181" t="s">
        <v>48</v>
      </c>
      <c r="G181" t="s">
        <v>15</v>
      </c>
      <c r="H181" t="s">
        <v>12</v>
      </c>
      <c r="I181">
        <v>1</v>
      </c>
      <c r="J18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182" spans="1:10" x14ac:dyDescent="0.35">
      <c r="A182" t="s">
        <v>9</v>
      </c>
      <c r="B182">
        <v>14</v>
      </c>
      <c r="C182">
        <v>1</v>
      </c>
      <c r="D182">
        <v>1</v>
      </c>
      <c r="E182">
        <v>0</v>
      </c>
      <c r="F182" t="s">
        <v>50</v>
      </c>
      <c r="G182" t="s">
        <v>11</v>
      </c>
      <c r="H182" t="s">
        <v>17</v>
      </c>
      <c r="I182">
        <v>1</v>
      </c>
      <c r="J18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183" spans="1:10" x14ac:dyDescent="0.35">
      <c r="A183" t="s">
        <v>13</v>
      </c>
      <c r="B183">
        <v>28</v>
      </c>
      <c r="C183">
        <v>0</v>
      </c>
      <c r="D183">
        <v>0</v>
      </c>
      <c r="E183">
        <v>1</v>
      </c>
      <c r="F183" t="s">
        <v>48</v>
      </c>
      <c r="G183" t="s">
        <v>15</v>
      </c>
      <c r="H183" t="s">
        <v>22</v>
      </c>
      <c r="I183">
        <v>0</v>
      </c>
      <c r="J18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184" spans="1:10" x14ac:dyDescent="0.35">
      <c r="A184" t="s">
        <v>13</v>
      </c>
      <c r="B184">
        <v>35</v>
      </c>
      <c r="C184">
        <v>1</v>
      </c>
      <c r="D184">
        <v>1</v>
      </c>
      <c r="E184">
        <v>1</v>
      </c>
      <c r="F184" t="s">
        <v>51</v>
      </c>
      <c r="G184" t="s">
        <v>11</v>
      </c>
      <c r="H184" t="s">
        <v>12</v>
      </c>
      <c r="I184">
        <v>1</v>
      </c>
      <c r="J18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185" spans="1:10" x14ac:dyDescent="0.35">
      <c r="A185" t="s">
        <v>13</v>
      </c>
      <c r="B185">
        <v>59</v>
      </c>
      <c r="C185">
        <v>0</v>
      </c>
      <c r="D185">
        <v>0</v>
      </c>
      <c r="E185">
        <v>1</v>
      </c>
      <c r="F185" t="s">
        <v>51</v>
      </c>
      <c r="G185" t="s">
        <v>15</v>
      </c>
      <c r="H185" t="s">
        <v>12</v>
      </c>
      <c r="I185">
        <v>0</v>
      </c>
      <c r="J18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186" spans="1:10" x14ac:dyDescent="0.35">
      <c r="A186" t="s">
        <v>9</v>
      </c>
      <c r="B186">
        <v>58</v>
      </c>
      <c r="C186">
        <v>1</v>
      </c>
      <c r="D186">
        <v>1</v>
      </c>
      <c r="E186">
        <v>1</v>
      </c>
      <c r="F186" t="s">
        <v>41</v>
      </c>
      <c r="G186" t="s">
        <v>11</v>
      </c>
      <c r="H186" t="s">
        <v>12</v>
      </c>
      <c r="I186">
        <v>1</v>
      </c>
      <c r="J18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187" spans="1:10" x14ac:dyDescent="0.35">
      <c r="A187" t="s">
        <v>13</v>
      </c>
      <c r="B187">
        <v>40</v>
      </c>
      <c r="C187">
        <v>0</v>
      </c>
      <c r="D187">
        <v>0</v>
      </c>
      <c r="E187">
        <v>1</v>
      </c>
      <c r="F187" t="s">
        <v>46</v>
      </c>
      <c r="G187" t="s">
        <v>15</v>
      </c>
      <c r="H187" t="s">
        <v>12</v>
      </c>
      <c r="I187">
        <v>0</v>
      </c>
      <c r="J18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188" spans="1:10" x14ac:dyDescent="0.35">
      <c r="A188" t="s">
        <v>13</v>
      </c>
      <c r="B188">
        <v>25</v>
      </c>
      <c r="C188">
        <v>0</v>
      </c>
      <c r="D188">
        <v>0</v>
      </c>
      <c r="E188">
        <v>1</v>
      </c>
      <c r="F188" t="s">
        <v>16</v>
      </c>
      <c r="G188" t="s">
        <v>11</v>
      </c>
      <c r="H188" t="s">
        <v>22</v>
      </c>
      <c r="I188">
        <v>0</v>
      </c>
      <c r="J18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189" spans="1:10" x14ac:dyDescent="0.35">
      <c r="A189" t="s">
        <v>13</v>
      </c>
      <c r="B189">
        <v>63</v>
      </c>
      <c r="C189">
        <v>0</v>
      </c>
      <c r="D189">
        <v>0</v>
      </c>
      <c r="E189">
        <v>1</v>
      </c>
      <c r="F189" t="s">
        <v>38</v>
      </c>
      <c r="G189" t="s">
        <v>15</v>
      </c>
      <c r="H189" t="s">
        <v>17</v>
      </c>
      <c r="I189">
        <v>0</v>
      </c>
      <c r="J18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190" spans="1:10" x14ac:dyDescent="0.35">
      <c r="A190" t="s">
        <v>9</v>
      </c>
      <c r="B190">
        <v>48</v>
      </c>
      <c r="C190">
        <v>1</v>
      </c>
      <c r="D190">
        <v>1</v>
      </c>
      <c r="E190">
        <v>0</v>
      </c>
      <c r="F190" t="s">
        <v>40</v>
      </c>
      <c r="G190" t="s">
        <v>11</v>
      </c>
      <c r="H190" t="s">
        <v>12</v>
      </c>
      <c r="I190">
        <v>1</v>
      </c>
      <c r="J19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191" spans="1:10" x14ac:dyDescent="0.35">
      <c r="A191" t="s">
        <v>13</v>
      </c>
      <c r="B191">
        <v>15</v>
      </c>
      <c r="C191">
        <v>1</v>
      </c>
      <c r="D191">
        <v>1</v>
      </c>
      <c r="E191">
        <v>1</v>
      </c>
      <c r="F191" t="s">
        <v>25</v>
      </c>
      <c r="G191" t="s">
        <v>15</v>
      </c>
      <c r="H191" t="s">
        <v>22</v>
      </c>
      <c r="I191">
        <v>1</v>
      </c>
      <c r="J19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192" spans="1:10" x14ac:dyDescent="0.35">
      <c r="A192" t="s">
        <v>13</v>
      </c>
      <c r="B192">
        <v>60</v>
      </c>
      <c r="C192">
        <v>0</v>
      </c>
      <c r="D192">
        <v>0</v>
      </c>
      <c r="E192">
        <v>1</v>
      </c>
      <c r="F192" t="s">
        <v>47</v>
      </c>
      <c r="G192" t="s">
        <v>11</v>
      </c>
      <c r="H192" t="s">
        <v>17</v>
      </c>
      <c r="I192">
        <v>0</v>
      </c>
      <c r="J19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193" spans="1:10" x14ac:dyDescent="0.35">
      <c r="A193" t="s">
        <v>9</v>
      </c>
      <c r="B193">
        <v>13</v>
      </c>
      <c r="C193">
        <v>0</v>
      </c>
      <c r="D193">
        <v>0</v>
      </c>
      <c r="E193">
        <v>1</v>
      </c>
      <c r="F193" t="s">
        <v>42</v>
      </c>
      <c r="G193" t="s">
        <v>15</v>
      </c>
      <c r="H193" t="s">
        <v>22</v>
      </c>
      <c r="I193">
        <v>0</v>
      </c>
      <c r="J19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194" spans="1:10" x14ac:dyDescent="0.35">
      <c r="A194" t="s">
        <v>9</v>
      </c>
      <c r="B194">
        <v>58</v>
      </c>
      <c r="C194">
        <v>0</v>
      </c>
      <c r="D194">
        <v>0</v>
      </c>
      <c r="E194">
        <v>1</v>
      </c>
      <c r="F194" t="s">
        <v>32</v>
      </c>
      <c r="G194" t="s">
        <v>11</v>
      </c>
      <c r="H194" t="s">
        <v>22</v>
      </c>
      <c r="I194">
        <v>0</v>
      </c>
      <c r="J19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195" spans="1:10" x14ac:dyDescent="0.35">
      <c r="A195" t="s">
        <v>13</v>
      </c>
      <c r="B195">
        <v>53</v>
      </c>
      <c r="C195">
        <v>1</v>
      </c>
      <c r="D195">
        <v>1</v>
      </c>
      <c r="E195">
        <v>1</v>
      </c>
      <c r="F195" t="s">
        <v>20</v>
      </c>
      <c r="G195" t="s">
        <v>15</v>
      </c>
      <c r="H195" t="s">
        <v>17</v>
      </c>
      <c r="I195">
        <v>1</v>
      </c>
      <c r="J19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196" spans="1:10" x14ac:dyDescent="0.35">
      <c r="A196" t="s">
        <v>13</v>
      </c>
      <c r="B196">
        <v>61</v>
      </c>
      <c r="C196">
        <v>1</v>
      </c>
      <c r="D196">
        <v>1</v>
      </c>
      <c r="E196">
        <v>1</v>
      </c>
      <c r="F196" t="s">
        <v>47</v>
      </c>
      <c r="G196" t="s">
        <v>11</v>
      </c>
      <c r="H196" t="s">
        <v>22</v>
      </c>
      <c r="I196">
        <v>1</v>
      </c>
      <c r="J19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197" spans="1:10" x14ac:dyDescent="0.35">
      <c r="A197" t="s">
        <v>9</v>
      </c>
      <c r="B197">
        <v>44</v>
      </c>
      <c r="C197">
        <v>0</v>
      </c>
      <c r="D197">
        <v>0</v>
      </c>
      <c r="E197">
        <v>1</v>
      </c>
      <c r="F197" t="s">
        <v>47</v>
      </c>
      <c r="G197" t="s">
        <v>15</v>
      </c>
      <c r="H197" t="s">
        <v>17</v>
      </c>
      <c r="I197">
        <v>0</v>
      </c>
      <c r="J19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198" spans="1:10" x14ac:dyDescent="0.35">
      <c r="A198" t="s">
        <v>9</v>
      </c>
      <c r="B198">
        <v>40</v>
      </c>
      <c r="C198">
        <v>0</v>
      </c>
      <c r="D198">
        <v>0</v>
      </c>
      <c r="E198">
        <v>0</v>
      </c>
      <c r="F198" t="s">
        <v>46</v>
      </c>
      <c r="G198" t="s">
        <v>11</v>
      </c>
      <c r="H198" t="s">
        <v>22</v>
      </c>
      <c r="I198">
        <v>0</v>
      </c>
      <c r="J19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199" spans="1:10" x14ac:dyDescent="0.35">
      <c r="A199" t="s">
        <v>13</v>
      </c>
      <c r="B199">
        <v>49</v>
      </c>
      <c r="C199">
        <v>0</v>
      </c>
      <c r="D199">
        <v>0</v>
      </c>
      <c r="E199">
        <v>0</v>
      </c>
      <c r="F199" t="s">
        <v>20</v>
      </c>
      <c r="G199" t="s">
        <v>15</v>
      </c>
      <c r="H199" t="s">
        <v>22</v>
      </c>
      <c r="I199">
        <v>0</v>
      </c>
      <c r="J19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200" spans="1:10" x14ac:dyDescent="0.35">
      <c r="A200" t="s">
        <v>13</v>
      </c>
      <c r="B200">
        <v>56</v>
      </c>
      <c r="C200">
        <v>1</v>
      </c>
      <c r="D200">
        <v>1</v>
      </c>
      <c r="E200">
        <v>0</v>
      </c>
      <c r="F200" t="s">
        <v>26</v>
      </c>
      <c r="G200" t="s">
        <v>11</v>
      </c>
      <c r="H200" t="s">
        <v>12</v>
      </c>
      <c r="I200">
        <v>1</v>
      </c>
      <c r="J20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201" spans="1:10" x14ac:dyDescent="0.35">
      <c r="A201" t="s">
        <v>9</v>
      </c>
      <c r="B201">
        <v>28</v>
      </c>
      <c r="C201">
        <v>0</v>
      </c>
      <c r="D201">
        <v>0</v>
      </c>
      <c r="E201">
        <v>1</v>
      </c>
      <c r="F201" t="s">
        <v>48</v>
      </c>
      <c r="G201" t="s">
        <v>15</v>
      </c>
      <c r="H201" t="s">
        <v>12</v>
      </c>
      <c r="I201">
        <v>0</v>
      </c>
      <c r="J20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202" spans="1:10" x14ac:dyDescent="0.35">
      <c r="A202" t="s">
        <v>13</v>
      </c>
      <c r="B202">
        <v>40</v>
      </c>
      <c r="C202">
        <v>0</v>
      </c>
      <c r="D202">
        <v>0</v>
      </c>
      <c r="E202">
        <v>0</v>
      </c>
      <c r="F202" t="s">
        <v>49</v>
      </c>
      <c r="G202" t="s">
        <v>11</v>
      </c>
      <c r="H202" t="s">
        <v>22</v>
      </c>
      <c r="I202">
        <v>0</v>
      </c>
      <c r="J20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203" spans="1:10" x14ac:dyDescent="0.35">
      <c r="A203" t="s">
        <v>13</v>
      </c>
      <c r="B203">
        <v>25</v>
      </c>
      <c r="C203">
        <v>1</v>
      </c>
      <c r="D203">
        <v>1</v>
      </c>
      <c r="E203">
        <v>0</v>
      </c>
      <c r="F203" t="s">
        <v>51</v>
      </c>
      <c r="G203" t="s">
        <v>15</v>
      </c>
      <c r="H203" t="s">
        <v>22</v>
      </c>
      <c r="I203">
        <v>1</v>
      </c>
      <c r="J20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204" spans="1:10" x14ac:dyDescent="0.35">
      <c r="A204" t="s">
        <v>9</v>
      </c>
      <c r="B204">
        <v>52</v>
      </c>
      <c r="C204">
        <v>0</v>
      </c>
      <c r="D204">
        <v>0</v>
      </c>
      <c r="E204">
        <v>0</v>
      </c>
      <c r="F204" t="s">
        <v>16</v>
      </c>
      <c r="G204" t="s">
        <v>11</v>
      </c>
      <c r="H204" t="s">
        <v>12</v>
      </c>
      <c r="I204">
        <v>0</v>
      </c>
      <c r="J20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205" spans="1:10" x14ac:dyDescent="0.35">
      <c r="A205" t="s">
        <v>9</v>
      </c>
      <c r="B205">
        <v>60</v>
      </c>
      <c r="C205">
        <v>0</v>
      </c>
      <c r="D205">
        <v>0</v>
      </c>
      <c r="E205">
        <v>0</v>
      </c>
      <c r="F205" t="s">
        <v>42</v>
      </c>
      <c r="G205" t="s">
        <v>15</v>
      </c>
      <c r="H205" t="s">
        <v>17</v>
      </c>
      <c r="I205">
        <v>0</v>
      </c>
      <c r="J20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206" spans="1:10" x14ac:dyDescent="0.35">
      <c r="A206" t="s">
        <v>9</v>
      </c>
      <c r="B206">
        <v>59</v>
      </c>
      <c r="C206">
        <v>0</v>
      </c>
      <c r="D206">
        <v>0</v>
      </c>
      <c r="E206">
        <v>1</v>
      </c>
      <c r="F206" t="s">
        <v>29</v>
      </c>
      <c r="G206" t="s">
        <v>11</v>
      </c>
      <c r="H206" t="s">
        <v>12</v>
      </c>
      <c r="I206">
        <v>0</v>
      </c>
      <c r="J20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207" spans="1:10" x14ac:dyDescent="0.35">
      <c r="A207" t="s">
        <v>9</v>
      </c>
      <c r="B207">
        <v>35</v>
      </c>
      <c r="C207">
        <v>1</v>
      </c>
      <c r="D207">
        <v>1</v>
      </c>
      <c r="E207">
        <v>0</v>
      </c>
      <c r="F207" t="s">
        <v>34</v>
      </c>
      <c r="G207" t="s">
        <v>15</v>
      </c>
      <c r="H207" t="s">
        <v>12</v>
      </c>
      <c r="I207">
        <v>1</v>
      </c>
      <c r="J20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208" spans="1:10" x14ac:dyDescent="0.35">
      <c r="A208" t="s">
        <v>9</v>
      </c>
      <c r="B208">
        <v>48</v>
      </c>
      <c r="C208">
        <v>1</v>
      </c>
      <c r="D208">
        <v>1</v>
      </c>
      <c r="E208">
        <v>1</v>
      </c>
      <c r="F208" t="s">
        <v>46</v>
      </c>
      <c r="G208" t="s">
        <v>11</v>
      </c>
      <c r="H208" t="s">
        <v>17</v>
      </c>
      <c r="I208">
        <v>1</v>
      </c>
      <c r="J20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209" spans="1:10" x14ac:dyDescent="0.35">
      <c r="A209" t="s">
        <v>13</v>
      </c>
      <c r="B209">
        <v>31</v>
      </c>
      <c r="C209">
        <v>1</v>
      </c>
      <c r="D209">
        <v>1</v>
      </c>
      <c r="E209">
        <v>1</v>
      </c>
      <c r="F209" t="s">
        <v>16</v>
      </c>
      <c r="G209" t="s">
        <v>15</v>
      </c>
      <c r="H209" t="s">
        <v>17</v>
      </c>
      <c r="I209">
        <v>1</v>
      </c>
      <c r="J20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210" spans="1:10" x14ac:dyDescent="0.35">
      <c r="A210" t="s">
        <v>13</v>
      </c>
      <c r="B210">
        <v>33</v>
      </c>
      <c r="C210">
        <v>1</v>
      </c>
      <c r="D210">
        <v>1</v>
      </c>
      <c r="E210">
        <v>0</v>
      </c>
      <c r="F210" t="s">
        <v>39</v>
      </c>
      <c r="G210" t="s">
        <v>11</v>
      </c>
      <c r="H210" t="s">
        <v>22</v>
      </c>
      <c r="I210">
        <v>1</v>
      </c>
      <c r="J21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211" spans="1:10" x14ac:dyDescent="0.35">
      <c r="A211" t="s">
        <v>9</v>
      </c>
      <c r="B211">
        <v>39</v>
      </c>
      <c r="C211">
        <v>1</v>
      </c>
      <c r="D211">
        <v>1</v>
      </c>
      <c r="E211">
        <v>1</v>
      </c>
      <c r="F211" t="s">
        <v>21</v>
      </c>
      <c r="G211" t="s">
        <v>15</v>
      </c>
      <c r="H211" t="s">
        <v>12</v>
      </c>
      <c r="I211">
        <v>1</v>
      </c>
      <c r="J21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212" spans="1:10" x14ac:dyDescent="0.35">
      <c r="A212" t="s">
        <v>13</v>
      </c>
      <c r="B212">
        <v>34</v>
      </c>
      <c r="C212">
        <v>0</v>
      </c>
      <c r="D212">
        <v>0</v>
      </c>
      <c r="E212">
        <v>0</v>
      </c>
      <c r="F212" t="s">
        <v>36</v>
      </c>
      <c r="G212" t="s">
        <v>11</v>
      </c>
      <c r="H212" t="s">
        <v>17</v>
      </c>
      <c r="I212">
        <v>0</v>
      </c>
      <c r="J21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213" spans="1:10" x14ac:dyDescent="0.35">
      <c r="A213" t="s">
        <v>9</v>
      </c>
      <c r="B213">
        <v>33</v>
      </c>
      <c r="C213">
        <v>1</v>
      </c>
      <c r="D213">
        <v>1</v>
      </c>
      <c r="E213">
        <v>1</v>
      </c>
      <c r="F213" t="s">
        <v>48</v>
      </c>
      <c r="G213" t="s">
        <v>15</v>
      </c>
      <c r="H213" t="s">
        <v>17</v>
      </c>
      <c r="I213">
        <v>1</v>
      </c>
      <c r="J21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214" spans="1:10" x14ac:dyDescent="0.35">
      <c r="A214" t="s">
        <v>9</v>
      </c>
      <c r="B214">
        <v>18</v>
      </c>
      <c r="C214">
        <v>0</v>
      </c>
      <c r="D214">
        <v>1</v>
      </c>
      <c r="E214">
        <v>1</v>
      </c>
      <c r="F214" t="s">
        <v>48</v>
      </c>
      <c r="G214" t="s">
        <v>11</v>
      </c>
      <c r="H214" t="s">
        <v>22</v>
      </c>
      <c r="I214">
        <v>1</v>
      </c>
      <c r="J21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Recent</v>
      </c>
    </row>
    <row r="215" spans="1:10" x14ac:dyDescent="0.35">
      <c r="A215" t="s">
        <v>9</v>
      </c>
      <c r="B215">
        <v>43</v>
      </c>
      <c r="C215">
        <v>1</v>
      </c>
      <c r="D215">
        <v>1</v>
      </c>
      <c r="E215">
        <v>1</v>
      </c>
      <c r="F215" t="s">
        <v>31</v>
      </c>
      <c r="G215" t="s">
        <v>15</v>
      </c>
      <c r="H215" t="s">
        <v>17</v>
      </c>
      <c r="I215">
        <v>1</v>
      </c>
      <c r="J21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216" spans="1:10" x14ac:dyDescent="0.35">
      <c r="A216" t="s">
        <v>13</v>
      </c>
      <c r="B216">
        <v>61</v>
      </c>
      <c r="C216">
        <v>0</v>
      </c>
      <c r="D216">
        <v>0</v>
      </c>
      <c r="E216">
        <v>1</v>
      </c>
      <c r="F216" t="s">
        <v>24</v>
      </c>
      <c r="G216" t="s">
        <v>11</v>
      </c>
      <c r="H216" t="s">
        <v>12</v>
      </c>
      <c r="I216">
        <v>0</v>
      </c>
      <c r="J21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217" spans="1:10" x14ac:dyDescent="0.35">
      <c r="A217" t="s">
        <v>9</v>
      </c>
      <c r="B217">
        <v>46</v>
      </c>
      <c r="C217">
        <v>0</v>
      </c>
      <c r="D217">
        <v>0</v>
      </c>
      <c r="E217">
        <v>0</v>
      </c>
      <c r="F217" t="s">
        <v>19</v>
      </c>
      <c r="G217" t="s">
        <v>15</v>
      </c>
      <c r="H217" t="s">
        <v>17</v>
      </c>
      <c r="I217">
        <v>0</v>
      </c>
      <c r="J21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218" spans="1:10" x14ac:dyDescent="0.35">
      <c r="A218" t="s">
        <v>13</v>
      </c>
      <c r="B218">
        <v>59</v>
      </c>
      <c r="C218">
        <v>1</v>
      </c>
      <c r="D218">
        <v>1</v>
      </c>
      <c r="E218">
        <v>1</v>
      </c>
      <c r="F218" t="s">
        <v>28</v>
      </c>
      <c r="G218" t="s">
        <v>11</v>
      </c>
      <c r="H218" t="s">
        <v>17</v>
      </c>
      <c r="I218">
        <v>1</v>
      </c>
      <c r="J21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219" spans="1:10" x14ac:dyDescent="0.35">
      <c r="A219" t="s">
        <v>9</v>
      </c>
      <c r="B219">
        <v>55</v>
      </c>
      <c r="C219">
        <v>1</v>
      </c>
      <c r="D219">
        <v>1</v>
      </c>
      <c r="E219">
        <v>1</v>
      </c>
      <c r="F219" t="s">
        <v>27</v>
      </c>
      <c r="G219" t="s">
        <v>15</v>
      </c>
      <c r="H219" t="s">
        <v>12</v>
      </c>
      <c r="I219">
        <v>1</v>
      </c>
      <c r="J21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220" spans="1:10" x14ac:dyDescent="0.35">
      <c r="A220" t="s">
        <v>13</v>
      </c>
      <c r="B220">
        <v>25</v>
      </c>
      <c r="C220">
        <v>0</v>
      </c>
      <c r="D220">
        <v>0</v>
      </c>
      <c r="E220">
        <v>1</v>
      </c>
      <c r="F220" t="s">
        <v>10</v>
      </c>
      <c r="G220" t="s">
        <v>11</v>
      </c>
      <c r="H220" t="s">
        <v>22</v>
      </c>
      <c r="I220">
        <v>0</v>
      </c>
      <c r="J22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221" spans="1:10" x14ac:dyDescent="0.35">
      <c r="A221" t="s">
        <v>9</v>
      </c>
      <c r="B221">
        <v>53</v>
      </c>
      <c r="C221">
        <v>0</v>
      </c>
      <c r="D221">
        <v>0</v>
      </c>
      <c r="E221">
        <v>1</v>
      </c>
      <c r="F221" t="s">
        <v>31</v>
      </c>
      <c r="G221" t="s">
        <v>15</v>
      </c>
      <c r="H221" t="s">
        <v>22</v>
      </c>
      <c r="I221">
        <v>0</v>
      </c>
      <c r="J22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222" spans="1:10" x14ac:dyDescent="0.35">
      <c r="A222" t="s">
        <v>9</v>
      </c>
      <c r="B222">
        <v>32</v>
      </c>
      <c r="C222">
        <v>1</v>
      </c>
      <c r="D222">
        <v>1</v>
      </c>
      <c r="E222">
        <v>0</v>
      </c>
      <c r="F222" t="s">
        <v>49</v>
      </c>
      <c r="G222" t="s">
        <v>11</v>
      </c>
      <c r="H222" t="s">
        <v>12</v>
      </c>
      <c r="I222">
        <v>1</v>
      </c>
      <c r="J22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223" spans="1:10" x14ac:dyDescent="0.35">
      <c r="A223" t="s">
        <v>13</v>
      </c>
      <c r="B223">
        <v>40</v>
      </c>
      <c r="C223">
        <v>1</v>
      </c>
      <c r="D223">
        <v>1</v>
      </c>
      <c r="E223">
        <v>1</v>
      </c>
      <c r="F223" t="s">
        <v>42</v>
      </c>
      <c r="G223" t="s">
        <v>15</v>
      </c>
      <c r="H223" t="s">
        <v>17</v>
      </c>
      <c r="I223">
        <v>1</v>
      </c>
      <c r="J22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224" spans="1:10" x14ac:dyDescent="0.35">
      <c r="A224" t="s">
        <v>13</v>
      </c>
      <c r="B224">
        <v>57</v>
      </c>
      <c r="C224">
        <v>1</v>
      </c>
      <c r="D224">
        <v>1</v>
      </c>
      <c r="E224">
        <v>1</v>
      </c>
      <c r="F224" t="s">
        <v>34</v>
      </c>
      <c r="G224" t="s">
        <v>11</v>
      </c>
      <c r="H224" t="s">
        <v>12</v>
      </c>
      <c r="I224">
        <v>1</v>
      </c>
      <c r="J22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225" spans="1:10" x14ac:dyDescent="0.35">
      <c r="A225" t="s">
        <v>13</v>
      </c>
      <c r="B225">
        <v>43</v>
      </c>
      <c r="C225">
        <v>0</v>
      </c>
      <c r="D225">
        <v>0</v>
      </c>
      <c r="E225">
        <v>1</v>
      </c>
      <c r="F225" t="s">
        <v>28</v>
      </c>
      <c r="G225" t="s">
        <v>15</v>
      </c>
      <c r="H225" t="s">
        <v>17</v>
      </c>
      <c r="I225">
        <v>0</v>
      </c>
      <c r="J22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226" spans="1:10" x14ac:dyDescent="0.35">
      <c r="A226" t="s">
        <v>13</v>
      </c>
      <c r="B226">
        <v>43</v>
      </c>
      <c r="C226">
        <v>0</v>
      </c>
      <c r="D226">
        <v>0</v>
      </c>
      <c r="E226">
        <v>1</v>
      </c>
      <c r="F226" t="s">
        <v>39</v>
      </c>
      <c r="G226" t="s">
        <v>11</v>
      </c>
      <c r="H226" t="s">
        <v>12</v>
      </c>
      <c r="I226">
        <v>0</v>
      </c>
      <c r="J22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227" spans="1:10" x14ac:dyDescent="0.35">
      <c r="A227" t="s">
        <v>13</v>
      </c>
      <c r="B227">
        <v>57</v>
      </c>
      <c r="C227">
        <v>0</v>
      </c>
      <c r="D227">
        <v>0</v>
      </c>
      <c r="E227">
        <v>0</v>
      </c>
      <c r="F227" t="s">
        <v>43</v>
      </c>
      <c r="G227" t="s">
        <v>15</v>
      </c>
      <c r="H227" t="s">
        <v>12</v>
      </c>
      <c r="I227">
        <v>0</v>
      </c>
      <c r="J22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228" spans="1:10" x14ac:dyDescent="0.35">
      <c r="A228" t="s">
        <v>9</v>
      </c>
      <c r="B228">
        <v>55</v>
      </c>
      <c r="C228">
        <v>1</v>
      </c>
      <c r="D228">
        <v>1</v>
      </c>
      <c r="E228">
        <v>1</v>
      </c>
      <c r="F228" t="s">
        <v>14</v>
      </c>
      <c r="G228" t="s">
        <v>11</v>
      </c>
      <c r="H228" t="s">
        <v>17</v>
      </c>
      <c r="I228">
        <v>1</v>
      </c>
      <c r="J22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229" spans="1:10" x14ac:dyDescent="0.35">
      <c r="A229" t="s">
        <v>9</v>
      </c>
      <c r="B229">
        <v>16</v>
      </c>
      <c r="C229">
        <v>1</v>
      </c>
      <c r="D229">
        <v>1</v>
      </c>
      <c r="E229">
        <v>0</v>
      </c>
      <c r="F229" t="s">
        <v>51</v>
      </c>
      <c r="G229" t="s">
        <v>15</v>
      </c>
      <c r="H229" t="s">
        <v>12</v>
      </c>
      <c r="I229">
        <v>1</v>
      </c>
      <c r="J22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230" spans="1:10" x14ac:dyDescent="0.35">
      <c r="A230" t="s">
        <v>13</v>
      </c>
      <c r="B230">
        <v>25</v>
      </c>
      <c r="C230">
        <v>0</v>
      </c>
      <c r="D230">
        <v>0</v>
      </c>
      <c r="E230">
        <v>1</v>
      </c>
      <c r="F230" t="s">
        <v>30</v>
      </c>
      <c r="G230" t="s">
        <v>11</v>
      </c>
      <c r="H230" t="s">
        <v>17</v>
      </c>
      <c r="I230">
        <v>0</v>
      </c>
      <c r="J23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231" spans="1:10" x14ac:dyDescent="0.35">
      <c r="A231" t="s">
        <v>9</v>
      </c>
      <c r="B231">
        <v>28</v>
      </c>
      <c r="C231">
        <v>1</v>
      </c>
      <c r="D231">
        <v>1</v>
      </c>
      <c r="E231">
        <v>0</v>
      </c>
      <c r="F231" t="s">
        <v>51</v>
      </c>
      <c r="G231" t="s">
        <v>15</v>
      </c>
      <c r="H231" t="s">
        <v>17</v>
      </c>
      <c r="I231">
        <v>1</v>
      </c>
      <c r="J23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232" spans="1:10" x14ac:dyDescent="0.35">
      <c r="A232" t="s">
        <v>9</v>
      </c>
      <c r="B232">
        <v>41</v>
      </c>
      <c r="C232">
        <v>0</v>
      </c>
      <c r="D232">
        <v>0</v>
      </c>
      <c r="E232">
        <v>0</v>
      </c>
      <c r="F232" t="s">
        <v>50</v>
      </c>
      <c r="G232" t="s">
        <v>11</v>
      </c>
      <c r="H232" t="s">
        <v>17</v>
      </c>
      <c r="I232">
        <v>0</v>
      </c>
      <c r="J23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233" spans="1:10" x14ac:dyDescent="0.35">
      <c r="A233" t="s">
        <v>13</v>
      </c>
      <c r="B233">
        <v>52</v>
      </c>
      <c r="C233">
        <v>1</v>
      </c>
      <c r="D233">
        <v>1</v>
      </c>
      <c r="E233">
        <v>1</v>
      </c>
      <c r="F233" t="s">
        <v>37</v>
      </c>
      <c r="G233" t="s">
        <v>15</v>
      </c>
      <c r="H233" t="s">
        <v>17</v>
      </c>
      <c r="I233">
        <v>1</v>
      </c>
      <c r="J23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234" spans="1:10" x14ac:dyDescent="0.35">
      <c r="A234" t="s">
        <v>13</v>
      </c>
      <c r="B234">
        <v>46</v>
      </c>
      <c r="C234">
        <v>1</v>
      </c>
      <c r="D234">
        <v>1</v>
      </c>
      <c r="E234">
        <v>0</v>
      </c>
      <c r="F234" t="s">
        <v>32</v>
      </c>
      <c r="G234" t="s">
        <v>11</v>
      </c>
      <c r="H234" t="s">
        <v>22</v>
      </c>
      <c r="I234">
        <v>1</v>
      </c>
      <c r="J23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235" spans="1:10" x14ac:dyDescent="0.35">
      <c r="A235" t="s">
        <v>9</v>
      </c>
      <c r="B235">
        <v>55</v>
      </c>
      <c r="C235">
        <v>0</v>
      </c>
      <c r="D235">
        <v>0</v>
      </c>
      <c r="E235">
        <v>1</v>
      </c>
      <c r="F235" t="s">
        <v>35</v>
      </c>
      <c r="G235" t="s">
        <v>15</v>
      </c>
      <c r="H235" t="s">
        <v>12</v>
      </c>
      <c r="I235">
        <v>0</v>
      </c>
      <c r="J23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236" spans="1:10" x14ac:dyDescent="0.35">
      <c r="A236" t="s">
        <v>9</v>
      </c>
      <c r="B236">
        <v>53</v>
      </c>
      <c r="C236">
        <v>1</v>
      </c>
      <c r="D236">
        <v>1</v>
      </c>
      <c r="E236">
        <v>1</v>
      </c>
      <c r="F236" t="s">
        <v>23</v>
      </c>
      <c r="G236" t="s">
        <v>11</v>
      </c>
      <c r="H236" t="s">
        <v>22</v>
      </c>
      <c r="I236">
        <v>1</v>
      </c>
      <c r="J23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237" spans="1:10" x14ac:dyDescent="0.35">
      <c r="A237" t="s">
        <v>9</v>
      </c>
      <c r="B237">
        <v>42</v>
      </c>
      <c r="C237">
        <v>1</v>
      </c>
      <c r="D237">
        <v>1</v>
      </c>
      <c r="E237">
        <v>0</v>
      </c>
      <c r="F237" t="s">
        <v>47</v>
      </c>
      <c r="G237" t="s">
        <v>15</v>
      </c>
      <c r="H237" t="s">
        <v>17</v>
      </c>
      <c r="I237">
        <v>1</v>
      </c>
      <c r="J23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238" spans="1:10" x14ac:dyDescent="0.35">
      <c r="A238" t="s">
        <v>9</v>
      </c>
      <c r="B238">
        <v>30</v>
      </c>
      <c r="C238">
        <v>0</v>
      </c>
      <c r="D238">
        <v>0</v>
      </c>
      <c r="E238">
        <v>0</v>
      </c>
      <c r="F238" t="s">
        <v>48</v>
      </c>
      <c r="G238" t="s">
        <v>11</v>
      </c>
      <c r="H238" t="s">
        <v>12</v>
      </c>
      <c r="I238">
        <v>0</v>
      </c>
      <c r="J23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239" spans="1:10" x14ac:dyDescent="0.35">
      <c r="A239" t="s">
        <v>9</v>
      </c>
      <c r="B239">
        <v>18</v>
      </c>
      <c r="C239">
        <v>1</v>
      </c>
      <c r="D239">
        <v>1</v>
      </c>
      <c r="E239">
        <v>0</v>
      </c>
      <c r="F239" t="s">
        <v>48</v>
      </c>
      <c r="G239" t="s">
        <v>15</v>
      </c>
      <c r="H239" t="s">
        <v>22</v>
      </c>
      <c r="I239">
        <v>1</v>
      </c>
      <c r="J23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240" spans="1:10" x14ac:dyDescent="0.35">
      <c r="A240" t="s">
        <v>9</v>
      </c>
      <c r="B240">
        <v>44</v>
      </c>
      <c r="C240">
        <v>0</v>
      </c>
      <c r="D240">
        <v>0</v>
      </c>
      <c r="E240">
        <v>1</v>
      </c>
      <c r="F240" t="s">
        <v>45</v>
      </c>
      <c r="G240" t="s">
        <v>11</v>
      </c>
      <c r="H240" t="s">
        <v>12</v>
      </c>
      <c r="I240">
        <v>0</v>
      </c>
      <c r="J24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241" spans="1:10" x14ac:dyDescent="0.35">
      <c r="A241" t="s">
        <v>9</v>
      </c>
      <c r="B241">
        <v>21</v>
      </c>
      <c r="C241">
        <v>1</v>
      </c>
      <c r="D241">
        <v>1</v>
      </c>
      <c r="E241">
        <v>1</v>
      </c>
      <c r="F241" t="s">
        <v>49</v>
      </c>
      <c r="G241" t="s">
        <v>15</v>
      </c>
      <c r="H241" t="s">
        <v>22</v>
      </c>
      <c r="I241">
        <v>1</v>
      </c>
      <c r="J24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242" spans="1:10" x14ac:dyDescent="0.35">
      <c r="A242" t="s">
        <v>13</v>
      </c>
      <c r="B242">
        <v>56</v>
      </c>
      <c r="C242">
        <v>0</v>
      </c>
      <c r="D242">
        <v>0</v>
      </c>
      <c r="E242">
        <v>0</v>
      </c>
      <c r="F242" t="s">
        <v>26</v>
      </c>
      <c r="G242" t="s">
        <v>11</v>
      </c>
      <c r="H242" t="s">
        <v>12</v>
      </c>
      <c r="I242">
        <v>0</v>
      </c>
      <c r="J24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243" spans="1:10" x14ac:dyDescent="0.35">
      <c r="A243" t="s">
        <v>13</v>
      </c>
      <c r="B243">
        <v>50</v>
      </c>
      <c r="C243">
        <v>1</v>
      </c>
      <c r="D243">
        <v>1</v>
      </c>
      <c r="E243">
        <v>0</v>
      </c>
      <c r="F243" t="s">
        <v>46</v>
      </c>
      <c r="G243" t="s">
        <v>15</v>
      </c>
      <c r="H243" t="s">
        <v>12</v>
      </c>
      <c r="I243">
        <v>1</v>
      </c>
      <c r="J24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244" spans="1:10" x14ac:dyDescent="0.35">
      <c r="A244" t="s">
        <v>9</v>
      </c>
      <c r="B244">
        <v>12</v>
      </c>
      <c r="C244">
        <v>1</v>
      </c>
      <c r="D244">
        <v>1</v>
      </c>
      <c r="E244">
        <v>0</v>
      </c>
      <c r="F244" t="s">
        <v>36</v>
      </c>
      <c r="G244" t="s">
        <v>11</v>
      </c>
      <c r="H244" t="s">
        <v>22</v>
      </c>
      <c r="I244">
        <v>1</v>
      </c>
      <c r="J24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245" spans="1:10" x14ac:dyDescent="0.35">
      <c r="A245" t="s">
        <v>13</v>
      </c>
      <c r="B245">
        <v>43</v>
      </c>
      <c r="C245">
        <v>0</v>
      </c>
      <c r="D245">
        <v>0</v>
      </c>
      <c r="E245">
        <v>0</v>
      </c>
      <c r="F245" t="s">
        <v>20</v>
      </c>
      <c r="G245" t="s">
        <v>15</v>
      </c>
      <c r="H245" t="s">
        <v>17</v>
      </c>
      <c r="I245">
        <v>0</v>
      </c>
      <c r="J24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246" spans="1:10" x14ac:dyDescent="0.35">
      <c r="A246" t="s">
        <v>9</v>
      </c>
      <c r="B246">
        <v>42</v>
      </c>
      <c r="C246">
        <v>1</v>
      </c>
      <c r="D246">
        <v>1</v>
      </c>
      <c r="E246">
        <v>0</v>
      </c>
      <c r="F246" t="s">
        <v>26</v>
      </c>
      <c r="G246" t="s">
        <v>11</v>
      </c>
      <c r="H246" t="s">
        <v>12</v>
      </c>
      <c r="I246">
        <v>1</v>
      </c>
      <c r="J24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247" spans="1:10" x14ac:dyDescent="0.35">
      <c r="A247" t="s">
        <v>9</v>
      </c>
      <c r="B247">
        <v>38</v>
      </c>
      <c r="C247">
        <v>0</v>
      </c>
      <c r="D247">
        <v>1</v>
      </c>
      <c r="E247">
        <v>0</v>
      </c>
      <c r="F247" t="s">
        <v>31</v>
      </c>
      <c r="G247" t="s">
        <v>15</v>
      </c>
      <c r="H247" t="s">
        <v>17</v>
      </c>
      <c r="I247">
        <v>1</v>
      </c>
      <c r="J24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Recovery</v>
      </c>
    </row>
    <row r="248" spans="1:10" x14ac:dyDescent="0.35">
      <c r="A248" t="s">
        <v>13</v>
      </c>
      <c r="B248">
        <v>62</v>
      </c>
      <c r="C248">
        <v>1</v>
      </c>
      <c r="D248">
        <v>1</v>
      </c>
      <c r="E248">
        <v>0</v>
      </c>
      <c r="F248" t="s">
        <v>42</v>
      </c>
      <c r="G248" t="s">
        <v>11</v>
      </c>
      <c r="H248" t="s">
        <v>22</v>
      </c>
      <c r="I248">
        <v>1</v>
      </c>
      <c r="J24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249" spans="1:10" x14ac:dyDescent="0.35">
      <c r="A249" t="s">
        <v>9</v>
      </c>
      <c r="B249">
        <v>32</v>
      </c>
      <c r="C249">
        <v>0</v>
      </c>
      <c r="D249">
        <v>0</v>
      </c>
      <c r="E249">
        <v>0</v>
      </c>
      <c r="F249" t="s">
        <v>47</v>
      </c>
      <c r="G249" t="s">
        <v>15</v>
      </c>
      <c r="H249" t="s">
        <v>22</v>
      </c>
      <c r="I249">
        <v>0</v>
      </c>
      <c r="J24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250" spans="1:10" x14ac:dyDescent="0.35">
      <c r="A250" t="s">
        <v>13</v>
      </c>
      <c r="B250">
        <v>19</v>
      </c>
      <c r="C250">
        <v>1</v>
      </c>
      <c r="D250">
        <v>1</v>
      </c>
      <c r="E250">
        <v>0</v>
      </c>
      <c r="F250" t="s">
        <v>48</v>
      </c>
      <c r="G250" t="s">
        <v>11</v>
      </c>
      <c r="H250" t="s">
        <v>12</v>
      </c>
      <c r="I250">
        <v>1</v>
      </c>
      <c r="J25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251" spans="1:10" x14ac:dyDescent="0.35">
      <c r="A251" t="s">
        <v>9</v>
      </c>
      <c r="B251">
        <v>19</v>
      </c>
      <c r="C251">
        <v>1</v>
      </c>
      <c r="D251">
        <v>1</v>
      </c>
      <c r="E251">
        <v>1</v>
      </c>
      <c r="F251" t="s">
        <v>24</v>
      </c>
      <c r="G251" t="s">
        <v>15</v>
      </c>
      <c r="H251" t="s">
        <v>17</v>
      </c>
      <c r="I251">
        <v>1</v>
      </c>
      <c r="J25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252" spans="1:10" x14ac:dyDescent="0.35">
      <c r="A252" t="s">
        <v>13</v>
      </c>
      <c r="B252">
        <v>40</v>
      </c>
      <c r="C252">
        <v>1</v>
      </c>
      <c r="D252">
        <v>1</v>
      </c>
      <c r="E252">
        <v>1</v>
      </c>
      <c r="F252" t="s">
        <v>38</v>
      </c>
      <c r="G252" t="s">
        <v>11</v>
      </c>
      <c r="H252" t="s">
        <v>17</v>
      </c>
      <c r="I252">
        <v>1</v>
      </c>
      <c r="J25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253" spans="1:10" x14ac:dyDescent="0.35">
      <c r="A253" t="s">
        <v>9</v>
      </c>
      <c r="B253">
        <v>10</v>
      </c>
      <c r="C253">
        <v>0</v>
      </c>
      <c r="D253">
        <v>0</v>
      </c>
      <c r="E253">
        <v>1</v>
      </c>
      <c r="F253" t="s">
        <v>26</v>
      </c>
      <c r="G253" t="s">
        <v>15</v>
      </c>
      <c r="H253" t="s">
        <v>22</v>
      </c>
      <c r="I253">
        <v>0</v>
      </c>
      <c r="J25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254" spans="1:10" x14ac:dyDescent="0.35">
      <c r="A254" t="s">
        <v>9</v>
      </c>
      <c r="B254">
        <v>20</v>
      </c>
      <c r="C254">
        <v>0</v>
      </c>
      <c r="D254">
        <v>0</v>
      </c>
      <c r="E254">
        <v>0</v>
      </c>
      <c r="F254" t="s">
        <v>21</v>
      </c>
      <c r="G254" t="s">
        <v>11</v>
      </c>
      <c r="H254" t="s">
        <v>22</v>
      </c>
      <c r="I254">
        <v>0</v>
      </c>
      <c r="J25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255" spans="1:10" x14ac:dyDescent="0.35">
      <c r="A255" t="s">
        <v>13</v>
      </c>
      <c r="B255">
        <v>26</v>
      </c>
      <c r="C255">
        <v>0</v>
      </c>
      <c r="D255">
        <v>0</v>
      </c>
      <c r="E255">
        <v>0</v>
      </c>
      <c r="F255" t="s">
        <v>23</v>
      </c>
      <c r="G255" t="s">
        <v>15</v>
      </c>
      <c r="H255" t="s">
        <v>17</v>
      </c>
      <c r="I255">
        <v>0</v>
      </c>
      <c r="J25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256" spans="1:10" x14ac:dyDescent="0.35">
      <c r="A256" t="s">
        <v>13</v>
      </c>
      <c r="B256">
        <v>29</v>
      </c>
      <c r="C256">
        <v>0</v>
      </c>
      <c r="D256">
        <v>0</v>
      </c>
      <c r="E256">
        <v>0</v>
      </c>
      <c r="F256" t="s">
        <v>39</v>
      </c>
      <c r="G256" t="s">
        <v>11</v>
      </c>
      <c r="H256" t="s">
        <v>22</v>
      </c>
      <c r="I256">
        <v>0</v>
      </c>
      <c r="J25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257" spans="1:10" x14ac:dyDescent="0.35">
      <c r="A257" t="s">
        <v>13</v>
      </c>
      <c r="B257">
        <v>39</v>
      </c>
      <c r="C257">
        <v>1</v>
      </c>
      <c r="D257">
        <v>1</v>
      </c>
      <c r="E257">
        <v>1</v>
      </c>
      <c r="F257" t="s">
        <v>27</v>
      </c>
      <c r="G257" t="s">
        <v>15</v>
      </c>
      <c r="H257" t="s">
        <v>17</v>
      </c>
      <c r="I257">
        <v>1</v>
      </c>
      <c r="J25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258" spans="1:10" x14ac:dyDescent="0.35">
      <c r="A258" t="s">
        <v>9</v>
      </c>
      <c r="B258">
        <v>65</v>
      </c>
      <c r="C258">
        <v>1</v>
      </c>
      <c r="D258">
        <v>1</v>
      </c>
      <c r="E258">
        <v>1</v>
      </c>
      <c r="F258" t="s">
        <v>40</v>
      </c>
      <c r="G258" t="s">
        <v>11</v>
      </c>
      <c r="H258" t="s">
        <v>17</v>
      </c>
      <c r="I258">
        <v>1</v>
      </c>
      <c r="J25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259" spans="1:10" x14ac:dyDescent="0.35">
      <c r="A259" t="s">
        <v>9</v>
      </c>
      <c r="B259">
        <v>38</v>
      </c>
      <c r="C259">
        <v>0</v>
      </c>
      <c r="D259">
        <v>0</v>
      </c>
      <c r="E259">
        <v>1</v>
      </c>
      <c r="F259" t="s">
        <v>47</v>
      </c>
      <c r="G259" t="s">
        <v>15</v>
      </c>
      <c r="H259" t="s">
        <v>17</v>
      </c>
      <c r="I259">
        <v>0</v>
      </c>
      <c r="J25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260" spans="1:10" x14ac:dyDescent="0.35">
      <c r="A260" t="s">
        <v>13</v>
      </c>
      <c r="B260">
        <v>14</v>
      </c>
      <c r="C260">
        <v>0</v>
      </c>
      <c r="D260">
        <v>0</v>
      </c>
      <c r="E260">
        <v>0</v>
      </c>
      <c r="F260" t="s">
        <v>47</v>
      </c>
      <c r="G260" t="s">
        <v>11</v>
      </c>
      <c r="H260" t="s">
        <v>22</v>
      </c>
      <c r="I260">
        <v>0</v>
      </c>
      <c r="J26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261" spans="1:10" x14ac:dyDescent="0.35">
      <c r="A261" t="s">
        <v>9</v>
      </c>
      <c r="B261">
        <v>62</v>
      </c>
      <c r="C261">
        <v>0</v>
      </c>
      <c r="D261">
        <v>0</v>
      </c>
      <c r="E261">
        <v>0</v>
      </c>
      <c r="F261" t="s">
        <v>24</v>
      </c>
      <c r="G261" t="s">
        <v>15</v>
      </c>
      <c r="H261" t="s">
        <v>22</v>
      </c>
      <c r="I261">
        <v>0</v>
      </c>
      <c r="J26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262" spans="1:10" x14ac:dyDescent="0.35">
      <c r="A262" t="s">
        <v>9</v>
      </c>
      <c r="B262">
        <v>37</v>
      </c>
      <c r="C262">
        <v>0</v>
      </c>
      <c r="D262">
        <v>0</v>
      </c>
      <c r="E262">
        <v>1</v>
      </c>
      <c r="F262" t="s">
        <v>38</v>
      </c>
      <c r="G262" t="s">
        <v>11</v>
      </c>
      <c r="H262" t="s">
        <v>17</v>
      </c>
      <c r="I262">
        <v>0</v>
      </c>
      <c r="J26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263" spans="1:10" x14ac:dyDescent="0.35">
      <c r="A263" t="s">
        <v>9</v>
      </c>
      <c r="B263">
        <v>25</v>
      </c>
      <c r="C263">
        <v>1</v>
      </c>
      <c r="D263">
        <v>1</v>
      </c>
      <c r="E263">
        <v>1</v>
      </c>
      <c r="F263" t="s">
        <v>43</v>
      </c>
      <c r="G263" t="s">
        <v>15</v>
      </c>
      <c r="H263" t="s">
        <v>22</v>
      </c>
      <c r="I263">
        <v>1</v>
      </c>
      <c r="J26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264" spans="1:10" x14ac:dyDescent="0.35">
      <c r="A264" t="s">
        <v>9</v>
      </c>
      <c r="B264">
        <v>64</v>
      </c>
      <c r="C264">
        <v>1</v>
      </c>
      <c r="D264">
        <v>1</v>
      </c>
      <c r="E264">
        <v>0</v>
      </c>
      <c r="F264" t="s">
        <v>48</v>
      </c>
      <c r="G264" t="s">
        <v>11</v>
      </c>
      <c r="H264" t="s">
        <v>22</v>
      </c>
      <c r="I264">
        <v>1</v>
      </c>
      <c r="J26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265" spans="1:10" x14ac:dyDescent="0.35">
      <c r="A265" t="s">
        <v>9</v>
      </c>
      <c r="B265">
        <v>51</v>
      </c>
      <c r="C265">
        <v>1</v>
      </c>
      <c r="D265">
        <v>1</v>
      </c>
      <c r="E265">
        <v>1</v>
      </c>
      <c r="F265" t="s">
        <v>31</v>
      </c>
      <c r="G265" t="s">
        <v>15</v>
      </c>
      <c r="H265" t="s">
        <v>17</v>
      </c>
      <c r="I265">
        <v>1</v>
      </c>
      <c r="J26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266" spans="1:10" x14ac:dyDescent="0.35">
      <c r="A266" t="s">
        <v>9</v>
      </c>
      <c r="B266">
        <v>11</v>
      </c>
      <c r="C266">
        <v>0</v>
      </c>
      <c r="D266">
        <v>0</v>
      </c>
      <c r="E266">
        <v>1</v>
      </c>
      <c r="F266" t="s">
        <v>10</v>
      </c>
      <c r="G266" t="s">
        <v>11</v>
      </c>
      <c r="H266" t="s">
        <v>12</v>
      </c>
      <c r="I266">
        <v>0</v>
      </c>
      <c r="J26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267" spans="1:10" x14ac:dyDescent="0.35">
      <c r="A267" t="s">
        <v>13</v>
      </c>
      <c r="B267">
        <v>20</v>
      </c>
      <c r="C267">
        <v>1</v>
      </c>
      <c r="D267">
        <v>1</v>
      </c>
      <c r="E267">
        <v>1</v>
      </c>
      <c r="F267" t="s">
        <v>39</v>
      </c>
      <c r="G267" t="s">
        <v>15</v>
      </c>
      <c r="H267" t="s">
        <v>12</v>
      </c>
      <c r="I267">
        <v>1</v>
      </c>
      <c r="J26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268" spans="1:10" x14ac:dyDescent="0.35">
      <c r="A268" t="s">
        <v>13</v>
      </c>
      <c r="B268">
        <v>8</v>
      </c>
      <c r="C268">
        <v>0</v>
      </c>
      <c r="D268">
        <v>0</v>
      </c>
      <c r="E268">
        <v>0</v>
      </c>
      <c r="F268" t="s">
        <v>45</v>
      </c>
      <c r="G268" t="s">
        <v>11</v>
      </c>
      <c r="H268" t="s">
        <v>22</v>
      </c>
      <c r="I268">
        <v>0</v>
      </c>
      <c r="J26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269" spans="1:10" x14ac:dyDescent="0.35">
      <c r="A269" t="s">
        <v>13</v>
      </c>
      <c r="B269">
        <v>27</v>
      </c>
      <c r="C269">
        <v>1</v>
      </c>
      <c r="D269">
        <v>1</v>
      </c>
      <c r="E269">
        <v>1</v>
      </c>
      <c r="F269" t="s">
        <v>42</v>
      </c>
      <c r="G269" t="s">
        <v>15</v>
      </c>
      <c r="H269" t="s">
        <v>22</v>
      </c>
      <c r="I269">
        <v>1</v>
      </c>
      <c r="J26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270" spans="1:10" x14ac:dyDescent="0.35">
      <c r="A270" t="s">
        <v>9</v>
      </c>
      <c r="B270">
        <v>44</v>
      </c>
      <c r="C270">
        <v>1</v>
      </c>
      <c r="D270">
        <v>1</v>
      </c>
      <c r="E270">
        <v>1</v>
      </c>
      <c r="F270" t="s">
        <v>18</v>
      </c>
      <c r="G270" t="s">
        <v>11</v>
      </c>
      <c r="H270" t="s">
        <v>12</v>
      </c>
      <c r="I270">
        <v>1</v>
      </c>
      <c r="J27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271" spans="1:10" x14ac:dyDescent="0.35">
      <c r="A271" t="s">
        <v>9</v>
      </c>
      <c r="B271">
        <v>28</v>
      </c>
      <c r="C271">
        <v>1</v>
      </c>
      <c r="D271">
        <v>1</v>
      </c>
      <c r="E271">
        <v>0</v>
      </c>
      <c r="F271" t="s">
        <v>20</v>
      </c>
      <c r="G271" t="s">
        <v>15</v>
      </c>
      <c r="H271" t="s">
        <v>22</v>
      </c>
      <c r="I271">
        <v>1</v>
      </c>
      <c r="J27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272" spans="1:10" x14ac:dyDescent="0.35">
      <c r="A272" t="s">
        <v>13</v>
      </c>
      <c r="B272">
        <v>38</v>
      </c>
      <c r="C272">
        <v>0</v>
      </c>
      <c r="D272">
        <v>0</v>
      </c>
      <c r="E272">
        <v>0</v>
      </c>
      <c r="F272" t="s">
        <v>34</v>
      </c>
      <c r="G272" t="s">
        <v>11</v>
      </c>
      <c r="H272" t="s">
        <v>22</v>
      </c>
      <c r="I272">
        <v>0</v>
      </c>
      <c r="J27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273" spans="1:10" x14ac:dyDescent="0.35">
      <c r="A273" t="s">
        <v>13</v>
      </c>
      <c r="B273">
        <v>27</v>
      </c>
      <c r="C273">
        <v>0</v>
      </c>
      <c r="D273">
        <v>0</v>
      </c>
      <c r="E273">
        <v>0</v>
      </c>
      <c r="F273" t="s">
        <v>48</v>
      </c>
      <c r="G273" t="s">
        <v>15</v>
      </c>
      <c r="H273" t="s">
        <v>22</v>
      </c>
      <c r="I273">
        <v>0</v>
      </c>
      <c r="J27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274" spans="1:10" x14ac:dyDescent="0.35">
      <c r="A274" t="s">
        <v>13</v>
      </c>
      <c r="B274">
        <v>36</v>
      </c>
      <c r="C274">
        <v>1</v>
      </c>
      <c r="D274">
        <v>1</v>
      </c>
      <c r="E274">
        <v>0</v>
      </c>
      <c r="F274" t="s">
        <v>47</v>
      </c>
      <c r="G274" t="s">
        <v>11</v>
      </c>
      <c r="H274" t="s">
        <v>12</v>
      </c>
      <c r="I274">
        <v>1</v>
      </c>
      <c r="J27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275" spans="1:10" x14ac:dyDescent="0.35">
      <c r="A275" t="s">
        <v>9</v>
      </c>
      <c r="B275">
        <v>65</v>
      </c>
      <c r="C275">
        <v>0</v>
      </c>
      <c r="D275">
        <v>0</v>
      </c>
      <c r="E275">
        <v>1</v>
      </c>
      <c r="F275" t="s">
        <v>16</v>
      </c>
      <c r="G275" t="s">
        <v>15</v>
      </c>
      <c r="H275" t="s">
        <v>12</v>
      </c>
      <c r="I275">
        <v>0</v>
      </c>
      <c r="J27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276" spans="1:10" x14ac:dyDescent="0.35">
      <c r="A276" t="s">
        <v>9</v>
      </c>
      <c r="B276">
        <v>38</v>
      </c>
      <c r="C276">
        <v>1</v>
      </c>
      <c r="D276">
        <v>1</v>
      </c>
      <c r="E276">
        <v>0</v>
      </c>
      <c r="F276" t="s">
        <v>33</v>
      </c>
      <c r="G276" t="s">
        <v>11</v>
      </c>
      <c r="H276" t="s">
        <v>17</v>
      </c>
      <c r="I276">
        <v>1</v>
      </c>
      <c r="J27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277" spans="1:10" x14ac:dyDescent="0.35">
      <c r="A277" t="s">
        <v>9</v>
      </c>
      <c r="B277">
        <v>42</v>
      </c>
      <c r="C277">
        <v>1</v>
      </c>
      <c r="D277">
        <v>1</v>
      </c>
      <c r="E277">
        <v>0</v>
      </c>
      <c r="F277" t="s">
        <v>23</v>
      </c>
      <c r="G277" t="s">
        <v>15</v>
      </c>
      <c r="H277" t="s">
        <v>12</v>
      </c>
      <c r="I277">
        <v>1</v>
      </c>
      <c r="J27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278" spans="1:10" x14ac:dyDescent="0.35">
      <c r="A278" t="s">
        <v>13</v>
      </c>
      <c r="B278">
        <v>10</v>
      </c>
      <c r="C278">
        <v>1</v>
      </c>
      <c r="D278">
        <v>1</v>
      </c>
      <c r="E278">
        <v>1</v>
      </c>
      <c r="F278" t="s">
        <v>46</v>
      </c>
      <c r="G278" t="s">
        <v>11</v>
      </c>
      <c r="H278" t="s">
        <v>12</v>
      </c>
      <c r="I278">
        <v>1</v>
      </c>
      <c r="J27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279" spans="1:10" x14ac:dyDescent="0.35">
      <c r="A279" t="s">
        <v>13</v>
      </c>
      <c r="B279">
        <v>44</v>
      </c>
      <c r="C279">
        <v>0</v>
      </c>
      <c r="D279">
        <v>0</v>
      </c>
      <c r="E279">
        <v>0</v>
      </c>
      <c r="F279" t="s">
        <v>40</v>
      </c>
      <c r="G279" t="s">
        <v>15</v>
      </c>
      <c r="H279" t="s">
        <v>22</v>
      </c>
      <c r="I279">
        <v>0</v>
      </c>
      <c r="J27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280" spans="1:10" x14ac:dyDescent="0.35">
      <c r="A280" t="s">
        <v>13</v>
      </c>
      <c r="B280">
        <v>19</v>
      </c>
      <c r="C280">
        <v>1</v>
      </c>
      <c r="D280">
        <v>1</v>
      </c>
      <c r="E280">
        <v>1</v>
      </c>
      <c r="F280" t="s">
        <v>36</v>
      </c>
      <c r="G280" t="s">
        <v>11</v>
      </c>
      <c r="H280" t="s">
        <v>17</v>
      </c>
      <c r="I280">
        <v>1</v>
      </c>
      <c r="J28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281" spans="1:10" x14ac:dyDescent="0.35">
      <c r="A281" t="s">
        <v>13</v>
      </c>
      <c r="B281">
        <v>18</v>
      </c>
      <c r="C281">
        <v>1</v>
      </c>
      <c r="D281">
        <v>1</v>
      </c>
      <c r="E281">
        <v>1</v>
      </c>
      <c r="F281" t="s">
        <v>34</v>
      </c>
      <c r="G281" t="s">
        <v>15</v>
      </c>
      <c r="H281" t="s">
        <v>17</v>
      </c>
      <c r="I281">
        <v>1</v>
      </c>
      <c r="J28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282" spans="1:10" x14ac:dyDescent="0.35">
      <c r="A282" t="s">
        <v>13</v>
      </c>
      <c r="B282">
        <v>29</v>
      </c>
      <c r="C282">
        <v>0</v>
      </c>
      <c r="D282">
        <v>0</v>
      </c>
      <c r="E282">
        <v>1</v>
      </c>
      <c r="F282" t="s">
        <v>49</v>
      </c>
      <c r="G282" t="s">
        <v>11</v>
      </c>
      <c r="H282" t="s">
        <v>17</v>
      </c>
      <c r="I282">
        <v>0</v>
      </c>
      <c r="J28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283" spans="1:10" x14ac:dyDescent="0.35">
      <c r="A283" t="s">
        <v>13</v>
      </c>
      <c r="B283">
        <v>58</v>
      </c>
      <c r="C283">
        <v>1</v>
      </c>
      <c r="D283">
        <v>1</v>
      </c>
      <c r="E283">
        <v>1</v>
      </c>
      <c r="F283" t="s">
        <v>47</v>
      </c>
      <c r="G283" t="s">
        <v>15</v>
      </c>
      <c r="H283" t="s">
        <v>17</v>
      </c>
      <c r="I283">
        <v>1</v>
      </c>
      <c r="J28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284" spans="1:10" x14ac:dyDescent="0.35">
      <c r="A284" t="s">
        <v>9</v>
      </c>
      <c r="B284">
        <v>45</v>
      </c>
      <c r="C284">
        <v>1</v>
      </c>
      <c r="D284">
        <v>1</v>
      </c>
      <c r="E284">
        <v>1</v>
      </c>
      <c r="F284" t="s">
        <v>26</v>
      </c>
      <c r="G284" t="s">
        <v>11</v>
      </c>
      <c r="H284" t="s">
        <v>17</v>
      </c>
      <c r="I284">
        <v>1</v>
      </c>
      <c r="J28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285" spans="1:10" x14ac:dyDescent="0.35">
      <c r="A285" t="s">
        <v>9</v>
      </c>
      <c r="B285">
        <v>40</v>
      </c>
      <c r="C285">
        <v>1</v>
      </c>
      <c r="D285">
        <v>1</v>
      </c>
      <c r="E285">
        <v>0</v>
      </c>
      <c r="F285" t="s">
        <v>49</v>
      </c>
      <c r="G285" t="s">
        <v>15</v>
      </c>
      <c r="H285" t="s">
        <v>17</v>
      </c>
      <c r="I285">
        <v>1</v>
      </c>
      <c r="J28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286" spans="1:10" x14ac:dyDescent="0.35">
      <c r="A286" t="s">
        <v>9</v>
      </c>
      <c r="B286">
        <v>20</v>
      </c>
      <c r="C286">
        <v>0</v>
      </c>
      <c r="D286">
        <v>0</v>
      </c>
      <c r="E286">
        <v>0</v>
      </c>
      <c r="F286" t="s">
        <v>36</v>
      </c>
      <c r="G286" t="s">
        <v>11</v>
      </c>
      <c r="H286" t="s">
        <v>12</v>
      </c>
      <c r="I286">
        <v>0</v>
      </c>
      <c r="J28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287" spans="1:10" x14ac:dyDescent="0.35">
      <c r="A287" t="s">
        <v>13</v>
      </c>
      <c r="B287">
        <v>41</v>
      </c>
      <c r="C287">
        <v>0</v>
      </c>
      <c r="D287">
        <v>0</v>
      </c>
      <c r="E287">
        <v>0</v>
      </c>
      <c r="F287" t="s">
        <v>32</v>
      </c>
      <c r="G287" t="s">
        <v>15</v>
      </c>
      <c r="H287" t="s">
        <v>12</v>
      </c>
      <c r="I287">
        <v>0</v>
      </c>
      <c r="J28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288" spans="1:10" x14ac:dyDescent="0.35">
      <c r="A288" t="s">
        <v>13</v>
      </c>
      <c r="B288">
        <v>23</v>
      </c>
      <c r="C288">
        <v>1</v>
      </c>
      <c r="D288">
        <v>1</v>
      </c>
      <c r="E288">
        <v>0</v>
      </c>
      <c r="F288" t="s">
        <v>36</v>
      </c>
      <c r="G288" t="s">
        <v>11</v>
      </c>
      <c r="H288" t="s">
        <v>12</v>
      </c>
      <c r="I288">
        <v>1</v>
      </c>
      <c r="J28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289" spans="1:10" x14ac:dyDescent="0.35">
      <c r="A289" t="s">
        <v>13</v>
      </c>
      <c r="B289">
        <v>29</v>
      </c>
      <c r="C289">
        <v>0</v>
      </c>
      <c r="D289">
        <v>0</v>
      </c>
      <c r="E289">
        <v>0</v>
      </c>
      <c r="F289" t="s">
        <v>50</v>
      </c>
      <c r="G289" t="s">
        <v>15</v>
      </c>
      <c r="H289" t="s">
        <v>12</v>
      </c>
      <c r="I289">
        <v>0</v>
      </c>
      <c r="J28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290" spans="1:10" x14ac:dyDescent="0.35">
      <c r="A290" t="s">
        <v>13</v>
      </c>
      <c r="B290">
        <v>48</v>
      </c>
      <c r="C290">
        <v>1</v>
      </c>
      <c r="D290">
        <v>1</v>
      </c>
      <c r="E290">
        <v>1</v>
      </c>
      <c r="F290" t="s">
        <v>35</v>
      </c>
      <c r="G290" t="s">
        <v>11</v>
      </c>
      <c r="H290" t="s">
        <v>12</v>
      </c>
      <c r="I290">
        <v>1</v>
      </c>
      <c r="J29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291" spans="1:10" x14ac:dyDescent="0.35">
      <c r="A291" t="s">
        <v>9</v>
      </c>
      <c r="B291">
        <v>17</v>
      </c>
      <c r="C291">
        <v>0</v>
      </c>
      <c r="D291">
        <v>0</v>
      </c>
      <c r="E291">
        <v>0</v>
      </c>
      <c r="F291" t="s">
        <v>48</v>
      </c>
      <c r="G291" t="s">
        <v>15</v>
      </c>
      <c r="H291" t="s">
        <v>12</v>
      </c>
      <c r="I291">
        <v>0</v>
      </c>
      <c r="J29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292" spans="1:10" x14ac:dyDescent="0.35">
      <c r="A292" t="s">
        <v>9</v>
      </c>
      <c r="B292">
        <v>62</v>
      </c>
      <c r="C292">
        <v>0</v>
      </c>
      <c r="D292">
        <v>0</v>
      </c>
      <c r="E292">
        <v>0</v>
      </c>
      <c r="F292" t="s">
        <v>18</v>
      </c>
      <c r="G292" t="s">
        <v>11</v>
      </c>
      <c r="H292" t="s">
        <v>22</v>
      </c>
      <c r="I292">
        <v>0</v>
      </c>
      <c r="J29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293" spans="1:10" x14ac:dyDescent="0.35">
      <c r="A293" t="s">
        <v>9</v>
      </c>
      <c r="B293">
        <v>34</v>
      </c>
      <c r="C293">
        <v>1</v>
      </c>
      <c r="D293">
        <v>1</v>
      </c>
      <c r="E293">
        <v>0</v>
      </c>
      <c r="F293" t="s">
        <v>18</v>
      </c>
      <c r="G293" t="s">
        <v>15</v>
      </c>
      <c r="H293" t="s">
        <v>22</v>
      </c>
      <c r="I293">
        <v>1</v>
      </c>
      <c r="J29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294" spans="1:10" x14ac:dyDescent="0.35">
      <c r="A294" t="s">
        <v>9</v>
      </c>
      <c r="B294">
        <v>8</v>
      </c>
      <c r="C294">
        <v>1</v>
      </c>
      <c r="D294">
        <v>1</v>
      </c>
      <c r="E294">
        <v>0</v>
      </c>
      <c r="F294" t="s">
        <v>16</v>
      </c>
      <c r="G294" t="s">
        <v>11</v>
      </c>
      <c r="H294" t="s">
        <v>22</v>
      </c>
      <c r="I294">
        <v>1</v>
      </c>
      <c r="J29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295" spans="1:10" x14ac:dyDescent="0.35">
      <c r="A295" t="s">
        <v>13</v>
      </c>
      <c r="B295">
        <v>22</v>
      </c>
      <c r="C295">
        <v>0</v>
      </c>
      <c r="D295">
        <v>0</v>
      </c>
      <c r="E295">
        <v>0</v>
      </c>
      <c r="F295" t="s">
        <v>19</v>
      </c>
      <c r="G295" t="s">
        <v>15</v>
      </c>
      <c r="H295" t="s">
        <v>12</v>
      </c>
      <c r="I295">
        <v>0</v>
      </c>
      <c r="J29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296" spans="1:10" x14ac:dyDescent="0.35">
      <c r="A296" t="s">
        <v>13</v>
      </c>
      <c r="B296">
        <v>23</v>
      </c>
      <c r="C296">
        <v>0</v>
      </c>
      <c r="D296">
        <v>0</v>
      </c>
      <c r="E296">
        <v>1</v>
      </c>
      <c r="F296" t="s">
        <v>45</v>
      </c>
      <c r="G296" t="s">
        <v>11</v>
      </c>
      <c r="H296" t="s">
        <v>17</v>
      </c>
      <c r="I296">
        <v>0</v>
      </c>
      <c r="J29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297" spans="1:10" x14ac:dyDescent="0.35">
      <c r="A297" t="s">
        <v>13</v>
      </c>
      <c r="B297">
        <v>47</v>
      </c>
      <c r="C297">
        <v>0</v>
      </c>
      <c r="D297">
        <v>0</v>
      </c>
      <c r="E297">
        <v>0</v>
      </c>
      <c r="F297" t="s">
        <v>28</v>
      </c>
      <c r="G297" t="s">
        <v>15</v>
      </c>
      <c r="H297" t="s">
        <v>22</v>
      </c>
      <c r="I297">
        <v>0</v>
      </c>
      <c r="J29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298" spans="1:10" x14ac:dyDescent="0.35">
      <c r="A298" t="s">
        <v>13</v>
      </c>
      <c r="B298">
        <v>50</v>
      </c>
      <c r="C298">
        <v>0</v>
      </c>
      <c r="D298">
        <v>0</v>
      </c>
      <c r="E298">
        <v>1</v>
      </c>
      <c r="F298" t="s">
        <v>49</v>
      </c>
      <c r="G298" t="s">
        <v>11</v>
      </c>
      <c r="H298" t="s">
        <v>22</v>
      </c>
      <c r="I298">
        <v>0</v>
      </c>
      <c r="J29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299" spans="1:10" x14ac:dyDescent="0.35">
      <c r="A299" t="s">
        <v>13</v>
      </c>
      <c r="B299">
        <v>15</v>
      </c>
      <c r="C299">
        <v>0</v>
      </c>
      <c r="D299">
        <v>0</v>
      </c>
      <c r="E299">
        <v>0</v>
      </c>
      <c r="F299" t="s">
        <v>42</v>
      </c>
      <c r="G299" t="s">
        <v>15</v>
      </c>
      <c r="H299" t="s">
        <v>12</v>
      </c>
      <c r="I299">
        <v>0</v>
      </c>
      <c r="J29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300" spans="1:10" x14ac:dyDescent="0.35">
      <c r="A300" t="s">
        <v>13</v>
      </c>
      <c r="B300">
        <v>11</v>
      </c>
      <c r="C300">
        <v>1</v>
      </c>
      <c r="D300">
        <v>1</v>
      </c>
      <c r="E300">
        <v>0</v>
      </c>
      <c r="F300" t="s">
        <v>48</v>
      </c>
      <c r="G300" t="s">
        <v>11</v>
      </c>
      <c r="H300" t="s">
        <v>22</v>
      </c>
      <c r="I300">
        <v>1</v>
      </c>
      <c r="J30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301" spans="1:10" x14ac:dyDescent="0.35">
      <c r="A301" t="s">
        <v>9</v>
      </c>
      <c r="B301">
        <v>46</v>
      </c>
      <c r="C301">
        <v>1</v>
      </c>
      <c r="D301">
        <v>1</v>
      </c>
      <c r="E301">
        <v>0</v>
      </c>
      <c r="F301" t="s">
        <v>30</v>
      </c>
      <c r="G301" t="s">
        <v>15</v>
      </c>
      <c r="H301" t="s">
        <v>12</v>
      </c>
      <c r="I301">
        <v>1</v>
      </c>
      <c r="J30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302" spans="1:10" x14ac:dyDescent="0.35">
      <c r="A302" t="s">
        <v>9</v>
      </c>
      <c r="B302">
        <v>52</v>
      </c>
      <c r="C302">
        <v>1</v>
      </c>
      <c r="D302">
        <v>1</v>
      </c>
      <c r="E302">
        <v>0</v>
      </c>
      <c r="F302" t="s">
        <v>37</v>
      </c>
      <c r="G302" t="s">
        <v>11</v>
      </c>
      <c r="H302" t="s">
        <v>22</v>
      </c>
      <c r="I302">
        <v>1</v>
      </c>
      <c r="J30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303" spans="1:10" x14ac:dyDescent="0.35">
      <c r="A303" t="s">
        <v>13</v>
      </c>
      <c r="B303">
        <v>44</v>
      </c>
      <c r="C303">
        <v>0</v>
      </c>
      <c r="D303">
        <v>0</v>
      </c>
      <c r="E303">
        <v>1</v>
      </c>
      <c r="F303" t="s">
        <v>40</v>
      </c>
      <c r="G303" t="s">
        <v>15</v>
      </c>
      <c r="H303" t="s">
        <v>22</v>
      </c>
      <c r="I303">
        <v>0</v>
      </c>
      <c r="J30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304" spans="1:10" x14ac:dyDescent="0.35">
      <c r="A304" t="s">
        <v>13</v>
      </c>
      <c r="B304">
        <v>12</v>
      </c>
      <c r="C304">
        <v>0</v>
      </c>
      <c r="D304">
        <v>0</v>
      </c>
      <c r="E304">
        <v>1</v>
      </c>
      <c r="F304" t="s">
        <v>37</v>
      </c>
      <c r="G304" t="s">
        <v>11</v>
      </c>
      <c r="H304" t="s">
        <v>17</v>
      </c>
      <c r="I304">
        <v>0</v>
      </c>
      <c r="J30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305" spans="1:10" x14ac:dyDescent="0.35">
      <c r="A305" t="s">
        <v>9</v>
      </c>
      <c r="B305">
        <v>30</v>
      </c>
      <c r="C305">
        <v>0</v>
      </c>
      <c r="D305">
        <v>0</v>
      </c>
      <c r="E305">
        <v>0</v>
      </c>
      <c r="F305" t="s">
        <v>20</v>
      </c>
      <c r="G305" t="s">
        <v>15</v>
      </c>
      <c r="H305" t="s">
        <v>12</v>
      </c>
      <c r="I305">
        <v>0</v>
      </c>
      <c r="J30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306" spans="1:10" x14ac:dyDescent="0.35">
      <c r="A306" t="s">
        <v>13</v>
      </c>
      <c r="B306">
        <v>41</v>
      </c>
      <c r="C306">
        <v>0</v>
      </c>
      <c r="D306">
        <v>0</v>
      </c>
      <c r="E306">
        <v>0</v>
      </c>
      <c r="F306" t="s">
        <v>25</v>
      </c>
      <c r="G306" t="s">
        <v>11</v>
      </c>
      <c r="H306" t="s">
        <v>17</v>
      </c>
      <c r="I306">
        <v>0</v>
      </c>
      <c r="J30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307" spans="1:10" x14ac:dyDescent="0.35">
      <c r="A307" t="s">
        <v>13</v>
      </c>
      <c r="B307">
        <v>62</v>
      </c>
      <c r="C307">
        <v>1</v>
      </c>
      <c r="D307">
        <v>1</v>
      </c>
      <c r="E307">
        <v>0</v>
      </c>
      <c r="F307" t="s">
        <v>20</v>
      </c>
      <c r="G307" t="s">
        <v>15</v>
      </c>
      <c r="H307" t="s">
        <v>22</v>
      </c>
      <c r="I307">
        <v>1</v>
      </c>
      <c r="J30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308" spans="1:10" x14ac:dyDescent="0.35">
      <c r="A308" t="s">
        <v>13</v>
      </c>
      <c r="B308">
        <v>42</v>
      </c>
      <c r="C308">
        <v>1</v>
      </c>
      <c r="D308">
        <v>1</v>
      </c>
      <c r="E308">
        <v>0</v>
      </c>
      <c r="F308" t="s">
        <v>44</v>
      </c>
      <c r="G308" t="s">
        <v>11</v>
      </c>
      <c r="H308" t="s">
        <v>17</v>
      </c>
      <c r="I308">
        <v>1</v>
      </c>
      <c r="J30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309" spans="1:10" x14ac:dyDescent="0.35">
      <c r="A309" t="s">
        <v>9</v>
      </c>
      <c r="B309">
        <v>38</v>
      </c>
      <c r="C309">
        <v>1</v>
      </c>
      <c r="D309">
        <v>1</v>
      </c>
      <c r="E309">
        <v>0</v>
      </c>
      <c r="F309" t="s">
        <v>20</v>
      </c>
      <c r="G309" t="s">
        <v>15</v>
      </c>
      <c r="H309" t="s">
        <v>12</v>
      </c>
      <c r="I309">
        <v>1</v>
      </c>
      <c r="J30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310" spans="1:10" x14ac:dyDescent="0.35">
      <c r="A310" t="s">
        <v>13</v>
      </c>
      <c r="B310">
        <v>46</v>
      </c>
      <c r="C310">
        <v>0</v>
      </c>
      <c r="D310">
        <v>0</v>
      </c>
      <c r="E310">
        <v>0</v>
      </c>
      <c r="F310" t="s">
        <v>45</v>
      </c>
      <c r="G310" t="s">
        <v>11</v>
      </c>
      <c r="H310" t="s">
        <v>22</v>
      </c>
      <c r="I310">
        <v>0</v>
      </c>
      <c r="J31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311" spans="1:10" x14ac:dyDescent="0.35">
      <c r="A311" t="s">
        <v>13</v>
      </c>
      <c r="B311">
        <v>44</v>
      </c>
      <c r="C311">
        <v>0</v>
      </c>
      <c r="D311">
        <v>0</v>
      </c>
      <c r="E311">
        <v>0</v>
      </c>
      <c r="F311" t="s">
        <v>42</v>
      </c>
      <c r="G311" t="s">
        <v>15</v>
      </c>
      <c r="H311" t="s">
        <v>17</v>
      </c>
      <c r="I311">
        <v>0</v>
      </c>
      <c r="J31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312" spans="1:10" x14ac:dyDescent="0.35">
      <c r="A312" t="s">
        <v>9</v>
      </c>
      <c r="B312">
        <v>48</v>
      </c>
      <c r="C312">
        <v>1</v>
      </c>
      <c r="D312">
        <v>1</v>
      </c>
      <c r="E312">
        <v>0</v>
      </c>
      <c r="F312" t="s">
        <v>26</v>
      </c>
      <c r="G312" t="s">
        <v>11</v>
      </c>
      <c r="H312" t="s">
        <v>17</v>
      </c>
      <c r="I312">
        <v>1</v>
      </c>
      <c r="J31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313" spans="1:10" x14ac:dyDescent="0.35">
      <c r="A313" t="s">
        <v>13</v>
      </c>
      <c r="B313">
        <v>42</v>
      </c>
      <c r="C313">
        <v>0</v>
      </c>
      <c r="D313">
        <v>0</v>
      </c>
      <c r="E313">
        <v>1</v>
      </c>
      <c r="F313" t="s">
        <v>31</v>
      </c>
      <c r="G313" t="s">
        <v>15</v>
      </c>
      <c r="H313" t="s">
        <v>12</v>
      </c>
      <c r="I313">
        <v>0</v>
      </c>
      <c r="J31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314" spans="1:10" x14ac:dyDescent="0.35">
      <c r="A314" t="s">
        <v>13</v>
      </c>
      <c r="B314">
        <v>41</v>
      </c>
      <c r="C314">
        <v>1</v>
      </c>
      <c r="D314">
        <v>1</v>
      </c>
      <c r="E314">
        <v>0</v>
      </c>
      <c r="F314" t="s">
        <v>10</v>
      </c>
      <c r="G314" t="s">
        <v>11</v>
      </c>
      <c r="H314" t="s">
        <v>22</v>
      </c>
      <c r="I314">
        <v>1</v>
      </c>
      <c r="J31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315" spans="1:10" x14ac:dyDescent="0.35">
      <c r="A315" t="s">
        <v>13</v>
      </c>
      <c r="B315">
        <v>15</v>
      </c>
      <c r="C315">
        <v>0</v>
      </c>
      <c r="D315">
        <v>0</v>
      </c>
      <c r="E315">
        <v>0</v>
      </c>
      <c r="F315" t="s">
        <v>43</v>
      </c>
      <c r="G315" t="s">
        <v>15</v>
      </c>
      <c r="H315" t="s">
        <v>22</v>
      </c>
      <c r="I315">
        <v>0</v>
      </c>
      <c r="J31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316" spans="1:10" x14ac:dyDescent="0.35">
      <c r="A316" t="s">
        <v>13</v>
      </c>
      <c r="B316">
        <v>15</v>
      </c>
      <c r="C316">
        <v>1</v>
      </c>
      <c r="D316">
        <v>1</v>
      </c>
      <c r="E316">
        <v>1</v>
      </c>
      <c r="F316" t="s">
        <v>30</v>
      </c>
      <c r="G316" t="s">
        <v>11</v>
      </c>
      <c r="H316" t="s">
        <v>17</v>
      </c>
      <c r="I316">
        <v>1</v>
      </c>
      <c r="J31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317" spans="1:10" x14ac:dyDescent="0.35">
      <c r="A317" t="s">
        <v>13</v>
      </c>
      <c r="B317">
        <v>64</v>
      </c>
      <c r="C317">
        <v>0</v>
      </c>
      <c r="D317">
        <v>0</v>
      </c>
      <c r="E317">
        <v>1</v>
      </c>
      <c r="F317" t="s">
        <v>30</v>
      </c>
      <c r="G317" t="s">
        <v>15</v>
      </c>
      <c r="H317" t="s">
        <v>12</v>
      </c>
      <c r="I317">
        <v>0</v>
      </c>
      <c r="J31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318" spans="1:10" x14ac:dyDescent="0.35">
      <c r="A318" t="s">
        <v>13</v>
      </c>
      <c r="B318">
        <v>16</v>
      </c>
      <c r="C318">
        <v>1</v>
      </c>
      <c r="D318">
        <v>1</v>
      </c>
      <c r="E318">
        <v>0</v>
      </c>
      <c r="F318" t="s">
        <v>49</v>
      </c>
      <c r="G318" t="s">
        <v>11</v>
      </c>
      <c r="H318" t="s">
        <v>12</v>
      </c>
      <c r="I318">
        <v>1</v>
      </c>
      <c r="J31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319" spans="1:10" x14ac:dyDescent="0.35">
      <c r="A319" t="s">
        <v>13</v>
      </c>
      <c r="B319">
        <v>19</v>
      </c>
      <c r="C319">
        <v>1</v>
      </c>
      <c r="D319">
        <v>1</v>
      </c>
      <c r="E319">
        <v>0</v>
      </c>
      <c r="F319" t="s">
        <v>33</v>
      </c>
      <c r="G319" t="s">
        <v>15</v>
      </c>
      <c r="H319" t="s">
        <v>12</v>
      </c>
      <c r="I319">
        <v>1</v>
      </c>
      <c r="J31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320" spans="1:10" x14ac:dyDescent="0.35">
      <c r="A320" t="s">
        <v>13</v>
      </c>
      <c r="B320">
        <v>56</v>
      </c>
      <c r="C320">
        <v>0</v>
      </c>
      <c r="D320">
        <v>0</v>
      </c>
      <c r="E320">
        <v>0</v>
      </c>
      <c r="F320" t="s">
        <v>50</v>
      </c>
      <c r="G320" t="s">
        <v>11</v>
      </c>
      <c r="H320" t="s">
        <v>12</v>
      </c>
      <c r="I320">
        <v>0</v>
      </c>
      <c r="J32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321" spans="1:10" x14ac:dyDescent="0.35">
      <c r="A321" t="s">
        <v>9</v>
      </c>
      <c r="B321">
        <v>65</v>
      </c>
      <c r="C321">
        <v>1</v>
      </c>
      <c r="D321">
        <v>1</v>
      </c>
      <c r="E321">
        <v>1</v>
      </c>
      <c r="F321" t="s">
        <v>42</v>
      </c>
      <c r="G321" t="s">
        <v>15</v>
      </c>
      <c r="H321" t="s">
        <v>22</v>
      </c>
      <c r="I321">
        <v>1</v>
      </c>
      <c r="J32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322" spans="1:10" x14ac:dyDescent="0.35">
      <c r="A322" t="s">
        <v>13</v>
      </c>
      <c r="B322">
        <v>57</v>
      </c>
      <c r="C322">
        <v>1</v>
      </c>
      <c r="D322">
        <v>1</v>
      </c>
      <c r="E322">
        <v>1</v>
      </c>
      <c r="F322" t="s">
        <v>50</v>
      </c>
      <c r="G322" t="s">
        <v>11</v>
      </c>
      <c r="H322" t="s">
        <v>22</v>
      </c>
      <c r="I322">
        <v>1</v>
      </c>
      <c r="J32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323" spans="1:10" x14ac:dyDescent="0.35">
      <c r="A323" t="s">
        <v>13</v>
      </c>
      <c r="B323">
        <v>24</v>
      </c>
      <c r="C323">
        <v>0</v>
      </c>
      <c r="D323">
        <v>0</v>
      </c>
      <c r="E323">
        <v>0</v>
      </c>
      <c r="F323" t="s">
        <v>19</v>
      </c>
      <c r="G323" t="s">
        <v>15</v>
      </c>
      <c r="H323" t="s">
        <v>22</v>
      </c>
      <c r="I323">
        <v>0</v>
      </c>
      <c r="J32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324" spans="1:10" x14ac:dyDescent="0.35">
      <c r="A324" t="s">
        <v>13</v>
      </c>
      <c r="B324">
        <v>38</v>
      </c>
      <c r="C324">
        <v>0</v>
      </c>
      <c r="D324">
        <v>0</v>
      </c>
      <c r="E324">
        <v>1</v>
      </c>
      <c r="F324" t="s">
        <v>50</v>
      </c>
      <c r="G324" t="s">
        <v>11</v>
      </c>
      <c r="H324" t="s">
        <v>17</v>
      </c>
      <c r="I324">
        <v>0</v>
      </c>
      <c r="J32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325" spans="1:10" x14ac:dyDescent="0.35">
      <c r="A325" t="s">
        <v>9</v>
      </c>
      <c r="B325">
        <v>39</v>
      </c>
      <c r="C325">
        <v>0</v>
      </c>
      <c r="D325">
        <v>0</v>
      </c>
      <c r="E325">
        <v>1</v>
      </c>
      <c r="F325" t="s">
        <v>28</v>
      </c>
      <c r="G325" t="s">
        <v>15</v>
      </c>
      <c r="H325" t="s">
        <v>22</v>
      </c>
      <c r="I325">
        <v>0</v>
      </c>
      <c r="J32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326" spans="1:10" x14ac:dyDescent="0.35">
      <c r="A326" t="s">
        <v>9</v>
      </c>
      <c r="B326">
        <v>64</v>
      </c>
      <c r="C326">
        <v>0</v>
      </c>
      <c r="D326">
        <v>0</v>
      </c>
      <c r="E326">
        <v>0</v>
      </c>
      <c r="F326" t="s">
        <v>43</v>
      </c>
      <c r="G326" t="s">
        <v>11</v>
      </c>
      <c r="H326" t="s">
        <v>22</v>
      </c>
      <c r="I326">
        <v>0</v>
      </c>
      <c r="J32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327" spans="1:10" x14ac:dyDescent="0.35">
      <c r="A327" t="s">
        <v>13</v>
      </c>
      <c r="B327">
        <v>39</v>
      </c>
      <c r="C327">
        <v>1</v>
      </c>
      <c r="D327">
        <v>1</v>
      </c>
      <c r="E327">
        <v>1</v>
      </c>
      <c r="F327" t="s">
        <v>18</v>
      </c>
      <c r="G327" t="s">
        <v>15</v>
      </c>
      <c r="H327" t="s">
        <v>12</v>
      </c>
      <c r="I327">
        <v>1</v>
      </c>
      <c r="J32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328" spans="1:10" x14ac:dyDescent="0.35">
      <c r="A328" t="s">
        <v>13</v>
      </c>
      <c r="B328">
        <v>33</v>
      </c>
      <c r="C328">
        <v>1</v>
      </c>
      <c r="D328">
        <v>1</v>
      </c>
      <c r="E328">
        <v>0</v>
      </c>
      <c r="F328" t="s">
        <v>32</v>
      </c>
      <c r="G328" t="s">
        <v>11</v>
      </c>
      <c r="H328" t="s">
        <v>17</v>
      </c>
      <c r="I328">
        <v>1</v>
      </c>
      <c r="J32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329" spans="1:10" x14ac:dyDescent="0.35">
      <c r="A329" t="s">
        <v>13</v>
      </c>
      <c r="B329">
        <v>49</v>
      </c>
      <c r="C329">
        <v>1</v>
      </c>
      <c r="D329">
        <v>1</v>
      </c>
      <c r="E329">
        <v>0</v>
      </c>
      <c r="F329" t="s">
        <v>18</v>
      </c>
      <c r="G329" t="s">
        <v>15</v>
      </c>
      <c r="H329" t="s">
        <v>12</v>
      </c>
      <c r="I329">
        <v>1</v>
      </c>
      <c r="J32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330" spans="1:10" x14ac:dyDescent="0.35">
      <c r="A330" t="s">
        <v>9</v>
      </c>
      <c r="B330">
        <v>22</v>
      </c>
      <c r="C330">
        <v>1</v>
      </c>
      <c r="D330">
        <v>1</v>
      </c>
      <c r="E330">
        <v>1</v>
      </c>
      <c r="F330" t="s">
        <v>37</v>
      </c>
      <c r="G330" t="s">
        <v>11</v>
      </c>
      <c r="H330" t="s">
        <v>22</v>
      </c>
      <c r="I330">
        <v>1</v>
      </c>
      <c r="J33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331" spans="1:10" x14ac:dyDescent="0.35">
      <c r="A331" t="s">
        <v>9</v>
      </c>
      <c r="B331">
        <v>29</v>
      </c>
      <c r="C331">
        <v>0</v>
      </c>
      <c r="D331">
        <v>0</v>
      </c>
      <c r="E331">
        <v>0</v>
      </c>
      <c r="F331" t="s">
        <v>33</v>
      </c>
      <c r="G331" t="s">
        <v>15</v>
      </c>
      <c r="H331" t="s">
        <v>12</v>
      </c>
      <c r="I331">
        <v>0</v>
      </c>
      <c r="J33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332" spans="1:10" x14ac:dyDescent="0.35">
      <c r="A332" t="s">
        <v>9</v>
      </c>
      <c r="B332">
        <v>22</v>
      </c>
      <c r="C332">
        <v>1</v>
      </c>
      <c r="D332">
        <v>1</v>
      </c>
      <c r="E332">
        <v>0</v>
      </c>
      <c r="F332" t="s">
        <v>24</v>
      </c>
      <c r="G332" t="s">
        <v>11</v>
      </c>
      <c r="H332" t="s">
        <v>12</v>
      </c>
      <c r="I332">
        <v>1</v>
      </c>
      <c r="J33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333" spans="1:10" x14ac:dyDescent="0.35">
      <c r="A333" t="s">
        <v>9</v>
      </c>
      <c r="B333">
        <v>13</v>
      </c>
      <c r="C333">
        <v>1</v>
      </c>
      <c r="D333">
        <v>1</v>
      </c>
      <c r="E333">
        <v>0</v>
      </c>
      <c r="F333" t="s">
        <v>45</v>
      </c>
      <c r="G333" t="s">
        <v>15</v>
      </c>
      <c r="H333" t="s">
        <v>17</v>
      </c>
      <c r="I333">
        <v>1</v>
      </c>
      <c r="J33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334" spans="1:10" x14ac:dyDescent="0.35">
      <c r="A334" t="s">
        <v>9</v>
      </c>
      <c r="B334">
        <v>11</v>
      </c>
      <c r="C334">
        <v>1</v>
      </c>
      <c r="D334">
        <v>1</v>
      </c>
      <c r="E334">
        <v>0</v>
      </c>
      <c r="F334" t="s">
        <v>48</v>
      </c>
      <c r="G334" t="s">
        <v>11</v>
      </c>
      <c r="H334" t="s">
        <v>12</v>
      </c>
      <c r="I334">
        <v>1</v>
      </c>
      <c r="J33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335" spans="1:10" x14ac:dyDescent="0.35">
      <c r="A335" t="s">
        <v>13</v>
      </c>
      <c r="B335">
        <v>41</v>
      </c>
      <c r="C335">
        <v>1</v>
      </c>
      <c r="D335">
        <v>1</v>
      </c>
      <c r="E335">
        <v>1</v>
      </c>
      <c r="F335" t="s">
        <v>47</v>
      </c>
      <c r="G335" t="s">
        <v>15</v>
      </c>
      <c r="H335" t="s">
        <v>12</v>
      </c>
      <c r="I335">
        <v>1</v>
      </c>
      <c r="J33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336" spans="1:10" x14ac:dyDescent="0.35">
      <c r="A336" t="s">
        <v>13</v>
      </c>
      <c r="B336">
        <v>61</v>
      </c>
      <c r="C336">
        <v>1</v>
      </c>
      <c r="D336">
        <v>1</v>
      </c>
      <c r="E336">
        <v>1</v>
      </c>
      <c r="F336" t="s">
        <v>39</v>
      </c>
      <c r="G336" t="s">
        <v>11</v>
      </c>
      <c r="H336" t="s">
        <v>17</v>
      </c>
      <c r="I336">
        <v>1</v>
      </c>
      <c r="J33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337" spans="1:10" x14ac:dyDescent="0.35">
      <c r="A337" t="s">
        <v>13</v>
      </c>
      <c r="B337">
        <v>60</v>
      </c>
      <c r="C337">
        <v>0</v>
      </c>
      <c r="D337">
        <v>0</v>
      </c>
      <c r="E337">
        <v>1</v>
      </c>
      <c r="F337" t="s">
        <v>10</v>
      </c>
      <c r="G337" t="s">
        <v>15</v>
      </c>
      <c r="H337" t="s">
        <v>22</v>
      </c>
      <c r="I337">
        <v>0</v>
      </c>
      <c r="J33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338" spans="1:10" x14ac:dyDescent="0.35">
      <c r="A338" t="s">
        <v>9</v>
      </c>
      <c r="B338">
        <v>21</v>
      </c>
      <c r="C338">
        <v>1</v>
      </c>
      <c r="D338">
        <v>1</v>
      </c>
      <c r="E338">
        <v>0</v>
      </c>
      <c r="F338" t="s">
        <v>10</v>
      </c>
      <c r="G338" t="s">
        <v>11</v>
      </c>
      <c r="H338" t="s">
        <v>12</v>
      </c>
      <c r="I338">
        <v>1</v>
      </c>
      <c r="J33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339" spans="1:10" x14ac:dyDescent="0.35">
      <c r="A339" t="s">
        <v>9</v>
      </c>
      <c r="B339">
        <v>25</v>
      </c>
      <c r="C339">
        <v>1</v>
      </c>
      <c r="D339">
        <v>1</v>
      </c>
      <c r="E339">
        <v>1</v>
      </c>
      <c r="F339" t="s">
        <v>33</v>
      </c>
      <c r="G339" t="s">
        <v>15</v>
      </c>
      <c r="H339" t="s">
        <v>22</v>
      </c>
      <c r="I339">
        <v>1</v>
      </c>
      <c r="J33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340" spans="1:10" x14ac:dyDescent="0.35">
      <c r="A340" t="s">
        <v>9</v>
      </c>
      <c r="B340">
        <v>57</v>
      </c>
      <c r="C340">
        <v>1</v>
      </c>
      <c r="D340">
        <v>1</v>
      </c>
      <c r="E340">
        <v>0</v>
      </c>
      <c r="F340" t="s">
        <v>41</v>
      </c>
      <c r="G340" t="s">
        <v>11</v>
      </c>
      <c r="H340" t="s">
        <v>22</v>
      </c>
      <c r="I340">
        <v>1</v>
      </c>
      <c r="J34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341" spans="1:10" x14ac:dyDescent="0.35">
      <c r="A341" t="s">
        <v>13</v>
      </c>
      <c r="B341">
        <v>22</v>
      </c>
      <c r="C341">
        <v>1</v>
      </c>
      <c r="D341">
        <v>1</v>
      </c>
      <c r="E341">
        <v>1</v>
      </c>
      <c r="F341" t="s">
        <v>20</v>
      </c>
      <c r="G341" t="s">
        <v>15</v>
      </c>
      <c r="H341" t="s">
        <v>12</v>
      </c>
      <c r="I341">
        <v>1</v>
      </c>
      <c r="J34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342" spans="1:10" x14ac:dyDescent="0.35">
      <c r="A342" t="s">
        <v>13</v>
      </c>
      <c r="B342">
        <v>9</v>
      </c>
      <c r="C342">
        <v>1</v>
      </c>
      <c r="D342">
        <v>1</v>
      </c>
      <c r="E342">
        <v>0</v>
      </c>
      <c r="F342" t="s">
        <v>26</v>
      </c>
      <c r="G342" t="s">
        <v>11</v>
      </c>
      <c r="H342" t="s">
        <v>17</v>
      </c>
      <c r="I342">
        <v>1</v>
      </c>
      <c r="J34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343" spans="1:10" x14ac:dyDescent="0.35">
      <c r="A343" t="s">
        <v>13</v>
      </c>
      <c r="B343">
        <v>56</v>
      </c>
      <c r="C343">
        <v>0</v>
      </c>
      <c r="D343">
        <v>0</v>
      </c>
      <c r="E343">
        <v>1</v>
      </c>
      <c r="F343" t="s">
        <v>48</v>
      </c>
      <c r="G343" t="s">
        <v>15</v>
      </c>
      <c r="H343" t="s">
        <v>17</v>
      </c>
      <c r="I343">
        <v>0</v>
      </c>
      <c r="J34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344" spans="1:10" x14ac:dyDescent="0.35">
      <c r="A344" t="s">
        <v>9</v>
      </c>
      <c r="B344">
        <v>44</v>
      </c>
      <c r="C344">
        <v>1</v>
      </c>
      <c r="D344">
        <v>1</v>
      </c>
      <c r="E344">
        <v>0</v>
      </c>
      <c r="F344" t="s">
        <v>45</v>
      </c>
      <c r="G344" t="s">
        <v>11</v>
      </c>
      <c r="H344" t="s">
        <v>12</v>
      </c>
      <c r="I344">
        <v>1</v>
      </c>
      <c r="J34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345" spans="1:10" x14ac:dyDescent="0.35">
      <c r="A345" t="s">
        <v>9</v>
      </c>
      <c r="B345">
        <v>59</v>
      </c>
      <c r="C345">
        <v>1</v>
      </c>
      <c r="D345">
        <v>1</v>
      </c>
      <c r="E345">
        <v>0</v>
      </c>
      <c r="F345" t="s">
        <v>30</v>
      </c>
      <c r="G345" t="s">
        <v>15</v>
      </c>
      <c r="H345" t="s">
        <v>12</v>
      </c>
      <c r="I345">
        <v>1</v>
      </c>
      <c r="J34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346" spans="1:10" x14ac:dyDescent="0.35">
      <c r="A346" t="s">
        <v>9</v>
      </c>
      <c r="B346">
        <v>40</v>
      </c>
      <c r="C346">
        <v>0</v>
      </c>
      <c r="D346">
        <v>0</v>
      </c>
      <c r="E346">
        <v>0</v>
      </c>
      <c r="F346" t="s">
        <v>49</v>
      </c>
      <c r="G346" t="s">
        <v>11</v>
      </c>
      <c r="H346" t="s">
        <v>12</v>
      </c>
      <c r="I346">
        <v>0</v>
      </c>
      <c r="J34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347" spans="1:10" x14ac:dyDescent="0.35">
      <c r="A347" t="s">
        <v>9</v>
      </c>
      <c r="B347">
        <v>64</v>
      </c>
      <c r="C347">
        <v>1</v>
      </c>
      <c r="D347">
        <v>1</v>
      </c>
      <c r="E347">
        <v>0</v>
      </c>
      <c r="F347" t="s">
        <v>31</v>
      </c>
      <c r="G347" t="s">
        <v>15</v>
      </c>
      <c r="H347" t="s">
        <v>22</v>
      </c>
      <c r="I347">
        <v>1</v>
      </c>
      <c r="J34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348" spans="1:10" x14ac:dyDescent="0.35">
      <c r="A348" t="s">
        <v>13</v>
      </c>
      <c r="B348">
        <v>62</v>
      </c>
      <c r="C348">
        <v>1</v>
      </c>
      <c r="D348">
        <v>1</v>
      </c>
      <c r="E348">
        <v>0</v>
      </c>
      <c r="F348" t="s">
        <v>41</v>
      </c>
      <c r="G348" t="s">
        <v>11</v>
      </c>
      <c r="H348" t="s">
        <v>17</v>
      </c>
      <c r="I348">
        <v>1</v>
      </c>
      <c r="J34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349" spans="1:10" x14ac:dyDescent="0.35">
      <c r="A349" t="s">
        <v>9</v>
      </c>
      <c r="B349">
        <v>40</v>
      </c>
      <c r="C349">
        <v>1</v>
      </c>
      <c r="D349">
        <v>1</v>
      </c>
      <c r="E349">
        <v>1</v>
      </c>
      <c r="F349" t="s">
        <v>19</v>
      </c>
      <c r="G349" t="s">
        <v>15</v>
      </c>
      <c r="H349" t="s">
        <v>12</v>
      </c>
      <c r="I349">
        <v>1</v>
      </c>
      <c r="J34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350" spans="1:10" x14ac:dyDescent="0.35">
      <c r="A350" t="s">
        <v>9</v>
      </c>
      <c r="B350">
        <v>26</v>
      </c>
      <c r="C350">
        <v>1</v>
      </c>
      <c r="D350">
        <v>1</v>
      </c>
      <c r="E350">
        <v>1</v>
      </c>
      <c r="F350" t="s">
        <v>40</v>
      </c>
      <c r="G350" t="s">
        <v>11</v>
      </c>
      <c r="H350" t="s">
        <v>22</v>
      </c>
      <c r="I350">
        <v>1</v>
      </c>
      <c r="J35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351" spans="1:10" x14ac:dyDescent="0.35">
      <c r="A351" t="s">
        <v>13</v>
      </c>
      <c r="B351">
        <v>47</v>
      </c>
      <c r="C351">
        <v>1</v>
      </c>
      <c r="D351">
        <v>1</v>
      </c>
      <c r="E351">
        <v>1</v>
      </c>
      <c r="F351" t="s">
        <v>35</v>
      </c>
      <c r="G351" t="s">
        <v>15</v>
      </c>
      <c r="H351" t="s">
        <v>12</v>
      </c>
      <c r="I351">
        <v>1</v>
      </c>
      <c r="J35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352" spans="1:10" x14ac:dyDescent="0.35">
      <c r="A352" t="s">
        <v>13</v>
      </c>
      <c r="B352">
        <v>56</v>
      </c>
      <c r="C352">
        <v>0</v>
      </c>
      <c r="D352">
        <v>0</v>
      </c>
      <c r="E352">
        <v>0</v>
      </c>
      <c r="F352" t="s">
        <v>37</v>
      </c>
      <c r="G352" t="s">
        <v>11</v>
      </c>
      <c r="H352" t="s">
        <v>17</v>
      </c>
      <c r="I352">
        <v>0</v>
      </c>
      <c r="J35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353" spans="1:10" x14ac:dyDescent="0.35">
      <c r="A353" t="s">
        <v>9</v>
      </c>
      <c r="B353">
        <v>19</v>
      </c>
      <c r="C353">
        <v>1</v>
      </c>
      <c r="D353">
        <v>1</v>
      </c>
      <c r="E353">
        <v>1</v>
      </c>
      <c r="F353" t="s">
        <v>47</v>
      </c>
      <c r="G353" t="s">
        <v>15</v>
      </c>
      <c r="H353" t="s">
        <v>17</v>
      </c>
      <c r="I353">
        <v>1</v>
      </c>
      <c r="J35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354" spans="1:10" x14ac:dyDescent="0.35">
      <c r="A354" t="s">
        <v>13</v>
      </c>
      <c r="B354">
        <v>17</v>
      </c>
      <c r="C354">
        <v>0</v>
      </c>
      <c r="D354">
        <v>0</v>
      </c>
      <c r="E354">
        <v>1</v>
      </c>
      <c r="F354" t="s">
        <v>18</v>
      </c>
      <c r="G354" t="s">
        <v>11</v>
      </c>
      <c r="H354" t="s">
        <v>12</v>
      </c>
      <c r="I354">
        <v>0</v>
      </c>
      <c r="J35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355" spans="1:10" x14ac:dyDescent="0.35">
      <c r="A355" t="s">
        <v>9</v>
      </c>
      <c r="B355">
        <v>57</v>
      </c>
      <c r="C355">
        <v>1</v>
      </c>
      <c r="D355">
        <v>1</v>
      </c>
      <c r="E355">
        <v>0</v>
      </c>
      <c r="F355" t="s">
        <v>34</v>
      </c>
      <c r="G355" t="s">
        <v>15</v>
      </c>
      <c r="H355" t="s">
        <v>12</v>
      </c>
      <c r="I355">
        <v>1</v>
      </c>
      <c r="J35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356" spans="1:10" x14ac:dyDescent="0.35">
      <c r="A356" t="s">
        <v>13</v>
      </c>
      <c r="B356">
        <v>47</v>
      </c>
      <c r="C356">
        <v>1</v>
      </c>
      <c r="D356">
        <v>1</v>
      </c>
      <c r="E356">
        <v>1</v>
      </c>
      <c r="F356" t="s">
        <v>24</v>
      </c>
      <c r="G356" t="s">
        <v>11</v>
      </c>
      <c r="H356" t="s">
        <v>22</v>
      </c>
      <c r="I356">
        <v>1</v>
      </c>
      <c r="J35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357" spans="1:10" x14ac:dyDescent="0.35">
      <c r="A357" t="s">
        <v>13</v>
      </c>
      <c r="B357">
        <v>44</v>
      </c>
      <c r="C357">
        <v>1</v>
      </c>
      <c r="D357">
        <v>1</v>
      </c>
      <c r="E357">
        <v>0</v>
      </c>
      <c r="F357" t="s">
        <v>31</v>
      </c>
      <c r="G357" t="s">
        <v>15</v>
      </c>
      <c r="H357" t="s">
        <v>12</v>
      </c>
      <c r="I357">
        <v>1</v>
      </c>
      <c r="J35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358" spans="1:10" x14ac:dyDescent="0.35">
      <c r="A358" t="s">
        <v>9</v>
      </c>
      <c r="B358">
        <v>18</v>
      </c>
      <c r="C358">
        <v>0</v>
      </c>
      <c r="D358">
        <v>0</v>
      </c>
      <c r="E358">
        <v>0</v>
      </c>
      <c r="F358" t="s">
        <v>16</v>
      </c>
      <c r="G358" t="s">
        <v>11</v>
      </c>
      <c r="H358" t="s">
        <v>12</v>
      </c>
      <c r="I358">
        <v>0</v>
      </c>
      <c r="J35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359" spans="1:10" x14ac:dyDescent="0.35">
      <c r="A359" t="s">
        <v>13</v>
      </c>
      <c r="B359">
        <v>44</v>
      </c>
      <c r="C359">
        <v>1</v>
      </c>
      <c r="D359">
        <v>1</v>
      </c>
      <c r="E359">
        <v>0</v>
      </c>
      <c r="F359" t="s">
        <v>42</v>
      </c>
      <c r="G359" t="s">
        <v>15</v>
      </c>
      <c r="H359" t="s">
        <v>22</v>
      </c>
      <c r="I359">
        <v>1</v>
      </c>
      <c r="J35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360" spans="1:10" x14ac:dyDescent="0.35">
      <c r="A360" t="s">
        <v>9</v>
      </c>
      <c r="B360">
        <v>20</v>
      </c>
      <c r="C360">
        <v>1</v>
      </c>
      <c r="D360">
        <v>1</v>
      </c>
      <c r="E360">
        <v>1</v>
      </c>
      <c r="F360" t="s">
        <v>50</v>
      </c>
      <c r="G360" t="s">
        <v>11</v>
      </c>
      <c r="H360" t="s">
        <v>12</v>
      </c>
      <c r="I360">
        <v>1</v>
      </c>
      <c r="J36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361" spans="1:10" x14ac:dyDescent="0.35">
      <c r="A361" t="s">
        <v>9</v>
      </c>
      <c r="B361">
        <v>60</v>
      </c>
      <c r="C361">
        <v>0</v>
      </c>
      <c r="D361">
        <v>0</v>
      </c>
      <c r="E361">
        <v>1</v>
      </c>
      <c r="F361" t="s">
        <v>38</v>
      </c>
      <c r="G361" t="s">
        <v>15</v>
      </c>
      <c r="H361" t="s">
        <v>17</v>
      </c>
      <c r="I361">
        <v>0</v>
      </c>
      <c r="J36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362" spans="1:10" x14ac:dyDescent="0.35">
      <c r="A362" t="s">
        <v>13</v>
      </c>
      <c r="B362">
        <v>61</v>
      </c>
      <c r="C362">
        <v>0</v>
      </c>
      <c r="D362">
        <v>0</v>
      </c>
      <c r="E362">
        <v>0</v>
      </c>
      <c r="F362" t="s">
        <v>45</v>
      </c>
      <c r="G362" t="s">
        <v>11</v>
      </c>
      <c r="H362" t="s">
        <v>17</v>
      </c>
      <c r="I362">
        <v>0</v>
      </c>
      <c r="J36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363" spans="1:10" x14ac:dyDescent="0.35">
      <c r="A363" t="s">
        <v>9</v>
      </c>
      <c r="B363">
        <v>47</v>
      </c>
      <c r="C363">
        <v>0</v>
      </c>
      <c r="D363">
        <v>0</v>
      </c>
      <c r="E363">
        <v>0</v>
      </c>
      <c r="F363" t="s">
        <v>35</v>
      </c>
      <c r="G363" t="s">
        <v>15</v>
      </c>
      <c r="H363" t="s">
        <v>17</v>
      </c>
      <c r="I363">
        <v>0</v>
      </c>
      <c r="J36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364" spans="1:10" x14ac:dyDescent="0.35">
      <c r="A364" t="s">
        <v>9</v>
      </c>
      <c r="B364">
        <v>15</v>
      </c>
      <c r="C364">
        <v>1</v>
      </c>
      <c r="D364">
        <v>1</v>
      </c>
      <c r="E364">
        <v>1</v>
      </c>
      <c r="F364" t="s">
        <v>25</v>
      </c>
      <c r="G364" t="s">
        <v>11</v>
      </c>
      <c r="H364" t="s">
        <v>22</v>
      </c>
      <c r="I364">
        <v>1</v>
      </c>
      <c r="J36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365" spans="1:10" x14ac:dyDescent="0.35">
      <c r="A365" t="s">
        <v>13</v>
      </c>
      <c r="B365">
        <v>58</v>
      </c>
      <c r="C365">
        <v>0</v>
      </c>
      <c r="D365">
        <v>0</v>
      </c>
      <c r="E365">
        <v>1</v>
      </c>
      <c r="F365" t="s">
        <v>33</v>
      </c>
      <c r="G365" t="s">
        <v>15</v>
      </c>
      <c r="H365" t="s">
        <v>17</v>
      </c>
      <c r="I365">
        <v>0</v>
      </c>
      <c r="J36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366" spans="1:10" x14ac:dyDescent="0.35">
      <c r="A366" t="s">
        <v>13</v>
      </c>
      <c r="B366">
        <v>64</v>
      </c>
      <c r="C366">
        <v>0</v>
      </c>
      <c r="D366">
        <v>0</v>
      </c>
      <c r="E366">
        <v>0</v>
      </c>
      <c r="F366" t="s">
        <v>33</v>
      </c>
      <c r="G366" t="s">
        <v>11</v>
      </c>
      <c r="H366" t="s">
        <v>12</v>
      </c>
      <c r="I366">
        <v>0</v>
      </c>
      <c r="J36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367" spans="1:10" x14ac:dyDescent="0.35">
      <c r="A367" t="s">
        <v>9</v>
      </c>
      <c r="B367">
        <v>50</v>
      </c>
      <c r="C367">
        <v>1</v>
      </c>
      <c r="D367">
        <v>1</v>
      </c>
      <c r="E367">
        <v>1</v>
      </c>
      <c r="F367" t="s">
        <v>36</v>
      </c>
      <c r="G367" t="s">
        <v>15</v>
      </c>
      <c r="H367" t="s">
        <v>22</v>
      </c>
      <c r="I367">
        <v>1</v>
      </c>
      <c r="J36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368" spans="1:10" x14ac:dyDescent="0.35">
      <c r="A368" t="s">
        <v>9</v>
      </c>
      <c r="B368">
        <v>52</v>
      </c>
      <c r="C368">
        <v>1</v>
      </c>
      <c r="D368">
        <v>1</v>
      </c>
      <c r="E368">
        <v>1</v>
      </c>
      <c r="F368" t="s">
        <v>37</v>
      </c>
      <c r="G368" t="s">
        <v>11</v>
      </c>
      <c r="H368" t="s">
        <v>12</v>
      </c>
      <c r="I368">
        <v>1</v>
      </c>
      <c r="J36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369" spans="1:10" x14ac:dyDescent="0.35">
      <c r="A369" t="s">
        <v>13</v>
      </c>
      <c r="B369">
        <v>59</v>
      </c>
      <c r="C369">
        <v>1</v>
      </c>
      <c r="D369">
        <v>1</v>
      </c>
      <c r="E369">
        <v>0</v>
      </c>
      <c r="F369" t="s">
        <v>19</v>
      </c>
      <c r="G369" t="s">
        <v>15</v>
      </c>
      <c r="H369" t="s">
        <v>22</v>
      </c>
      <c r="I369">
        <v>1</v>
      </c>
      <c r="J36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370" spans="1:10" x14ac:dyDescent="0.35">
      <c r="A370" t="s">
        <v>9</v>
      </c>
      <c r="B370">
        <v>51</v>
      </c>
      <c r="C370">
        <v>0</v>
      </c>
      <c r="D370">
        <v>0</v>
      </c>
      <c r="E370">
        <v>1</v>
      </c>
      <c r="F370" t="s">
        <v>42</v>
      </c>
      <c r="G370" t="s">
        <v>11</v>
      </c>
      <c r="H370" t="s">
        <v>12</v>
      </c>
      <c r="I370">
        <v>0</v>
      </c>
      <c r="J37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371" spans="1:10" x14ac:dyDescent="0.35">
      <c r="A371" t="s">
        <v>13</v>
      </c>
      <c r="B371">
        <v>16</v>
      </c>
      <c r="C371">
        <v>0</v>
      </c>
      <c r="D371">
        <v>0</v>
      </c>
      <c r="E371">
        <v>1</v>
      </c>
      <c r="F371" t="s">
        <v>26</v>
      </c>
      <c r="G371" t="s">
        <v>15</v>
      </c>
      <c r="H371" t="s">
        <v>12</v>
      </c>
      <c r="I371">
        <v>0</v>
      </c>
      <c r="J37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372" spans="1:10" x14ac:dyDescent="0.35">
      <c r="A372" t="s">
        <v>9</v>
      </c>
      <c r="B372">
        <v>20</v>
      </c>
      <c r="C372">
        <v>0</v>
      </c>
      <c r="D372">
        <v>0</v>
      </c>
      <c r="E372">
        <v>1</v>
      </c>
      <c r="F372" t="s">
        <v>27</v>
      </c>
      <c r="G372" t="s">
        <v>11</v>
      </c>
      <c r="H372" t="s">
        <v>12</v>
      </c>
      <c r="I372">
        <v>0</v>
      </c>
      <c r="J37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373" spans="1:10" x14ac:dyDescent="0.35">
      <c r="A373" t="s">
        <v>13</v>
      </c>
      <c r="B373">
        <v>48</v>
      </c>
      <c r="C373">
        <v>1</v>
      </c>
      <c r="D373">
        <v>1</v>
      </c>
      <c r="E373">
        <v>1</v>
      </c>
      <c r="F373" t="s">
        <v>24</v>
      </c>
      <c r="G373" t="s">
        <v>15</v>
      </c>
      <c r="H373" t="s">
        <v>22</v>
      </c>
      <c r="I373">
        <v>1</v>
      </c>
      <c r="J37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374" spans="1:10" x14ac:dyDescent="0.35">
      <c r="A374" t="s">
        <v>13</v>
      </c>
      <c r="B374">
        <v>31</v>
      </c>
      <c r="C374">
        <v>0</v>
      </c>
      <c r="D374">
        <v>0</v>
      </c>
      <c r="E374">
        <v>0</v>
      </c>
      <c r="F374" t="s">
        <v>21</v>
      </c>
      <c r="G374" t="s">
        <v>11</v>
      </c>
      <c r="H374" t="s">
        <v>22</v>
      </c>
      <c r="I374">
        <v>0</v>
      </c>
      <c r="J37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375" spans="1:10" x14ac:dyDescent="0.35">
      <c r="A375" t="s">
        <v>13</v>
      </c>
      <c r="B375">
        <v>53</v>
      </c>
      <c r="C375">
        <v>1</v>
      </c>
      <c r="D375">
        <v>1</v>
      </c>
      <c r="E375">
        <v>1</v>
      </c>
      <c r="F375" t="s">
        <v>31</v>
      </c>
      <c r="G375" t="s">
        <v>15</v>
      </c>
      <c r="H375" t="s">
        <v>17</v>
      </c>
      <c r="I375">
        <v>1</v>
      </c>
      <c r="J37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376" spans="1:10" x14ac:dyDescent="0.35">
      <c r="A376" t="s">
        <v>9</v>
      </c>
      <c r="B376">
        <v>42</v>
      </c>
      <c r="C376">
        <v>1</v>
      </c>
      <c r="D376">
        <v>1</v>
      </c>
      <c r="E376">
        <v>0</v>
      </c>
      <c r="F376" t="s">
        <v>25</v>
      </c>
      <c r="G376" t="s">
        <v>11</v>
      </c>
      <c r="H376" t="s">
        <v>12</v>
      </c>
      <c r="I376">
        <v>1</v>
      </c>
      <c r="J37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377" spans="1:10" x14ac:dyDescent="0.35">
      <c r="A377" t="s">
        <v>9</v>
      </c>
      <c r="B377">
        <v>9</v>
      </c>
      <c r="C377">
        <v>1</v>
      </c>
      <c r="D377">
        <v>1</v>
      </c>
      <c r="E377">
        <v>1</v>
      </c>
      <c r="F377" t="s">
        <v>51</v>
      </c>
      <c r="G377" t="s">
        <v>15</v>
      </c>
      <c r="H377" t="s">
        <v>12</v>
      </c>
      <c r="I377">
        <v>1</v>
      </c>
      <c r="J37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378" spans="1:10" x14ac:dyDescent="0.35">
      <c r="A378" t="s">
        <v>9</v>
      </c>
      <c r="B378">
        <v>8</v>
      </c>
      <c r="C378">
        <v>1</v>
      </c>
      <c r="D378">
        <v>1</v>
      </c>
      <c r="E378">
        <v>1</v>
      </c>
      <c r="F378" t="s">
        <v>20</v>
      </c>
      <c r="G378" t="s">
        <v>11</v>
      </c>
      <c r="H378" t="s">
        <v>17</v>
      </c>
      <c r="I378">
        <v>1</v>
      </c>
      <c r="J37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379" spans="1:10" x14ac:dyDescent="0.35">
      <c r="A379" t="s">
        <v>9</v>
      </c>
      <c r="B379">
        <v>17</v>
      </c>
      <c r="C379">
        <v>0</v>
      </c>
      <c r="D379">
        <v>0</v>
      </c>
      <c r="E379">
        <v>1</v>
      </c>
      <c r="F379" t="s">
        <v>20</v>
      </c>
      <c r="G379" t="s">
        <v>15</v>
      </c>
      <c r="H379" t="s">
        <v>12</v>
      </c>
      <c r="I379">
        <v>0</v>
      </c>
      <c r="J37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380" spans="1:10" x14ac:dyDescent="0.35">
      <c r="A380" t="s">
        <v>9</v>
      </c>
      <c r="B380">
        <v>16</v>
      </c>
      <c r="C380">
        <v>1</v>
      </c>
      <c r="D380">
        <v>1</v>
      </c>
      <c r="E380">
        <v>0</v>
      </c>
      <c r="F380" t="s">
        <v>21</v>
      </c>
      <c r="G380" t="s">
        <v>11</v>
      </c>
      <c r="H380" t="s">
        <v>22</v>
      </c>
      <c r="I380">
        <v>1</v>
      </c>
      <c r="J38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381" spans="1:10" x14ac:dyDescent="0.35">
      <c r="A381" t="s">
        <v>9</v>
      </c>
      <c r="B381">
        <v>15</v>
      </c>
      <c r="C381">
        <v>1</v>
      </c>
      <c r="D381">
        <v>1</v>
      </c>
      <c r="E381">
        <v>1</v>
      </c>
      <c r="F381" t="s">
        <v>43</v>
      </c>
      <c r="G381" t="s">
        <v>15</v>
      </c>
      <c r="H381" t="s">
        <v>17</v>
      </c>
      <c r="I381">
        <v>1</v>
      </c>
      <c r="J38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382" spans="1:10" x14ac:dyDescent="0.35">
      <c r="A382" t="s">
        <v>9</v>
      </c>
      <c r="B382">
        <v>63</v>
      </c>
      <c r="C382">
        <v>0</v>
      </c>
      <c r="D382">
        <v>0</v>
      </c>
      <c r="E382">
        <v>1</v>
      </c>
      <c r="F382" t="s">
        <v>18</v>
      </c>
      <c r="G382" t="s">
        <v>11</v>
      </c>
      <c r="H382" t="s">
        <v>12</v>
      </c>
      <c r="I382">
        <v>0</v>
      </c>
      <c r="J38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383" spans="1:10" x14ac:dyDescent="0.35">
      <c r="A383" t="s">
        <v>13</v>
      </c>
      <c r="B383">
        <v>35</v>
      </c>
      <c r="C383">
        <v>1</v>
      </c>
      <c r="D383">
        <v>1</v>
      </c>
      <c r="E383">
        <v>1</v>
      </c>
      <c r="F383" t="s">
        <v>42</v>
      </c>
      <c r="G383" t="s">
        <v>15</v>
      </c>
      <c r="H383" t="s">
        <v>17</v>
      </c>
      <c r="I383">
        <v>1</v>
      </c>
      <c r="J38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384" spans="1:10" x14ac:dyDescent="0.35">
      <c r="A384" t="s">
        <v>13</v>
      </c>
      <c r="B384">
        <v>51</v>
      </c>
      <c r="C384">
        <v>0</v>
      </c>
      <c r="D384">
        <v>0</v>
      </c>
      <c r="E384">
        <v>0</v>
      </c>
      <c r="F384" t="s">
        <v>42</v>
      </c>
      <c r="G384" t="s">
        <v>11</v>
      </c>
      <c r="H384" t="s">
        <v>12</v>
      </c>
      <c r="I384">
        <v>0</v>
      </c>
      <c r="J38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385" spans="1:10" x14ac:dyDescent="0.35">
      <c r="A385" t="s">
        <v>13</v>
      </c>
      <c r="B385">
        <v>33</v>
      </c>
      <c r="C385">
        <v>0</v>
      </c>
      <c r="D385">
        <v>0</v>
      </c>
      <c r="E385">
        <v>0</v>
      </c>
      <c r="F385" t="s">
        <v>28</v>
      </c>
      <c r="G385" t="s">
        <v>15</v>
      </c>
      <c r="H385" t="s">
        <v>17</v>
      </c>
      <c r="I385">
        <v>0</v>
      </c>
      <c r="J38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386" spans="1:10" x14ac:dyDescent="0.35">
      <c r="A386" t="s">
        <v>9</v>
      </c>
      <c r="B386">
        <v>17</v>
      </c>
      <c r="C386">
        <v>1</v>
      </c>
      <c r="D386">
        <v>1</v>
      </c>
      <c r="E386">
        <v>1</v>
      </c>
      <c r="F386" t="s">
        <v>48</v>
      </c>
      <c r="G386" t="s">
        <v>11</v>
      </c>
      <c r="H386" t="s">
        <v>17</v>
      </c>
      <c r="I386">
        <v>1</v>
      </c>
      <c r="J38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387" spans="1:10" x14ac:dyDescent="0.35">
      <c r="A387" t="s">
        <v>9</v>
      </c>
      <c r="B387">
        <v>50</v>
      </c>
      <c r="C387">
        <v>0</v>
      </c>
      <c r="D387">
        <v>0</v>
      </c>
      <c r="E387">
        <v>1</v>
      </c>
      <c r="F387" t="s">
        <v>41</v>
      </c>
      <c r="G387" t="s">
        <v>15</v>
      </c>
      <c r="H387" t="s">
        <v>12</v>
      </c>
      <c r="I387">
        <v>0</v>
      </c>
      <c r="J38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388" spans="1:10" x14ac:dyDescent="0.35">
      <c r="A388" t="s">
        <v>9</v>
      </c>
      <c r="B388">
        <v>34</v>
      </c>
      <c r="C388">
        <v>1</v>
      </c>
      <c r="D388">
        <v>1</v>
      </c>
      <c r="E388">
        <v>1</v>
      </c>
      <c r="F388" t="s">
        <v>44</v>
      </c>
      <c r="G388" t="s">
        <v>11</v>
      </c>
      <c r="H388" t="s">
        <v>12</v>
      </c>
      <c r="I388">
        <v>1</v>
      </c>
      <c r="J38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389" spans="1:10" x14ac:dyDescent="0.35">
      <c r="A389" t="s">
        <v>9</v>
      </c>
      <c r="B389">
        <v>26</v>
      </c>
      <c r="C389">
        <v>1</v>
      </c>
      <c r="D389">
        <v>1</v>
      </c>
      <c r="E389">
        <v>1</v>
      </c>
      <c r="F389" t="s">
        <v>37</v>
      </c>
      <c r="G389" t="s">
        <v>15</v>
      </c>
      <c r="H389" t="s">
        <v>22</v>
      </c>
      <c r="I389">
        <v>1</v>
      </c>
      <c r="J38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390" spans="1:10" x14ac:dyDescent="0.35">
      <c r="A390" t="s">
        <v>9</v>
      </c>
      <c r="B390">
        <v>25</v>
      </c>
      <c r="C390">
        <v>0</v>
      </c>
      <c r="D390">
        <v>0</v>
      </c>
      <c r="E390">
        <v>1</v>
      </c>
      <c r="F390" t="s">
        <v>46</v>
      </c>
      <c r="G390" t="s">
        <v>11</v>
      </c>
      <c r="H390" t="s">
        <v>17</v>
      </c>
      <c r="I390">
        <v>0</v>
      </c>
      <c r="J39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391" spans="1:10" x14ac:dyDescent="0.35">
      <c r="A391" t="s">
        <v>13</v>
      </c>
      <c r="B391">
        <v>58</v>
      </c>
      <c r="C391">
        <v>0</v>
      </c>
      <c r="D391">
        <v>0</v>
      </c>
      <c r="E391">
        <v>0</v>
      </c>
      <c r="F391" t="s">
        <v>20</v>
      </c>
      <c r="G391" t="s">
        <v>15</v>
      </c>
      <c r="H391" t="s">
        <v>22</v>
      </c>
      <c r="I391">
        <v>0</v>
      </c>
      <c r="J39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392" spans="1:10" x14ac:dyDescent="0.35">
      <c r="A392" t="s">
        <v>9</v>
      </c>
      <c r="B392">
        <v>29</v>
      </c>
      <c r="C392">
        <v>1</v>
      </c>
      <c r="D392">
        <v>1</v>
      </c>
      <c r="E392">
        <v>1</v>
      </c>
      <c r="F392" t="s">
        <v>38</v>
      </c>
      <c r="G392" t="s">
        <v>11</v>
      </c>
      <c r="H392" t="s">
        <v>17</v>
      </c>
      <c r="I392">
        <v>1</v>
      </c>
      <c r="J39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393" spans="1:10" x14ac:dyDescent="0.35">
      <c r="A393" t="s">
        <v>13</v>
      </c>
      <c r="B393">
        <v>38</v>
      </c>
      <c r="C393">
        <v>0</v>
      </c>
      <c r="D393">
        <v>0</v>
      </c>
      <c r="E393">
        <v>0</v>
      </c>
      <c r="F393" t="s">
        <v>43</v>
      </c>
      <c r="G393" t="s">
        <v>15</v>
      </c>
      <c r="H393" t="s">
        <v>22</v>
      </c>
      <c r="I393">
        <v>0</v>
      </c>
      <c r="J39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394" spans="1:10" x14ac:dyDescent="0.35">
      <c r="A394" t="s">
        <v>9</v>
      </c>
      <c r="B394">
        <v>17</v>
      </c>
      <c r="C394">
        <v>1</v>
      </c>
      <c r="D394">
        <v>1</v>
      </c>
      <c r="E394">
        <v>0</v>
      </c>
      <c r="F394" t="s">
        <v>42</v>
      </c>
      <c r="G394" t="s">
        <v>11</v>
      </c>
      <c r="H394" t="s">
        <v>12</v>
      </c>
      <c r="I394">
        <v>1</v>
      </c>
      <c r="J39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395" spans="1:10" x14ac:dyDescent="0.35">
      <c r="A395" t="s">
        <v>9</v>
      </c>
      <c r="B395">
        <v>59</v>
      </c>
      <c r="C395">
        <v>0</v>
      </c>
      <c r="D395">
        <v>0</v>
      </c>
      <c r="E395">
        <v>1</v>
      </c>
      <c r="F395" t="s">
        <v>18</v>
      </c>
      <c r="G395" t="s">
        <v>15</v>
      </c>
      <c r="H395" t="s">
        <v>12</v>
      </c>
      <c r="I395">
        <v>0</v>
      </c>
      <c r="J39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396" spans="1:10" x14ac:dyDescent="0.35">
      <c r="A396" t="s">
        <v>9</v>
      </c>
      <c r="B396">
        <v>22</v>
      </c>
      <c r="C396">
        <v>0</v>
      </c>
      <c r="D396">
        <v>0</v>
      </c>
      <c r="E396">
        <v>1</v>
      </c>
      <c r="F396" t="s">
        <v>35</v>
      </c>
      <c r="G396" t="s">
        <v>11</v>
      </c>
      <c r="H396" t="s">
        <v>22</v>
      </c>
      <c r="I396">
        <v>0</v>
      </c>
      <c r="J39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397" spans="1:10" x14ac:dyDescent="0.35">
      <c r="A397" t="s">
        <v>9</v>
      </c>
      <c r="B397">
        <v>18</v>
      </c>
      <c r="C397">
        <v>1</v>
      </c>
      <c r="D397">
        <v>1</v>
      </c>
      <c r="E397">
        <v>0</v>
      </c>
      <c r="F397" t="s">
        <v>20</v>
      </c>
      <c r="G397" t="s">
        <v>15</v>
      </c>
      <c r="H397" t="s">
        <v>17</v>
      </c>
      <c r="I397">
        <v>1</v>
      </c>
      <c r="J39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398" spans="1:10" x14ac:dyDescent="0.35">
      <c r="A398" t="s">
        <v>9</v>
      </c>
      <c r="B398">
        <v>45</v>
      </c>
      <c r="C398">
        <v>0</v>
      </c>
      <c r="D398">
        <v>0</v>
      </c>
      <c r="E398">
        <v>0</v>
      </c>
      <c r="F398" t="s">
        <v>47</v>
      </c>
      <c r="G398" t="s">
        <v>11</v>
      </c>
      <c r="H398" t="s">
        <v>22</v>
      </c>
      <c r="I398">
        <v>0</v>
      </c>
      <c r="J39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399" spans="1:10" x14ac:dyDescent="0.35">
      <c r="A399" t="s">
        <v>9</v>
      </c>
      <c r="B399">
        <v>9</v>
      </c>
      <c r="C399">
        <v>1</v>
      </c>
      <c r="D399">
        <v>1</v>
      </c>
      <c r="E399">
        <v>0</v>
      </c>
      <c r="F399" t="s">
        <v>41</v>
      </c>
      <c r="G399" t="s">
        <v>15</v>
      </c>
      <c r="H399" t="s">
        <v>22</v>
      </c>
      <c r="I399">
        <v>1</v>
      </c>
      <c r="J39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400" spans="1:10" x14ac:dyDescent="0.35">
      <c r="A400" t="s">
        <v>13</v>
      </c>
      <c r="B400">
        <v>50</v>
      </c>
      <c r="C400">
        <v>0</v>
      </c>
      <c r="D400">
        <v>0</v>
      </c>
      <c r="E400">
        <v>1</v>
      </c>
      <c r="F400" t="s">
        <v>16</v>
      </c>
      <c r="G400" t="s">
        <v>11</v>
      </c>
      <c r="H400" t="s">
        <v>17</v>
      </c>
      <c r="I400">
        <v>0</v>
      </c>
      <c r="J40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401" spans="1:10" x14ac:dyDescent="0.35">
      <c r="A401" t="s">
        <v>9</v>
      </c>
      <c r="B401">
        <v>50</v>
      </c>
      <c r="C401">
        <v>1</v>
      </c>
      <c r="D401">
        <v>1</v>
      </c>
      <c r="E401">
        <v>0</v>
      </c>
      <c r="F401" t="s">
        <v>30</v>
      </c>
      <c r="G401" t="s">
        <v>15</v>
      </c>
      <c r="H401" t="s">
        <v>22</v>
      </c>
      <c r="I401">
        <v>1</v>
      </c>
      <c r="J40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402" spans="1:10" x14ac:dyDescent="0.35">
      <c r="A402" t="s">
        <v>13</v>
      </c>
      <c r="B402">
        <v>14</v>
      </c>
      <c r="C402">
        <v>0</v>
      </c>
      <c r="D402">
        <v>0</v>
      </c>
      <c r="E402">
        <v>0</v>
      </c>
      <c r="F402" t="s">
        <v>40</v>
      </c>
      <c r="G402" t="s">
        <v>11</v>
      </c>
      <c r="H402" t="s">
        <v>12</v>
      </c>
      <c r="I402">
        <v>0</v>
      </c>
      <c r="J40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403" spans="1:10" x14ac:dyDescent="0.35">
      <c r="A403" t="s">
        <v>9</v>
      </c>
      <c r="B403">
        <v>40</v>
      </c>
      <c r="C403">
        <v>0</v>
      </c>
      <c r="D403">
        <v>0</v>
      </c>
      <c r="E403">
        <v>1</v>
      </c>
      <c r="F403" t="s">
        <v>10</v>
      </c>
      <c r="G403" t="s">
        <v>15</v>
      </c>
      <c r="H403" t="s">
        <v>17</v>
      </c>
      <c r="I403">
        <v>0</v>
      </c>
      <c r="J40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404" spans="1:10" x14ac:dyDescent="0.35">
      <c r="A404" t="s">
        <v>9</v>
      </c>
      <c r="B404">
        <v>62</v>
      </c>
      <c r="C404">
        <v>0</v>
      </c>
      <c r="D404">
        <v>0</v>
      </c>
      <c r="E404">
        <v>1</v>
      </c>
      <c r="F404" t="s">
        <v>14</v>
      </c>
      <c r="G404" t="s">
        <v>11</v>
      </c>
      <c r="H404" t="s">
        <v>12</v>
      </c>
      <c r="I404">
        <v>0</v>
      </c>
      <c r="J40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405" spans="1:10" x14ac:dyDescent="0.35">
      <c r="A405" t="s">
        <v>9</v>
      </c>
      <c r="B405">
        <v>40</v>
      </c>
      <c r="C405">
        <v>1</v>
      </c>
      <c r="D405">
        <v>1</v>
      </c>
      <c r="E405">
        <v>1</v>
      </c>
      <c r="F405" t="s">
        <v>14</v>
      </c>
      <c r="G405" t="s">
        <v>15</v>
      </c>
      <c r="H405" t="s">
        <v>17</v>
      </c>
      <c r="I405">
        <v>1</v>
      </c>
      <c r="J40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406" spans="1:10" x14ac:dyDescent="0.35">
      <c r="A406" t="s">
        <v>13</v>
      </c>
      <c r="B406">
        <v>24</v>
      </c>
      <c r="C406">
        <v>0</v>
      </c>
      <c r="D406">
        <v>0</v>
      </c>
      <c r="E406">
        <v>1</v>
      </c>
      <c r="F406" t="s">
        <v>23</v>
      </c>
      <c r="G406" t="s">
        <v>11</v>
      </c>
      <c r="H406" t="s">
        <v>22</v>
      </c>
      <c r="I406">
        <v>0</v>
      </c>
      <c r="J40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407" spans="1:10" x14ac:dyDescent="0.35">
      <c r="A407" t="s">
        <v>13</v>
      </c>
      <c r="B407">
        <v>21</v>
      </c>
      <c r="C407">
        <v>0</v>
      </c>
      <c r="D407">
        <v>0</v>
      </c>
      <c r="E407">
        <v>1</v>
      </c>
      <c r="F407" t="s">
        <v>37</v>
      </c>
      <c r="G407" t="s">
        <v>15</v>
      </c>
      <c r="H407" t="s">
        <v>17</v>
      </c>
      <c r="I407">
        <v>0</v>
      </c>
      <c r="J40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408" spans="1:10" x14ac:dyDescent="0.35">
      <c r="A408" t="s">
        <v>13</v>
      </c>
      <c r="B408">
        <v>62</v>
      </c>
      <c r="C408">
        <v>1</v>
      </c>
      <c r="D408">
        <v>1</v>
      </c>
      <c r="E408">
        <v>0</v>
      </c>
      <c r="F408" t="s">
        <v>26</v>
      </c>
      <c r="G408" t="s">
        <v>11</v>
      </c>
      <c r="H408" t="s">
        <v>17</v>
      </c>
      <c r="I408">
        <v>1</v>
      </c>
      <c r="J40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409" spans="1:10" x14ac:dyDescent="0.35">
      <c r="A409" t="s">
        <v>13</v>
      </c>
      <c r="B409">
        <v>16</v>
      </c>
      <c r="C409">
        <v>1</v>
      </c>
      <c r="D409">
        <v>1</v>
      </c>
      <c r="E409">
        <v>1</v>
      </c>
      <c r="F409" t="s">
        <v>14</v>
      </c>
      <c r="G409" t="s">
        <v>15</v>
      </c>
      <c r="H409" t="s">
        <v>12</v>
      </c>
      <c r="I409">
        <v>1</v>
      </c>
      <c r="J40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410" spans="1:10" x14ac:dyDescent="0.35">
      <c r="A410" t="s">
        <v>13</v>
      </c>
      <c r="B410">
        <v>11</v>
      </c>
      <c r="C410">
        <v>0</v>
      </c>
      <c r="D410">
        <v>0</v>
      </c>
      <c r="E410">
        <v>0</v>
      </c>
      <c r="F410" t="s">
        <v>34</v>
      </c>
      <c r="G410" t="s">
        <v>11</v>
      </c>
      <c r="H410" t="s">
        <v>12</v>
      </c>
      <c r="I410">
        <v>0</v>
      </c>
      <c r="J41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411" spans="1:10" x14ac:dyDescent="0.35">
      <c r="A411" t="s">
        <v>13</v>
      </c>
      <c r="B411">
        <v>30</v>
      </c>
      <c r="C411">
        <v>1</v>
      </c>
      <c r="D411">
        <v>1</v>
      </c>
      <c r="E411">
        <v>0</v>
      </c>
      <c r="F411" t="s">
        <v>14</v>
      </c>
      <c r="G411" t="s">
        <v>15</v>
      </c>
      <c r="H411" t="s">
        <v>17</v>
      </c>
      <c r="I411">
        <v>1</v>
      </c>
      <c r="J41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412" spans="1:10" x14ac:dyDescent="0.35">
      <c r="A412" t="s">
        <v>13</v>
      </c>
      <c r="B412">
        <v>55</v>
      </c>
      <c r="C412">
        <v>0</v>
      </c>
      <c r="D412">
        <v>0</v>
      </c>
      <c r="E412">
        <v>0</v>
      </c>
      <c r="F412" t="s">
        <v>27</v>
      </c>
      <c r="G412" t="s">
        <v>11</v>
      </c>
      <c r="H412" t="s">
        <v>22</v>
      </c>
      <c r="I412">
        <v>0</v>
      </c>
      <c r="J41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413" spans="1:10" x14ac:dyDescent="0.35">
      <c r="A413" t="s">
        <v>13</v>
      </c>
      <c r="B413">
        <v>24</v>
      </c>
      <c r="C413">
        <v>0</v>
      </c>
      <c r="D413">
        <v>0</v>
      </c>
      <c r="E413">
        <v>1</v>
      </c>
      <c r="F413" t="s">
        <v>39</v>
      </c>
      <c r="G413" t="s">
        <v>15</v>
      </c>
      <c r="H413" t="s">
        <v>17</v>
      </c>
      <c r="I413">
        <v>0</v>
      </c>
      <c r="J41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414" spans="1:10" x14ac:dyDescent="0.35">
      <c r="A414" t="s">
        <v>9</v>
      </c>
      <c r="B414">
        <v>54</v>
      </c>
      <c r="C414">
        <v>0</v>
      </c>
      <c r="D414">
        <v>0</v>
      </c>
      <c r="E414">
        <v>1</v>
      </c>
      <c r="F414" t="s">
        <v>51</v>
      </c>
      <c r="G414" t="s">
        <v>11</v>
      </c>
      <c r="H414" t="s">
        <v>17</v>
      </c>
      <c r="I414">
        <v>0</v>
      </c>
      <c r="J41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415" spans="1:10" x14ac:dyDescent="0.35">
      <c r="A415" t="s">
        <v>13</v>
      </c>
      <c r="B415">
        <v>29</v>
      </c>
      <c r="C415">
        <v>1</v>
      </c>
      <c r="D415">
        <v>1</v>
      </c>
      <c r="E415">
        <v>0</v>
      </c>
      <c r="F415" t="s">
        <v>42</v>
      </c>
      <c r="G415" t="s">
        <v>15</v>
      </c>
      <c r="H415" t="s">
        <v>22</v>
      </c>
      <c r="I415">
        <v>1</v>
      </c>
      <c r="J41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416" spans="1:10" x14ac:dyDescent="0.35">
      <c r="A416" t="s">
        <v>9</v>
      </c>
      <c r="B416">
        <v>20</v>
      </c>
      <c r="C416">
        <v>0</v>
      </c>
      <c r="D416">
        <v>0</v>
      </c>
      <c r="E416">
        <v>1</v>
      </c>
      <c r="F416" t="s">
        <v>27</v>
      </c>
      <c r="G416" t="s">
        <v>11</v>
      </c>
      <c r="H416" t="s">
        <v>22</v>
      </c>
      <c r="I416">
        <v>0</v>
      </c>
      <c r="J41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417" spans="1:10" x14ac:dyDescent="0.35">
      <c r="A417" t="s">
        <v>13</v>
      </c>
      <c r="B417">
        <v>57</v>
      </c>
      <c r="C417">
        <v>1</v>
      </c>
      <c r="D417">
        <v>1</v>
      </c>
      <c r="E417">
        <v>1</v>
      </c>
      <c r="F417" t="s">
        <v>44</v>
      </c>
      <c r="G417" t="s">
        <v>15</v>
      </c>
      <c r="H417" t="s">
        <v>22</v>
      </c>
      <c r="I417">
        <v>1</v>
      </c>
      <c r="J41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418" spans="1:10" x14ac:dyDescent="0.35">
      <c r="A418" t="s">
        <v>13</v>
      </c>
      <c r="B418">
        <v>62</v>
      </c>
      <c r="C418">
        <v>0</v>
      </c>
      <c r="D418">
        <v>0</v>
      </c>
      <c r="E418">
        <v>1</v>
      </c>
      <c r="F418" t="s">
        <v>45</v>
      </c>
      <c r="G418" t="s">
        <v>11</v>
      </c>
      <c r="H418" t="s">
        <v>17</v>
      </c>
      <c r="I418">
        <v>0</v>
      </c>
      <c r="J41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419" spans="1:10" x14ac:dyDescent="0.35">
      <c r="A419" t="s">
        <v>9</v>
      </c>
      <c r="B419">
        <v>35</v>
      </c>
      <c r="C419">
        <v>0</v>
      </c>
      <c r="D419">
        <v>0</v>
      </c>
      <c r="E419">
        <v>1</v>
      </c>
      <c r="F419" t="s">
        <v>45</v>
      </c>
      <c r="G419" t="s">
        <v>15</v>
      </c>
      <c r="H419" t="s">
        <v>22</v>
      </c>
      <c r="I419">
        <v>0</v>
      </c>
      <c r="J41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420" spans="1:10" x14ac:dyDescent="0.35">
      <c r="A420" t="s">
        <v>9</v>
      </c>
      <c r="B420">
        <v>22</v>
      </c>
      <c r="C420">
        <v>1</v>
      </c>
      <c r="D420">
        <v>1</v>
      </c>
      <c r="E420">
        <v>1</v>
      </c>
      <c r="F420" t="s">
        <v>10</v>
      </c>
      <c r="G420" t="s">
        <v>11</v>
      </c>
      <c r="H420" t="s">
        <v>17</v>
      </c>
      <c r="I420">
        <v>1</v>
      </c>
      <c r="J42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421" spans="1:10" x14ac:dyDescent="0.35">
      <c r="A421" t="s">
        <v>13</v>
      </c>
      <c r="B421">
        <v>14</v>
      </c>
      <c r="C421">
        <v>1</v>
      </c>
      <c r="D421">
        <v>1</v>
      </c>
      <c r="E421">
        <v>1</v>
      </c>
      <c r="F421" t="s">
        <v>46</v>
      </c>
      <c r="G421" t="s">
        <v>15</v>
      </c>
      <c r="H421" t="s">
        <v>12</v>
      </c>
      <c r="I421">
        <v>1</v>
      </c>
      <c r="J42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422" spans="1:10" x14ac:dyDescent="0.35">
      <c r="A422" t="s">
        <v>9</v>
      </c>
      <c r="B422">
        <v>40</v>
      </c>
      <c r="C422">
        <v>1</v>
      </c>
      <c r="D422">
        <v>1</v>
      </c>
      <c r="E422">
        <v>0</v>
      </c>
      <c r="F422" t="s">
        <v>45</v>
      </c>
      <c r="G422" t="s">
        <v>11</v>
      </c>
      <c r="H422" t="s">
        <v>12</v>
      </c>
      <c r="I422">
        <v>1</v>
      </c>
      <c r="J42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423" spans="1:10" x14ac:dyDescent="0.35">
      <c r="A423" t="s">
        <v>9</v>
      </c>
      <c r="B423">
        <v>46</v>
      </c>
      <c r="C423">
        <v>1</v>
      </c>
      <c r="D423">
        <v>1</v>
      </c>
      <c r="E423">
        <v>0</v>
      </c>
      <c r="F423" t="s">
        <v>31</v>
      </c>
      <c r="G423" t="s">
        <v>15</v>
      </c>
      <c r="H423" t="s">
        <v>17</v>
      </c>
      <c r="I423">
        <v>1</v>
      </c>
      <c r="J42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424" spans="1:10" x14ac:dyDescent="0.35">
      <c r="A424" t="s">
        <v>9</v>
      </c>
      <c r="B424">
        <v>21</v>
      </c>
      <c r="C424">
        <v>0</v>
      </c>
      <c r="D424">
        <v>0</v>
      </c>
      <c r="E424">
        <v>1</v>
      </c>
      <c r="F424" t="s">
        <v>21</v>
      </c>
      <c r="G424" t="s">
        <v>11</v>
      </c>
      <c r="H424" t="s">
        <v>22</v>
      </c>
      <c r="I424">
        <v>0</v>
      </c>
      <c r="J42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425" spans="1:10" x14ac:dyDescent="0.35">
      <c r="A425" t="s">
        <v>13</v>
      </c>
      <c r="B425">
        <v>38</v>
      </c>
      <c r="C425">
        <v>0</v>
      </c>
      <c r="D425">
        <v>0</v>
      </c>
      <c r="E425">
        <v>1</v>
      </c>
      <c r="F425" t="s">
        <v>37</v>
      </c>
      <c r="G425" t="s">
        <v>15</v>
      </c>
      <c r="H425" t="s">
        <v>12</v>
      </c>
      <c r="I425">
        <v>0</v>
      </c>
      <c r="J42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426" spans="1:10" x14ac:dyDescent="0.35">
      <c r="A426" t="s">
        <v>13</v>
      </c>
      <c r="B426">
        <v>23</v>
      </c>
      <c r="C426">
        <v>1</v>
      </c>
      <c r="D426">
        <v>1</v>
      </c>
      <c r="E426">
        <v>1</v>
      </c>
      <c r="F426" t="s">
        <v>48</v>
      </c>
      <c r="G426" t="s">
        <v>11</v>
      </c>
      <c r="H426" t="s">
        <v>12</v>
      </c>
      <c r="I426">
        <v>1</v>
      </c>
      <c r="J42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427" spans="1:10" x14ac:dyDescent="0.35">
      <c r="A427" t="s">
        <v>9</v>
      </c>
      <c r="B427">
        <v>15</v>
      </c>
      <c r="C427">
        <v>0</v>
      </c>
      <c r="D427">
        <v>0</v>
      </c>
      <c r="E427">
        <v>0</v>
      </c>
      <c r="F427" t="s">
        <v>10</v>
      </c>
      <c r="G427" t="s">
        <v>15</v>
      </c>
      <c r="H427" t="s">
        <v>17</v>
      </c>
      <c r="I427">
        <v>0</v>
      </c>
      <c r="J42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428" spans="1:10" x14ac:dyDescent="0.35">
      <c r="A428" t="s">
        <v>9</v>
      </c>
      <c r="B428">
        <v>21</v>
      </c>
      <c r="C428">
        <v>0</v>
      </c>
      <c r="D428">
        <v>0</v>
      </c>
      <c r="E428">
        <v>0</v>
      </c>
      <c r="F428" t="s">
        <v>30</v>
      </c>
      <c r="G428" t="s">
        <v>11</v>
      </c>
      <c r="H428" t="s">
        <v>17</v>
      </c>
      <c r="I428">
        <v>0</v>
      </c>
      <c r="J42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429" spans="1:10" x14ac:dyDescent="0.35">
      <c r="A429" t="s">
        <v>9</v>
      </c>
      <c r="B429">
        <v>31</v>
      </c>
      <c r="C429">
        <v>0</v>
      </c>
      <c r="D429">
        <v>0</v>
      </c>
      <c r="E429">
        <v>0</v>
      </c>
      <c r="F429" t="s">
        <v>27</v>
      </c>
      <c r="G429" t="s">
        <v>15</v>
      </c>
      <c r="H429" t="s">
        <v>17</v>
      </c>
      <c r="I429">
        <v>0</v>
      </c>
      <c r="J42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430" spans="1:10" x14ac:dyDescent="0.35">
      <c r="A430" t="s">
        <v>9</v>
      </c>
      <c r="B430">
        <v>43</v>
      </c>
      <c r="C430">
        <v>1</v>
      </c>
      <c r="D430">
        <v>1</v>
      </c>
      <c r="E430">
        <v>0</v>
      </c>
      <c r="F430" t="s">
        <v>39</v>
      </c>
      <c r="G430" t="s">
        <v>11</v>
      </c>
      <c r="H430" t="s">
        <v>22</v>
      </c>
      <c r="I430">
        <v>1</v>
      </c>
      <c r="J43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431" spans="1:10" x14ac:dyDescent="0.35">
      <c r="A431" t="s">
        <v>13</v>
      </c>
      <c r="B431">
        <v>29</v>
      </c>
      <c r="C431">
        <v>1</v>
      </c>
      <c r="D431">
        <v>1</v>
      </c>
      <c r="E431">
        <v>0</v>
      </c>
      <c r="F431" t="s">
        <v>36</v>
      </c>
      <c r="G431" t="s">
        <v>15</v>
      </c>
      <c r="H431" t="s">
        <v>22</v>
      </c>
      <c r="I431">
        <v>1</v>
      </c>
      <c r="J43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432" spans="1:10" x14ac:dyDescent="0.35">
      <c r="A432" t="s">
        <v>9</v>
      </c>
      <c r="B432">
        <v>58</v>
      </c>
      <c r="C432">
        <v>0</v>
      </c>
      <c r="D432">
        <v>0</v>
      </c>
      <c r="E432">
        <v>1</v>
      </c>
      <c r="F432" t="s">
        <v>35</v>
      </c>
      <c r="G432" t="s">
        <v>11</v>
      </c>
      <c r="H432" t="s">
        <v>12</v>
      </c>
      <c r="I432">
        <v>0</v>
      </c>
      <c r="J43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433" spans="1:10" x14ac:dyDescent="0.35">
      <c r="A433" t="s">
        <v>13</v>
      </c>
      <c r="B433">
        <v>27</v>
      </c>
      <c r="C433">
        <v>1</v>
      </c>
      <c r="D433">
        <v>1</v>
      </c>
      <c r="E433">
        <v>0</v>
      </c>
      <c r="F433" t="s">
        <v>45</v>
      </c>
      <c r="G433" t="s">
        <v>15</v>
      </c>
      <c r="H433" t="s">
        <v>12</v>
      </c>
      <c r="I433">
        <v>1</v>
      </c>
      <c r="J43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434" spans="1:10" x14ac:dyDescent="0.35">
      <c r="A434" t="s">
        <v>13</v>
      </c>
      <c r="B434">
        <v>49</v>
      </c>
      <c r="C434">
        <v>0</v>
      </c>
      <c r="D434">
        <v>0</v>
      </c>
      <c r="E434">
        <v>0</v>
      </c>
      <c r="F434" t="s">
        <v>21</v>
      </c>
      <c r="G434" t="s">
        <v>11</v>
      </c>
      <c r="H434" t="s">
        <v>12</v>
      </c>
      <c r="I434">
        <v>0</v>
      </c>
      <c r="J43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435" spans="1:10" x14ac:dyDescent="0.35">
      <c r="A435" t="s">
        <v>13</v>
      </c>
      <c r="B435">
        <v>43</v>
      </c>
      <c r="C435">
        <v>1</v>
      </c>
      <c r="D435">
        <v>1</v>
      </c>
      <c r="E435">
        <v>1</v>
      </c>
      <c r="F435" t="s">
        <v>27</v>
      </c>
      <c r="G435" t="s">
        <v>15</v>
      </c>
      <c r="H435" t="s">
        <v>12</v>
      </c>
      <c r="I435">
        <v>1</v>
      </c>
      <c r="J43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436" spans="1:10" x14ac:dyDescent="0.35">
      <c r="A436" t="s">
        <v>13</v>
      </c>
      <c r="B436">
        <v>42</v>
      </c>
      <c r="C436">
        <v>1</v>
      </c>
      <c r="D436">
        <v>1</v>
      </c>
      <c r="E436">
        <v>0</v>
      </c>
      <c r="F436" t="s">
        <v>49</v>
      </c>
      <c r="G436" t="s">
        <v>11</v>
      </c>
      <c r="H436" t="s">
        <v>17</v>
      </c>
      <c r="I436">
        <v>1</v>
      </c>
      <c r="J43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437" spans="1:10" x14ac:dyDescent="0.35">
      <c r="A437" t="s">
        <v>9</v>
      </c>
      <c r="B437">
        <v>18</v>
      </c>
      <c r="C437">
        <v>1</v>
      </c>
      <c r="D437">
        <v>1</v>
      </c>
      <c r="E437">
        <v>0</v>
      </c>
      <c r="F437" t="s">
        <v>46</v>
      </c>
      <c r="G437" t="s">
        <v>15</v>
      </c>
      <c r="H437" t="s">
        <v>12</v>
      </c>
      <c r="I437">
        <v>1</v>
      </c>
      <c r="J43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438" spans="1:10" x14ac:dyDescent="0.35">
      <c r="A438" t="s">
        <v>13</v>
      </c>
      <c r="B438">
        <v>15</v>
      </c>
      <c r="C438">
        <v>1</v>
      </c>
      <c r="D438">
        <v>1</v>
      </c>
      <c r="E438">
        <v>0</v>
      </c>
      <c r="F438" t="s">
        <v>51</v>
      </c>
      <c r="G438" t="s">
        <v>11</v>
      </c>
      <c r="H438" t="s">
        <v>22</v>
      </c>
      <c r="I438">
        <v>1</v>
      </c>
      <c r="J43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439" spans="1:10" x14ac:dyDescent="0.35">
      <c r="A439" t="s">
        <v>13</v>
      </c>
      <c r="B439">
        <v>22</v>
      </c>
      <c r="C439">
        <v>1</v>
      </c>
      <c r="D439">
        <v>1</v>
      </c>
      <c r="E439">
        <v>0</v>
      </c>
      <c r="F439" t="s">
        <v>27</v>
      </c>
      <c r="G439" t="s">
        <v>15</v>
      </c>
      <c r="H439" t="s">
        <v>12</v>
      </c>
      <c r="I439">
        <v>1</v>
      </c>
      <c r="J43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440" spans="1:10" x14ac:dyDescent="0.35">
      <c r="A440" t="s">
        <v>13</v>
      </c>
      <c r="B440">
        <v>31</v>
      </c>
      <c r="C440">
        <v>1</v>
      </c>
      <c r="D440">
        <v>1</v>
      </c>
      <c r="E440">
        <v>0</v>
      </c>
      <c r="F440" t="s">
        <v>36</v>
      </c>
      <c r="G440" t="s">
        <v>11</v>
      </c>
      <c r="H440" t="s">
        <v>22</v>
      </c>
      <c r="I440">
        <v>1</v>
      </c>
      <c r="J44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441" spans="1:10" x14ac:dyDescent="0.35">
      <c r="A441" t="s">
        <v>9</v>
      </c>
      <c r="B441">
        <v>26</v>
      </c>
      <c r="C441">
        <v>0</v>
      </c>
      <c r="D441">
        <v>0</v>
      </c>
      <c r="E441">
        <v>1</v>
      </c>
      <c r="F441" t="s">
        <v>32</v>
      </c>
      <c r="G441" t="s">
        <v>15</v>
      </c>
      <c r="H441" t="s">
        <v>12</v>
      </c>
      <c r="I441">
        <v>0</v>
      </c>
      <c r="J44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442" spans="1:10" x14ac:dyDescent="0.35">
      <c r="A442" t="s">
        <v>13</v>
      </c>
      <c r="B442">
        <v>11</v>
      </c>
      <c r="C442">
        <v>1</v>
      </c>
      <c r="D442">
        <v>1</v>
      </c>
      <c r="E442">
        <v>1</v>
      </c>
      <c r="F442" t="s">
        <v>10</v>
      </c>
      <c r="G442" t="s">
        <v>11</v>
      </c>
      <c r="H442" t="s">
        <v>22</v>
      </c>
      <c r="I442">
        <v>1</v>
      </c>
      <c r="J44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443" spans="1:10" x14ac:dyDescent="0.35">
      <c r="A443" t="s">
        <v>13</v>
      </c>
      <c r="B443">
        <v>47</v>
      </c>
      <c r="C443">
        <v>1</v>
      </c>
      <c r="D443">
        <v>1</v>
      </c>
      <c r="E443">
        <v>1</v>
      </c>
      <c r="F443" t="s">
        <v>10</v>
      </c>
      <c r="G443" t="s">
        <v>15</v>
      </c>
      <c r="H443" t="s">
        <v>22</v>
      </c>
      <c r="I443">
        <v>1</v>
      </c>
      <c r="J44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444" spans="1:10" x14ac:dyDescent="0.35">
      <c r="A444" t="s">
        <v>9</v>
      </c>
      <c r="B444">
        <v>20</v>
      </c>
      <c r="C444">
        <v>0</v>
      </c>
      <c r="D444">
        <v>0</v>
      </c>
      <c r="E444">
        <v>1</v>
      </c>
      <c r="F444" t="s">
        <v>39</v>
      </c>
      <c r="G444" t="s">
        <v>11</v>
      </c>
      <c r="H444" t="s">
        <v>12</v>
      </c>
      <c r="I444">
        <v>0</v>
      </c>
      <c r="J44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445" spans="1:10" x14ac:dyDescent="0.35">
      <c r="A445" t="s">
        <v>13</v>
      </c>
      <c r="B445">
        <v>58</v>
      </c>
      <c r="C445">
        <v>0</v>
      </c>
      <c r="D445">
        <v>0</v>
      </c>
      <c r="E445">
        <v>1</v>
      </c>
      <c r="F445" t="s">
        <v>43</v>
      </c>
      <c r="G445" t="s">
        <v>15</v>
      </c>
      <c r="H445" t="s">
        <v>12</v>
      </c>
      <c r="I445">
        <v>0</v>
      </c>
      <c r="J44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446" spans="1:10" x14ac:dyDescent="0.35">
      <c r="A446" t="s">
        <v>13</v>
      </c>
      <c r="B446">
        <v>62</v>
      </c>
      <c r="C446">
        <v>1</v>
      </c>
      <c r="D446">
        <v>1</v>
      </c>
      <c r="E446">
        <v>0</v>
      </c>
      <c r="F446" t="s">
        <v>43</v>
      </c>
      <c r="G446" t="s">
        <v>11</v>
      </c>
      <c r="H446" t="s">
        <v>17</v>
      </c>
      <c r="I446">
        <v>1</v>
      </c>
      <c r="J44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447" spans="1:10" x14ac:dyDescent="0.35">
      <c r="A447" t="s">
        <v>9</v>
      </c>
      <c r="B447">
        <v>27</v>
      </c>
      <c r="C447">
        <v>0</v>
      </c>
      <c r="D447">
        <v>0</v>
      </c>
      <c r="E447">
        <v>1</v>
      </c>
      <c r="F447" t="s">
        <v>36</v>
      </c>
      <c r="G447" t="s">
        <v>15</v>
      </c>
      <c r="H447" t="s">
        <v>17</v>
      </c>
      <c r="I447">
        <v>0</v>
      </c>
      <c r="J44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448" spans="1:10" x14ac:dyDescent="0.35">
      <c r="A448" t="s">
        <v>9</v>
      </c>
      <c r="B448">
        <v>49</v>
      </c>
      <c r="C448">
        <v>1</v>
      </c>
      <c r="D448">
        <v>1</v>
      </c>
      <c r="E448">
        <v>1</v>
      </c>
      <c r="F448" t="s">
        <v>45</v>
      </c>
      <c r="G448" t="s">
        <v>11</v>
      </c>
      <c r="H448" t="s">
        <v>22</v>
      </c>
      <c r="I448">
        <v>1</v>
      </c>
      <c r="J44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449" spans="1:10" x14ac:dyDescent="0.35">
      <c r="A449" t="s">
        <v>9</v>
      </c>
      <c r="B449">
        <v>30</v>
      </c>
      <c r="C449">
        <v>1</v>
      </c>
      <c r="D449">
        <v>1</v>
      </c>
      <c r="E449">
        <v>0</v>
      </c>
      <c r="F449" t="s">
        <v>40</v>
      </c>
      <c r="G449" t="s">
        <v>15</v>
      </c>
      <c r="H449" t="s">
        <v>17</v>
      </c>
      <c r="I449">
        <v>1</v>
      </c>
      <c r="J44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450" spans="1:10" x14ac:dyDescent="0.35">
      <c r="A450" t="s">
        <v>13</v>
      </c>
      <c r="B450">
        <v>61</v>
      </c>
      <c r="C450">
        <v>1</v>
      </c>
      <c r="D450">
        <v>1</v>
      </c>
      <c r="E450">
        <v>1</v>
      </c>
      <c r="F450" t="s">
        <v>19</v>
      </c>
      <c r="G450" t="s">
        <v>11</v>
      </c>
      <c r="H450" t="s">
        <v>17</v>
      </c>
      <c r="I450">
        <v>1</v>
      </c>
      <c r="J45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451" spans="1:10" x14ac:dyDescent="0.35">
      <c r="A451" t="s">
        <v>9</v>
      </c>
      <c r="B451">
        <v>31</v>
      </c>
      <c r="C451">
        <v>1</v>
      </c>
      <c r="D451">
        <v>1</v>
      </c>
      <c r="E451">
        <v>1</v>
      </c>
      <c r="F451" t="s">
        <v>44</v>
      </c>
      <c r="G451" t="s">
        <v>15</v>
      </c>
      <c r="H451" t="s">
        <v>12</v>
      </c>
      <c r="I451">
        <v>1</v>
      </c>
      <c r="J45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452" spans="1:10" x14ac:dyDescent="0.35">
      <c r="A452" t="s">
        <v>9</v>
      </c>
      <c r="B452">
        <v>64</v>
      </c>
      <c r="C452">
        <v>0</v>
      </c>
      <c r="D452">
        <v>0</v>
      </c>
      <c r="E452">
        <v>1</v>
      </c>
      <c r="F452" t="s">
        <v>18</v>
      </c>
      <c r="G452" t="s">
        <v>11</v>
      </c>
      <c r="H452" t="s">
        <v>17</v>
      </c>
      <c r="I452">
        <v>0</v>
      </c>
      <c r="J45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453" spans="1:10" x14ac:dyDescent="0.35">
      <c r="A453" t="s">
        <v>9</v>
      </c>
      <c r="B453">
        <v>37</v>
      </c>
      <c r="C453">
        <v>0</v>
      </c>
      <c r="D453">
        <v>0</v>
      </c>
      <c r="E453">
        <v>1</v>
      </c>
      <c r="F453" t="s">
        <v>24</v>
      </c>
      <c r="G453" t="s">
        <v>15</v>
      </c>
      <c r="H453" t="s">
        <v>17</v>
      </c>
      <c r="I453">
        <v>0</v>
      </c>
      <c r="J45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454" spans="1:10" x14ac:dyDescent="0.35">
      <c r="A454" t="s">
        <v>13</v>
      </c>
      <c r="B454">
        <v>45</v>
      </c>
      <c r="C454">
        <v>1</v>
      </c>
      <c r="D454">
        <v>1</v>
      </c>
      <c r="E454">
        <v>0</v>
      </c>
      <c r="F454" t="s">
        <v>50</v>
      </c>
      <c r="G454" t="s">
        <v>11</v>
      </c>
      <c r="H454" t="s">
        <v>17</v>
      </c>
      <c r="I454">
        <v>1</v>
      </c>
      <c r="J45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455" spans="1:10" x14ac:dyDescent="0.35">
      <c r="A455" t="s">
        <v>13</v>
      </c>
      <c r="B455">
        <v>47</v>
      </c>
      <c r="C455">
        <v>1</v>
      </c>
      <c r="D455">
        <v>1</v>
      </c>
      <c r="E455">
        <v>0</v>
      </c>
      <c r="F455" t="s">
        <v>47</v>
      </c>
      <c r="G455" t="s">
        <v>15</v>
      </c>
      <c r="H455" t="s">
        <v>17</v>
      </c>
      <c r="I455">
        <v>1</v>
      </c>
      <c r="J45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456" spans="1:10" x14ac:dyDescent="0.35">
      <c r="A456" t="s">
        <v>9</v>
      </c>
      <c r="B456">
        <v>34</v>
      </c>
      <c r="C456">
        <v>0</v>
      </c>
      <c r="D456">
        <v>0</v>
      </c>
      <c r="E456">
        <v>0</v>
      </c>
      <c r="F456" t="s">
        <v>37</v>
      </c>
      <c r="G456" t="s">
        <v>11</v>
      </c>
      <c r="H456" t="s">
        <v>22</v>
      </c>
      <c r="I456">
        <v>0</v>
      </c>
      <c r="J45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457" spans="1:10" x14ac:dyDescent="0.35">
      <c r="A457" t="s">
        <v>13</v>
      </c>
      <c r="B457">
        <v>37</v>
      </c>
      <c r="C457">
        <v>1</v>
      </c>
      <c r="D457">
        <v>1</v>
      </c>
      <c r="E457">
        <v>1</v>
      </c>
      <c r="F457" t="s">
        <v>49</v>
      </c>
      <c r="G457" t="s">
        <v>15</v>
      </c>
      <c r="H457" t="s">
        <v>17</v>
      </c>
      <c r="I457">
        <v>1</v>
      </c>
      <c r="J45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458" spans="1:10" x14ac:dyDescent="0.35">
      <c r="A458" t="s">
        <v>9</v>
      </c>
      <c r="B458">
        <v>17</v>
      </c>
      <c r="C458">
        <v>0</v>
      </c>
      <c r="D458">
        <v>0</v>
      </c>
      <c r="E458">
        <v>0</v>
      </c>
      <c r="F458" t="s">
        <v>23</v>
      </c>
      <c r="G458" t="s">
        <v>11</v>
      </c>
      <c r="H458" t="s">
        <v>12</v>
      </c>
      <c r="I458">
        <v>0</v>
      </c>
      <c r="J45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459" spans="1:10" x14ac:dyDescent="0.35">
      <c r="A459" t="s">
        <v>13</v>
      </c>
      <c r="B459">
        <v>38</v>
      </c>
      <c r="C459">
        <v>0</v>
      </c>
      <c r="D459">
        <v>1</v>
      </c>
      <c r="E459">
        <v>0</v>
      </c>
      <c r="F459" t="s">
        <v>26</v>
      </c>
      <c r="G459" t="s">
        <v>15</v>
      </c>
      <c r="H459" t="s">
        <v>12</v>
      </c>
      <c r="I459">
        <v>1</v>
      </c>
      <c r="J45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Recovery</v>
      </c>
    </row>
    <row r="460" spans="1:10" x14ac:dyDescent="0.35">
      <c r="A460" t="s">
        <v>9</v>
      </c>
      <c r="B460">
        <v>13</v>
      </c>
      <c r="C460">
        <v>0</v>
      </c>
      <c r="D460">
        <v>0</v>
      </c>
      <c r="E460">
        <v>0</v>
      </c>
      <c r="F460" t="s">
        <v>29</v>
      </c>
      <c r="G460" t="s">
        <v>11</v>
      </c>
      <c r="H460" t="s">
        <v>22</v>
      </c>
      <c r="I460">
        <v>0</v>
      </c>
      <c r="J46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461" spans="1:10" x14ac:dyDescent="0.35">
      <c r="A461" t="s">
        <v>9</v>
      </c>
      <c r="B461">
        <v>52</v>
      </c>
      <c r="C461">
        <v>1</v>
      </c>
      <c r="D461">
        <v>1</v>
      </c>
      <c r="E461">
        <v>1</v>
      </c>
      <c r="F461" t="s">
        <v>47</v>
      </c>
      <c r="G461" t="s">
        <v>15</v>
      </c>
      <c r="H461" t="s">
        <v>22</v>
      </c>
      <c r="I461">
        <v>1</v>
      </c>
      <c r="J46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462" spans="1:10" x14ac:dyDescent="0.35">
      <c r="A462" t="s">
        <v>9</v>
      </c>
      <c r="B462">
        <v>50</v>
      </c>
      <c r="C462">
        <v>0</v>
      </c>
      <c r="D462">
        <v>0</v>
      </c>
      <c r="E462">
        <v>0</v>
      </c>
      <c r="F462" t="s">
        <v>34</v>
      </c>
      <c r="G462" t="s">
        <v>11</v>
      </c>
      <c r="H462" t="s">
        <v>22</v>
      </c>
      <c r="I462">
        <v>0</v>
      </c>
      <c r="J46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463" spans="1:10" x14ac:dyDescent="0.35">
      <c r="A463" t="s">
        <v>13</v>
      </c>
      <c r="B463">
        <v>35</v>
      </c>
      <c r="C463">
        <v>0</v>
      </c>
      <c r="D463">
        <v>0</v>
      </c>
      <c r="E463">
        <v>0</v>
      </c>
      <c r="F463" t="s">
        <v>28</v>
      </c>
      <c r="G463" t="s">
        <v>15</v>
      </c>
      <c r="H463" t="s">
        <v>12</v>
      </c>
      <c r="I463">
        <v>0</v>
      </c>
      <c r="J46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464" spans="1:10" x14ac:dyDescent="0.35">
      <c r="A464" t="s">
        <v>13</v>
      </c>
      <c r="B464">
        <v>14</v>
      </c>
      <c r="C464">
        <v>1</v>
      </c>
      <c r="D464">
        <v>1</v>
      </c>
      <c r="E464">
        <v>1</v>
      </c>
      <c r="F464" t="s">
        <v>46</v>
      </c>
      <c r="G464" t="s">
        <v>11</v>
      </c>
      <c r="H464" t="s">
        <v>17</v>
      </c>
      <c r="I464">
        <v>1</v>
      </c>
      <c r="J46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465" spans="1:10" x14ac:dyDescent="0.35">
      <c r="A465" t="s">
        <v>9</v>
      </c>
      <c r="B465">
        <v>31</v>
      </c>
      <c r="C465">
        <v>0</v>
      </c>
      <c r="D465">
        <v>0</v>
      </c>
      <c r="E465">
        <v>1</v>
      </c>
      <c r="F465" t="s">
        <v>25</v>
      </c>
      <c r="G465" t="s">
        <v>15</v>
      </c>
      <c r="H465" t="s">
        <v>12</v>
      </c>
      <c r="I465">
        <v>0</v>
      </c>
      <c r="J46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466" spans="1:10" x14ac:dyDescent="0.35">
      <c r="A466" t="s">
        <v>9</v>
      </c>
      <c r="B466">
        <v>23</v>
      </c>
      <c r="C466">
        <v>1</v>
      </c>
      <c r="D466">
        <v>1</v>
      </c>
      <c r="E466">
        <v>0</v>
      </c>
      <c r="F466" t="s">
        <v>29</v>
      </c>
      <c r="G466" t="s">
        <v>11</v>
      </c>
      <c r="H466" t="s">
        <v>22</v>
      </c>
      <c r="I466">
        <v>1</v>
      </c>
      <c r="J46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467" spans="1:10" x14ac:dyDescent="0.35">
      <c r="A467" t="s">
        <v>13</v>
      </c>
      <c r="B467">
        <v>32</v>
      </c>
      <c r="C467">
        <v>0</v>
      </c>
      <c r="D467">
        <v>0</v>
      </c>
      <c r="E467">
        <v>0</v>
      </c>
      <c r="F467" t="s">
        <v>45</v>
      </c>
      <c r="G467" t="s">
        <v>15</v>
      </c>
      <c r="H467" t="s">
        <v>22</v>
      </c>
      <c r="I467">
        <v>0</v>
      </c>
      <c r="J46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468" spans="1:10" x14ac:dyDescent="0.35">
      <c r="A468" t="s">
        <v>13</v>
      </c>
      <c r="B468">
        <v>39</v>
      </c>
      <c r="C468">
        <v>1</v>
      </c>
      <c r="D468">
        <v>1</v>
      </c>
      <c r="E468">
        <v>0</v>
      </c>
      <c r="F468" t="s">
        <v>19</v>
      </c>
      <c r="G468" t="s">
        <v>11</v>
      </c>
      <c r="H468" t="s">
        <v>22</v>
      </c>
      <c r="I468">
        <v>1</v>
      </c>
      <c r="J46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469" spans="1:10" x14ac:dyDescent="0.35">
      <c r="A469" t="s">
        <v>9</v>
      </c>
      <c r="B469">
        <v>53</v>
      </c>
      <c r="C469">
        <v>0</v>
      </c>
      <c r="D469">
        <v>0</v>
      </c>
      <c r="E469">
        <v>0</v>
      </c>
      <c r="F469" t="s">
        <v>43</v>
      </c>
      <c r="G469" t="s">
        <v>15</v>
      </c>
      <c r="H469" t="s">
        <v>12</v>
      </c>
      <c r="I469">
        <v>0</v>
      </c>
      <c r="J46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470" spans="1:10" x14ac:dyDescent="0.35">
      <c r="A470" t="s">
        <v>13</v>
      </c>
      <c r="B470">
        <v>29</v>
      </c>
      <c r="C470">
        <v>0</v>
      </c>
      <c r="D470">
        <v>0</v>
      </c>
      <c r="E470">
        <v>1</v>
      </c>
      <c r="F470" t="s">
        <v>29</v>
      </c>
      <c r="G470" t="s">
        <v>11</v>
      </c>
      <c r="H470" t="s">
        <v>17</v>
      </c>
      <c r="I470">
        <v>0</v>
      </c>
      <c r="J47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471" spans="1:10" x14ac:dyDescent="0.35">
      <c r="A471" t="s">
        <v>13</v>
      </c>
      <c r="B471">
        <v>51</v>
      </c>
      <c r="C471">
        <v>1</v>
      </c>
      <c r="D471">
        <v>1</v>
      </c>
      <c r="E471">
        <v>1</v>
      </c>
      <c r="F471" t="s">
        <v>39</v>
      </c>
      <c r="G471" t="s">
        <v>15</v>
      </c>
      <c r="H471" t="s">
        <v>17</v>
      </c>
      <c r="I471">
        <v>1</v>
      </c>
      <c r="J47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472" spans="1:10" x14ac:dyDescent="0.35">
      <c r="A472" t="s">
        <v>13</v>
      </c>
      <c r="B472">
        <v>11</v>
      </c>
      <c r="C472">
        <v>0</v>
      </c>
      <c r="D472">
        <v>0</v>
      </c>
      <c r="E472">
        <v>1</v>
      </c>
      <c r="F472" t="s">
        <v>33</v>
      </c>
      <c r="G472" t="s">
        <v>11</v>
      </c>
      <c r="H472" t="s">
        <v>17</v>
      </c>
      <c r="I472">
        <v>0</v>
      </c>
      <c r="J47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473" spans="1:10" x14ac:dyDescent="0.35">
      <c r="A473" t="s">
        <v>9</v>
      </c>
      <c r="B473">
        <v>29</v>
      </c>
      <c r="C473">
        <v>1</v>
      </c>
      <c r="D473">
        <v>1</v>
      </c>
      <c r="E473">
        <v>1</v>
      </c>
      <c r="F473" t="s">
        <v>49</v>
      </c>
      <c r="G473" t="s">
        <v>15</v>
      </c>
      <c r="H473" t="s">
        <v>12</v>
      </c>
      <c r="I473">
        <v>1</v>
      </c>
      <c r="J47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474" spans="1:10" x14ac:dyDescent="0.35">
      <c r="A474" t="s">
        <v>13</v>
      </c>
      <c r="B474">
        <v>45</v>
      </c>
      <c r="C474">
        <v>1</v>
      </c>
      <c r="D474">
        <v>1</v>
      </c>
      <c r="E474">
        <v>0</v>
      </c>
      <c r="F474" t="s">
        <v>28</v>
      </c>
      <c r="G474" t="s">
        <v>11</v>
      </c>
      <c r="H474" t="s">
        <v>12</v>
      </c>
      <c r="I474">
        <v>1</v>
      </c>
      <c r="J47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475" spans="1:10" x14ac:dyDescent="0.35">
      <c r="A475" t="s">
        <v>13</v>
      </c>
      <c r="B475">
        <v>19</v>
      </c>
      <c r="C475">
        <v>0</v>
      </c>
      <c r="D475">
        <v>0</v>
      </c>
      <c r="E475">
        <v>0</v>
      </c>
      <c r="F475" t="s">
        <v>47</v>
      </c>
      <c r="G475" t="s">
        <v>15</v>
      </c>
      <c r="H475" t="s">
        <v>12</v>
      </c>
      <c r="I475">
        <v>0</v>
      </c>
      <c r="J47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476" spans="1:10" x14ac:dyDescent="0.35">
      <c r="A476" t="s">
        <v>13</v>
      </c>
      <c r="B476">
        <v>24</v>
      </c>
      <c r="C476">
        <v>1</v>
      </c>
      <c r="D476">
        <v>1</v>
      </c>
      <c r="E476">
        <v>0</v>
      </c>
      <c r="F476" t="s">
        <v>46</v>
      </c>
      <c r="G476" t="s">
        <v>11</v>
      </c>
      <c r="H476" t="s">
        <v>22</v>
      </c>
      <c r="I476">
        <v>1</v>
      </c>
      <c r="J47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477" spans="1:10" x14ac:dyDescent="0.35">
      <c r="A477" t="s">
        <v>13</v>
      </c>
      <c r="B477">
        <v>48</v>
      </c>
      <c r="C477">
        <v>0</v>
      </c>
      <c r="D477">
        <v>0</v>
      </c>
      <c r="E477">
        <v>0</v>
      </c>
      <c r="F477" t="s">
        <v>42</v>
      </c>
      <c r="G477" t="s">
        <v>15</v>
      </c>
      <c r="H477" t="s">
        <v>12</v>
      </c>
      <c r="I477">
        <v>0</v>
      </c>
      <c r="J47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478" spans="1:10" x14ac:dyDescent="0.35">
      <c r="A478" t="s">
        <v>9</v>
      </c>
      <c r="B478">
        <v>53</v>
      </c>
      <c r="C478">
        <v>1</v>
      </c>
      <c r="D478">
        <v>1</v>
      </c>
      <c r="E478">
        <v>0</v>
      </c>
      <c r="F478" t="s">
        <v>40</v>
      </c>
      <c r="G478" t="s">
        <v>11</v>
      </c>
      <c r="H478" t="s">
        <v>22</v>
      </c>
      <c r="I478">
        <v>1</v>
      </c>
      <c r="J47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479" spans="1:10" x14ac:dyDescent="0.35">
      <c r="A479" t="s">
        <v>9</v>
      </c>
      <c r="B479">
        <v>33</v>
      </c>
      <c r="C479">
        <v>1</v>
      </c>
      <c r="D479">
        <v>1</v>
      </c>
      <c r="E479">
        <v>0</v>
      </c>
      <c r="F479" t="s">
        <v>38</v>
      </c>
      <c r="G479" t="s">
        <v>15</v>
      </c>
      <c r="H479" t="s">
        <v>22</v>
      </c>
      <c r="I479">
        <v>1</v>
      </c>
      <c r="J47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480" spans="1:10" x14ac:dyDescent="0.35">
      <c r="A480" t="s">
        <v>13</v>
      </c>
      <c r="B480">
        <v>41</v>
      </c>
      <c r="C480">
        <v>1</v>
      </c>
      <c r="D480">
        <v>1</v>
      </c>
      <c r="E480">
        <v>1</v>
      </c>
      <c r="F480" t="s">
        <v>25</v>
      </c>
      <c r="G480" t="s">
        <v>11</v>
      </c>
      <c r="H480" t="s">
        <v>22</v>
      </c>
      <c r="I480">
        <v>1</v>
      </c>
      <c r="J48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481" spans="1:10" x14ac:dyDescent="0.35">
      <c r="A481" t="s">
        <v>9</v>
      </c>
      <c r="B481">
        <v>35</v>
      </c>
      <c r="C481">
        <v>0</v>
      </c>
      <c r="D481">
        <v>0</v>
      </c>
      <c r="E481">
        <v>1</v>
      </c>
      <c r="F481" t="s">
        <v>20</v>
      </c>
      <c r="G481" t="s">
        <v>15</v>
      </c>
      <c r="H481" t="s">
        <v>12</v>
      </c>
      <c r="I481">
        <v>0</v>
      </c>
      <c r="J48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482" spans="1:10" x14ac:dyDescent="0.35">
      <c r="A482" t="s">
        <v>13</v>
      </c>
      <c r="B482">
        <v>63</v>
      </c>
      <c r="C482">
        <v>0</v>
      </c>
      <c r="D482">
        <v>0</v>
      </c>
      <c r="E482">
        <v>0</v>
      </c>
      <c r="F482" t="s">
        <v>20</v>
      </c>
      <c r="G482" t="s">
        <v>11</v>
      </c>
      <c r="H482" t="s">
        <v>22</v>
      </c>
      <c r="I482">
        <v>0</v>
      </c>
      <c r="J48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483" spans="1:10" x14ac:dyDescent="0.35">
      <c r="A483" t="s">
        <v>9</v>
      </c>
      <c r="B483">
        <v>54</v>
      </c>
      <c r="C483">
        <v>1</v>
      </c>
      <c r="D483">
        <v>1</v>
      </c>
      <c r="E483">
        <v>0</v>
      </c>
      <c r="F483" t="s">
        <v>31</v>
      </c>
      <c r="G483" t="s">
        <v>15</v>
      </c>
      <c r="H483" t="s">
        <v>22</v>
      </c>
      <c r="I483">
        <v>1</v>
      </c>
      <c r="J48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484" spans="1:10" x14ac:dyDescent="0.35">
      <c r="A484" t="s">
        <v>9</v>
      </c>
      <c r="B484">
        <v>40</v>
      </c>
      <c r="C484">
        <v>1</v>
      </c>
      <c r="D484">
        <v>1</v>
      </c>
      <c r="E484">
        <v>1</v>
      </c>
      <c r="F484" t="s">
        <v>41</v>
      </c>
      <c r="G484" t="s">
        <v>11</v>
      </c>
      <c r="H484" t="s">
        <v>22</v>
      </c>
      <c r="I484">
        <v>1</v>
      </c>
      <c r="J48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485" spans="1:10" x14ac:dyDescent="0.35">
      <c r="A485" t="s">
        <v>9</v>
      </c>
      <c r="B485">
        <v>23</v>
      </c>
      <c r="C485">
        <v>0</v>
      </c>
      <c r="D485">
        <v>0</v>
      </c>
      <c r="E485">
        <v>1</v>
      </c>
      <c r="F485" t="s">
        <v>50</v>
      </c>
      <c r="G485" t="s">
        <v>15</v>
      </c>
      <c r="H485" t="s">
        <v>17</v>
      </c>
      <c r="I485">
        <v>0</v>
      </c>
      <c r="J48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486" spans="1:10" x14ac:dyDescent="0.35">
      <c r="A486" t="s">
        <v>9</v>
      </c>
      <c r="B486">
        <v>55</v>
      </c>
      <c r="C486">
        <v>0</v>
      </c>
      <c r="D486">
        <v>0</v>
      </c>
      <c r="E486">
        <v>0</v>
      </c>
      <c r="F486" t="s">
        <v>25</v>
      </c>
      <c r="G486" t="s">
        <v>11</v>
      </c>
      <c r="H486" t="s">
        <v>17</v>
      </c>
      <c r="I486">
        <v>0</v>
      </c>
      <c r="J48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487" spans="1:10" x14ac:dyDescent="0.35">
      <c r="A487" t="s">
        <v>9</v>
      </c>
      <c r="B487">
        <v>32</v>
      </c>
      <c r="C487">
        <v>0</v>
      </c>
      <c r="D487">
        <v>0</v>
      </c>
      <c r="E487">
        <v>0</v>
      </c>
      <c r="F487" t="s">
        <v>40</v>
      </c>
      <c r="G487" t="s">
        <v>15</v>
      </c>
      <c r="H487" t="s">
        <v>17</v>
      </c>
      <c r="I487">
        <v>0</v>
      </c>
      <c r="J48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488" spans="1:10" x14ac:dyDescent="0.35">
      <c r="A488" t="s">
        <v>13</v>
      </c>
      <c r="B488">
        <v>13</v>
      </c>
      <c r="C488">
        <v>0</v>
      </c>
      <c r="D488">
        <v>0</v>
      </c>
      <c r="E488">
        <v>1</v>
      </c>
      <c r="F488" t="s">
        <v>19</v>
      </c>
      <c r="G488" t="s">
        <v>11</v>
      </c>
      <c r="H488" t="s">
        <v>22</v>
      </c>
      <c r="I488">
        <v>0</v>
      </c>
      <c r="J48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489" spans="1:10" x14ac:dyDescent="0.35">
      <c r="A489" t="s">
        <v>13</v>
      </c>
      <c r="B489">
        <v>44</v>
      </c>
      <c r="C489">
        <v>1</v>
      </c>
      <c r="D489">
        <v>1</v>
      </c>
      <c r="E489">
        <v>0</v>
      </c>
      <c r="F489" t="s">
        <v>38</v>
      </c>
      <c r="G489" t="s">
        <v>15</v>
      </c>
      <c r="H489" t="s">
        <v>12</v>
      </c>
      <c r="I489">
        <v>1</v>
      </c>
      <c r="J48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490" spans="1:10" x14ac:dyDescent="0.35">
      <c r="A490" t="s">
        <v>9</v>
      </c>
      <c r="B490">
        <v>52</v>
      </c>
      <c r="C490">
        <v>0</v>
      </c>
      <c r="D490">
        <v>0</v>
      </c>
      <c r="E490">
        <v>1</v>
      </c>
      <c r="F490" t="s">
        <v>28</v>
      </c>
      <c r="G490" t="s">
        <v>11</v>
      </c>
      <c r="H490" t="s">
        <v>22</v>
      </c>
      <c r="I490">
        <v>0</v>
      </c>
      <c r="J49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491" spans="1:10" x14ac:dyDescent="0.35">
      <c r="A491" t="s">
        <v>13</v>
      </c>
      <c r="B491">
        <v>65</v>
      </c>
      <c r="C491">
        <v>0</v>
      </c>
      <c r="D491">
        <v>0</v>
      </c>
      <c r="E491">
        <v>0</v>
      </c>
      <c r="F491" t="s">
        <v>30</v>
      </c>
      <c r="G491" t="s">
        <v>15</v>
      </c>
      <c r="H491" t="s">
        <v>17</v>
      </c>
      <c r="I491">
        <v>0</v>
      </c>
      <c r="J49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492" spans="1:10" x14ac:dyDescent="0.35">
      <c r="A492" t="s">
        <v>13</v>
      </c>
      <c r="B492">
        <v>55</v>
      </c>
      <c r="C492">
        <v>0</v>
      </c>
      <c r="D492">
        <v>0</v>
      </c>
      <c r="E492">
        <v>0</v>
      </c>
      <c r="F492" t="s">
        <v>35</v>
      </c>
      <c r="G492" t="s">
        <v>11</v>
      </c>
      <c r="H492" t="s">
        <v>17</v>
      </c>
      <c r="I492">
        <v>0</v>
      </c>
      <c r="J49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493" spans="1:10" x14ac:dyDescent="0.35">
      <c r="A493" t="s">
        <v>9</v>
      </c>
      <c r="B493">
        <v>17</v>
      </c>
      <c r="C493">
        <v>0</v>
      </c>
      <c r="D493">
        <v>0</v>
      </c>
      <c r="E493">
        <v>1</v>
      </c>
      <c r="F493" t="s">
        <v>10</v>
      </c>
      <c r="G493" t="s">
        <v>15</v>
      </c>
      <c r="H493" t="s">
        <v>17</v>
      </c>
      <c r="I493">
        <v>0</v>
      </c>
      <c r="J49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494" spans="1:10" x14ac:dyDescent="0.35">
      <c r="A494" t="s">
        <v>9</v>
      </c>
      <c r="B494">
        <v>31</v>
      </c>
      <c r="C494">
        <v>1</v>
      </c>
      <c r="D494">
        <v>1</v>
      </c>
      <c r="E494">
        <v>0</v>
      </c>
      <c r="F494" t="s">
        <v>35</v>
      </c>
      <c r="G494" t="s">
        <v>11</v>
      </c>
      <c r="H494" t="s">
        <v>12</v>
      </c>
      <c r="I494">
        <v>1</v>
      </c>
      <c r="J49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495" spans="1:10" x14ac:dyDescent="0.35">
      <c r="A495" t="s">
        <v>13</v>
      </c>
      <c r="B495">
        <v>9</v>
      </c>
      <c r="C495">
        <v>1</v>
      </c>
      <c r="D495">
        <v>1</v>
      </c>
      <c r="E495">
        <v>1</v>
      </c>
      <c r="F495" t="s">
        <v>37</v>
      </c>
      <c r="G495" t="s">
        <v>15</v>
      </c>
      <c r="H495" t="s">
        <v>22</v>
      </c>
      <c r="I495">
        <v>1</v>
      </c>
      <c r="J49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496" spans="1:10" x14ac:dyDescent="0.35">
      <c r="A496" t="s">
        <v>13</v>
      </c>
      <c r="B496">
        <v>22</v>
      </c>
      <c r="C496">
        <v>1</v>
      </c>
      <c r="D496">
        <v>1</v>
      </c>
      <c r="E496">
        <v>0</v>
      </c>
      <c r="F496" t="s">
        <v>37</v>
      </c>
      <c r="G496" t="s">
        <v>11</v>
      </c>
      <c r="H496" t="s">
        <v>22</v>
      </c>
      <c r="I496">
        <v>1</v>
      </c>
      <c r="J49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497" spans="1:10" x14ac:dyDescent="0.35">
      <c r="A497" t="s">
        <v>9</v>
      </c>
      <c r="B497">
        <v>21</v>
      </c>
      <c r="C497">
        <v>1</v>
      </c>
      <c r="D497">
        <v>1</v>
      </c>
      <c r="E497">
        <v>0</v>
      </c>
      <c r="F497" t="s">
        <v>45</v>
      </c>
      <c r="G497" t="s">
        <v>15</v>
      </c>
      <c r="H497" t="s">
        <v>17</v>
      </c>
      <c r="I497">
        <v>1</v>
      </c>
      <c r="J49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498" spans="1:10" x14ac:dyDescent="0.35">
      <c r="A498" t="s">
        <v>9</v>
      </c>
      <c r="B498">
        <v>15</v>
      </c>
      <c r="C498">
        <v>1</v>
      </c>
      <c r="D498">
        <v>1</v>
      </c>
      <c r="E498">
        <v>0</v>
      </c>
      <c r="F498" t="s">
        <v>50</v>
      </c>
      <c r="G498" t="s">
        <v>11</v>
      </c>
      <c r="H498" t="s">
        <v>12</v>
      </c>
      <c r="I498">
        <v>1</v>
      </c>
      <c r="J49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499" spans="1:10" x14ac:dyDescent="0.35">
      <c r="A499" t="s">
        <v>13</v>
      </c>
      <c r="B499">
        <v>40</v>
      </c>
      <c r="C499">
        <v>1</v>
      </c>
      <c r="D499">
        <v>1</v>
      </c>
      <c r="E499">
        <v>0</v>
      </c>
      <c r="F499" t="s">
        <v>47</v>
      </c>
      <c r="G499" t="s">
        <v>15</v>
      </c>
      <c r="H499" t="s">
        <v>22</v>
      </c>
      <c r="I499">
        <v>1</v>
      </c>
      <c r="J49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500" spans="1:10" x14ac:dyDescent="0.35">
      <c r="A500" t="s">
        <v>9</v>
      </c>
      <c r="B500">
        <v>37</v>
      </c>
      <c r="C500">
        <v>1</v>
      </c>
      <c r="D500">
        <v>1</v>
      </c>
      <c r="E500">
        <v>1</v>
      </c>
      <c r="F500" t="s">
        <v>18</v>
      </c>
      <c r="G500" t="s">
        <v>11</v>
      </c>
      <c r="H500" t="s">
        <v>12</v>
      </c>
      <c r="I500">
        <v>1</v>
      </c>
      <c r="J50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501" spans="1:10" x14ac:dyDescent="0.35">
      <c r="A501" t="s">
        <v>13</v>
      </c>
      <c r="B501">
        <v>53</v>
      </c>
      <c r="C501">
        <v>0</v>
      </c>
      <c r="D501">
        <v>0</v>
      </c>
      <c r="E501">
        <v>0</v>
      </c>
      <c r="F501" t="s">
        <v>19</v>
      </c>
      <c r="G501" t="s">
        <v>15</v>
      </c>
      <c r="H501" t="s">
        <v>17</v>
      </c>
      <c r="I501">
        <v>0</v>
      </c>
      <c r="J50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502" spans="1:10" x14ac:dyDescent="0.35">
      <c r="A502" t="s">
        <v>9</v>
      </c>
      <c r="B502">
        <v>46</v>
      </c>
      <c r="C502">
        <v>0</v>
      </c>
      <c r="D502">
        <v>0</v>
      </c>
      <c r="E502">
        <v>0</v>
      </c>
      <c r="F502" t="s">
        <v>21</v>
      </c>
      <c r="G502" t="s">
        <v>11</v>
      </c>
      <c r="H502" t="s">
        <v>22</v>
      </c>
      <c r="I502">
        <v>0</v>
      </c>
      <c r="J50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503" spans="1:10" x14ac:dyDescent="0.35">
      <c r="A503" t="s">
        <v>13</v>
      </c>
      <c r="B503">
        <v>9</v>
      </c>
      <c r="C503">
        <v>1</v>
      </c>
      <c r="D503">
        <v>1</v>
      </c>
      <c r="E503">
        <v>1</v>
      </c>
      <c r="F503" t="s">
        <v>32</v>
      </c>
      <c r="G503" t="s">
        <v>15</v>
      </c>
      <c r="H503" t="s">
        <v>17</v>
      </c>
      <c r="I503">
        <v>1</v>
      </c>
      <c r="J50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504" spans="1:10" x14ac:dyDescent="0.35">
      <c r="A504" t="s">
        <v>13</v>
      </c>
      <c r="B504">
        <v>35</v>
      </c>
      <c r="C504">
        <v>0</v>
      </c>
      <c r="D504">
        <v>0</v>
      </c>
      <c r="E504">
        <v>1</v>
      </c>
      <c r="F504" t="s">
        <v>21</v>
      </c>
      <c r="G504" t="s">
        <v>11</v>
      </c>
      <c r="H504" t="s">
        <v>22</v>
      </c>
      <c r="I504">
        <v>0</v>
      </c>
      <c r="J50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505" spans="1:10" x14ac:dyDescent="0.35">
      <c r="A505" t="s">
        <v>9</v>
      </c>
      <c r="B505">
        <v>18</v>
      </c>
      <c r="C505">
        <v>0</v>
      </c>
      <c r="D505">
        <v>0</v>
      </c>
      <c r="E505">
        <v>1</v>
      </c>
      <c r="F505" t="s">
        <v>34</v>
      </c>
      <c r="G505" t="s">
        <v>15</v>
      </c>
      <c r="H505" t="s">
        <v>17</v>
      </c>
      <c r="I505">
        <v>0</v>
      </c>
      <c r="J50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506" spans="1:10" x14ac:dyDescent="0.35">
      <c r="A506" t="s">
        <v>9</v>
      </c>
      <c r="B506">
        <v>10</v>
      </c>
      <c r="C506">
        <v>0</v>
      </c>
      <c r="D506">
        <v>0</v>
      </c>
      <c r="E506">
        <v>1</v>
      </c>
      <c r="F506" t="s">
        <v>33</v>
      </c>
      <c r="G506" t="s">
        <v>11</v>
      </c>
      <c r="H506" t="s">
        <v>17</v>
      </c>
      <c r="I506">
        <v>0</v>
      </c>
      <c r="J50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507" spans="1:10" x14ac:dyDescent="0.35">
      <c r="A507" t="s">
        <v>9</v>
      </c>
      <c r="B507">
        <v>13</v>
      </c>
      <c r="C507">
        <v>1</v>
      </c>
      <c r="D507">
        <v>1</v>
      </c>
      <c r="E507">
        <v>1</v>
      </c>
      <c r="F507" t="s">
        <v>10</v>
      </c>
      <c r="G507" t="s">
        <v>15</v>
      </c>
      <c r="H507" t="s">
        <v>22</v>
      </c>
      <c r="I507">
        <v>1</v>
      </c>
      <c r="J50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508" spans="1:10" x14ac:dyDescent="0.35">
      <c r="A508" t="s">
        <v>9</v>
      </c>
      <c r="B508">
        <v>19</v>
      </c>
      <c r="C508">
        <v>1</v>
      </c>
      <c r="D508">
        <v>1</v>
      </c>
      <c r="E508">
        <v>0</v>
      </c>
      <c r="F508" t="s">
        <v>49</v>
      </c>
      <c r="G508" t="s">
        <v>11</v>
      </c>
      <c r="H508" t="s">
        <v>22</v>
      </c>
      <c r="I508">
        <v>1</v>
      </c>
      <c r="J50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509" spans="1:10" x14ac:dyDescent="0.35">
      <c r="A509" t="s">
        <v>13</v>
      </c>
      <c r="B509">
        <v>37</v>
      </c>
      <c r="C509">
        <v>0</v>
      </c>
      <c r="D509">
        <v>0</v>
      </c>
      <c r="E509">
        <v>1</v>
      </c>
      <c r="F509" t="s">
        <v>29</v>
      </c>
      <c r="G509" t="s">
        <v>15</v>
      </c>
      <c r="H509" t="s">
        <v>17</v>
      </c>
      <c r="I509">
        <v>0</v>
      </c>
      <c r="J50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510" spans="1:10" x14ac:dyDescent="0.35">
      <c r="A510" t="s">
        <v>9</v>
      </c>
      <c r="B510">
        <v>40</v>
      </c>
      <c r="C510">
        <v>1</v>
      </c>
      <c r="D510">
        <v>1</v>
      </c>
      <c r="E510">
        <v>0</v>
      </c>
      <c r="F510" t="s">
        <v>47</v>
      </c>
      <c r="G510" t="s">
        <v>11</v>
      </c>
      <c r="H510" t="s">
        <v>12</v>
      </c>
      <c r="I510">
        <v>1</v>
      </c>
      <c r="J51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511" spans="1:10" x14ac:dyDescent="0.35">
      <c r="A511" t="s">
        <v>9</v>
      </c>
      <c r="B511">
        <v>10</v>
      </c>
      <c r="C511">
        <v>0</v>
      </c>
      <c r="D511">
        <v>0</v>
      </c>
      <c r="E511">
        <v>0</v>
      </c>
      <c r="F511" t="s">
        <v>47</v>
      </c>
      <c r="G511" t="s">
        <v>15</v>
      </c>
      <c r="H511" t="s">
        <v>22</v>
      </c>
      <c r="I511">
        <v>0</v>
      </c>
      <c r="J51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512" spans="1:10" x14ac:dyDescent="0.35">
      <c r="A512" t="s">
        <v>9</v>
      </c>
      <c r="B512">
        <v>17</v>
      </c>
      <c r="C512">
        <v>0</v>
      </c>
      <c r="D512">
        <v>0</v>
      </c>
      <c r="E512">
        <v>1</v>
      </c>
      <c r="F512" t="s">
        <v>23</v>
      </c>
      <c r="G512" t="s">
        <v>11</v>
      </c>
      <c r="H512" t="s">
        <v>17</v>
      </c>
      <c r="I512">
        <v>0</v>
      </c>
      <c r="J51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513" spans="1:10" x14ac:dyDescent="0.35">
      <c r="A513" t="s">
        <v>9</v>
      </c>
      <c r="B513">
        <v>47</v>
      </c>
      <c r="C513">
        <v>1</v>
      </c>
      <c r="D513">
        <v>1</v>
      </c>
      <c r="E513">
        <v>0</v>
      </c>
      <c r="F513" t="s">
        <v>40</v>
      </c>
      <c r="G513" t="s">
        <v>15</v>
      </c>
      <c r="H513" t="s">
        <v>12</v>
      </c>
      <c r="I513">
        <v>1</v>
      </c>
      <c r="J51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514" spans="1:10" x14ac:dyDescent="0.35">
      <c r="A514" t="s">
        <v>13</v>
      </c>
      <c r="B514">
        <v>51</v>
      </c>
      <c r="C514">
        <v>0</v>
      </c>
      <c r="D514">
        <v>0</v>
      </c>
      <c r="E514">
        <v>0</v>
      </c>
      <c r="F514" t="s">
        <v>36</v>
      </c>
      <c r="G514" t="s">
        <v>11</v>
      </c>
      <c r="H514" t="s">
        <v>17</v>
      </c>
      <c r="I514">
        <v>0</v>
      </c>
      <c r="J51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515" spans="1:10" x14ac:dyDescent="0.35">
      <c r="A515" t="s">
        <v>13</v>
      </c>
      <c r="B515">
        <v>33</v>
      </c>
      <c r="C515">
        <v>1</v>
      </c>
      <c r="D515">
        <v>1</v>
      </c>
      <c r="E515">
        <v>1</v>
      </c>
      <c r="F515" t="s">
        <v>50</v>
      </c>
      <c r="G515" t="s">
        <v>15</v>
      </c>
      <c r="H515" t="s">
        <v>12</v>
      </c>
      <c r="I515">
        <v>1</v>
      </c>
      <c r="J51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516" spans="1:10" x14ac:dyDescent="0.35">
      <c r="A516" t="s">
        <v>13</v>
      </c>
      <c r="B516">
        <v>51</v>
      </c>
      <c r="C516">
        <v>1</v>
      </c>
      <c r="D516">
        <v>1</v>
      </c>
      <c r="E516">
        <v>1</v>
      </c>
      <c r="F516" t="s">
        <v>20</v>
      </c>
      <c r="G516" t="s">
        <v>11</v>
      </c>
      <c r="H516" t="s">
        <v>17</v>
      </c>
      <c r="I516">
        <v>1</v>
      </c>
      <c r="J51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517" spans="1:10" x14ac:dyDescent="0.35">
      <c r="A517" t="s">
        <v>9</v>
      </c>
      <c r="B517">
        <v>60</v>
      </c>
      <c r="C517">
        <v>0</v>
      </c>
      <c r="D517">
        <v>0</v>
      </c>
      <c r="E517">
        <v>1</v>
      </c>
      <c r="F517" t="s">
        <v>35</v>
      </c>
      <c r="G517" t="s">
        <v>15</v>
      </c>
      <c r="H517" t="s">
        <v>12</v>
      </c>
      <c r="I517">
        <v>0</v>
      </c>
      <c r="J51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518" spans="1:10" x14ac:dyDescent="0.35">
      <c r="A518" t="s">
        <v>9</v>
      </c>
      <c r="B518">
        <v>23</v>
      </c>
      <c r="C518">
        <v>0</v>
      </c>
      <c r="D518">
        <v>0</v>
      </c>
      <c r="E518">
        <v>1</v>
      </c>
      <c r="F518" t="s">
        <v>49</v>
      </c>
      <c r="G518" t="s">
        <v>11</v>
      </c>
      <c r="H518" t="s">
        <v>17</v>
      </c>
      <c r="I518">
        <v>0</v>
      </c>
      <c r="J51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519" spans="1:10" x14ac:dyDescent="0.35">
      <c r="A519" t="s">
        <v>9</v>
      </c>
      <c r="B519">
        <v>8</v>
      </c>
      <c r="C519">
        <v>0</v>
      </c>
      <c r="D519">
        <v>0</v>
      </c>
      <c r="E519">
        <v>0</v>
      </c>
      <c r="F519" t="s">
        <v>20</v>
      </c>
      <c r="G519" t="s">
        <v>15</v>
      </c>
      <c r="H519" t="s">
        <v>17</v>
      </c>
      <c r="I519">
        <v>0</v>
      </c>
      <c r="J51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520" spans="1:10" x14ac:dyDescent="0.35">
      <c r="A520" t="s">
        <v>13</v>
      </c>
      <c r="B520">
        <v>52</v>
      </c>
      <c r="C520">
        <v>0</v>
      </c>
      <c r="D520">
        <v>0</v>
      </c>
      <c r="E520">
        <v>1</v>
      </c>
      <c r="F520" t="s">
        <v>10</v>
      </c>
      <c r="G520" t="s">
        <v>11</v>
      </c>
      <c r="H520" t="s">
        <v>12</v>
      </c>
      <c r="I520">
        <v>0</v>
      </c>
      <c r="J52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521" spans="1:10" x14ac:dyDescent="0.35">
      <c r="A521" t="s">
        <v>9</v>
      </c>
      <c r="B521">
        <v>10</v>
      </c>
      <c r="C521">
        <v>1</v>
      </c>
      <c r="D521">
        <v>1</v>
      </c>
      <c r="E521">
        <v>1</v>
      </c>
      <c r="F521" t="s">
        <v>23</v>
      </c>
      <c r="G521" t="s">
        <v>15</v>
      </c>
      <c r="H521" t="s">
        <v>22</v>
      </c>
      <c r="I521">
        <v>1</v>
      </c>
      <c r="J52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522" spans="1:10" x14ac:dyDescent="0.35">
      <c r="A522" t="s">
        <v>13</v>
      </c>
      <c r="B522">
        <v>22</v>
      </c>
      <c r="C522">
        <v>1</v>
      </c>
      <c r="D522">
        <v>1</v>
      </c>
      <c r="E522">
        <v>0</v>
      </c>
      <c r="F522" t="s">
        <v>23</v>
      </c>
      <c r="G522" t="s">
        <v>11</v>
      </c>
      <c r="H522" t="s">
        <v>12</v>
      </c>
      <c r="I522">
        <v>1</v>
      </c>
      <c r="J52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523" spans="1:10" x14ac:dyDescent="0.35">
      <c r="A523" t="s">
        <v>13</v>
      </c>
      <c r="B523">
        <v>23</v>
      </c>
      <c r="C523">
        <v>1</v>
      </c>
      <c r="D523">
        <v>1</v>
      </c>
      <c r="E523">
        <v>0</v>
      </c>
      <c r="F523" t="s">
        <v>33</v>
      </c>
      <c r="G523" t="s">
        <v>15</v>
      </c>
      <c r="H523" t="s">
        <v>22</v>
      </c>
      <c r="I523">
        <v>1</v>
      </c>
      <c r="J52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524" spans="1:10" x14ac:dyDescent="0.35">
      <c r="A524" t="s">
        <v>9</v>
      </c>
      <c r="B524">
        <v>13</v>
      </c>
      <c r="C524">
        <v>0</v>
      </c>
      <c r="D524">
        <v>0</v>
      </c>
      <c r="E524">
        <v>1</v>
      </c>
      <c r="F524" t="s">
        <v>51</v>
      </c>
      <c r="G524" t="s">
        <v>11</v>
      </c>
      <c r="H524" t="s">
        <v>22</v>
      </c>
      <c r="I524">
        <v>0</v>
      </c>
      <c r="J52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525" spans="1:10" x14ac:dyDescent="0.35">
      <c r="A525" t="s">
        <v>9</v>
      </c>
      <c r="B525">
        <v>22</v>
      </c>
      <c r="C525">
        <v>0</v>
      </c>
      <c r="D525">
        <v>0</v>
      </c>
      <c r="E525">
        <v>0</v>
      </c>
      <c r="F525" t="s">
        <v>24</v>
      </c>
      <c r="G525" t="s">
        <v>15</v>
      </c>
      <c r="H525" t="s">
        <v>12</v>
      </c>
      <c r="I525">
        <v>0</v>
      </c>
      <c r="J52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526" spans="1:10" x14ac:dyDescent="0.35">
      <c r="A526" t="s">
        <v>13</v>
      </c>
      <c r="B526">
        <v>64</v>
      </c>
      <c r="C526">
        <v>1</v>
      </c>
      <c r="D526">
        <v>1</v>
      </c>
      <c r="E526">
        <v>1</v>
      </c>
      <c r="F526" t="s">
        <v>31</v>
      </c>
      <c r="G526" t="s">
        <v>11</v>
      </c>
      <c r="H526" t="s">
        <v>12</v>
      </c>
      <c r="I526">
        <v>1</v>
      </c>
      <c r="J52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527" spans="1:10" x14ac:dyDescent="0.35">
      <c r="A527" t="s">
        <v>9</v>
      </c>
      <c r="B527">
        <v>9</v>
      </c>
      <c r="C527">
        <v>0</v>
      </c>
      <c r="D527">
        <v>0</v>
      </c>
      <c r="E527">
        <v>0</v>
      </c>
      <c r="F527" t="s">
        <v>41</v>
      </c>
      <c r="G527" t="s">
        <v>15</v>
      </c>
      <c r="H527" t="s">
        <v>22</v>
      </c>
      <c r="I527">
        <v>0</v>
      </c>
      <c r="J52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528" spans="1:10" x14ac:dyDescent="0.35">
      <c r="A528" t="s">
        <v>9</v>
      </c>
      <c r="B528">
        <v>26</v>
      </c>
      <c r="C528">
        <v>0</v>
      </c>
      <c r="D528">
        <v>0</v>
      </c>
      <c r="E528">
        <v>0</v>
      </c>
      <c r="F528" t="s">
        <v>41</v>
      </c>
      <c r="G528" t="s">
        <v>11</v>
      </c>
      <c r="H528" t="s">
        <v>22</v>
      </c>
      <c r="I528">
        <v>0</v>
      </c>
      <c r="J52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529" spans="1:10" x14ac:dyDescent="0.35">
      <c r="A529" t="s">
        <v>13</v>
      </c>
      <c r="B529">
        <v>32</v>
      </c>
      <c r="C529">
        <v>0</v>
      </c>
      <c r="D529">
        <v>0</v>
      </c>
      <c r="E529">
        <v>0</v>
      </c>
      <c r="F529" t="s">
        <v>31</v>
      </c>
      <c r="G529" t="s">
        <v>15</v>
      </c>
      <c r="H529" t="s">
        <v>22</v>
      </c>
      <c r="I529">
        <v>0</v>
      </c>
      <c r="J52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530" spans="1:10" x14ac:dyDescent="0.35">
      <c r="A530" t="s">
        <v>9</v>
      </c>
      <c r="B530">
        <v>48</v>
      </c>
      <c r="C530">
        <v>0</v>
      </c>
      <c r="D530">
        <v>0</v>
      </c>
      <c r="E530">
        <v>1</v>
      </c>
      <c r="F530" t="s">
        <v>46</v>
      </c>
      <c r="G530" t="s">
        <v>11</v>
      </c>
      <c r="H530" t="s">
        <v>12</v>
      </c>
      <c r="I530">
        <v>0</v>
      </c>
      <c r="J53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531" spans="1:10" x14ac:dyDescent="0.35">
      <c r="A531" t="s">
        <v>13</v>
      </c>
      <c r="B531">
        <v>48</v>
      </c>
      <c r="C531">
        <v>0</v>
      </c>
      <c r="D531">
        <v>1</v>
      </c>
      <c r="E531">
        <v>0</v>
      </c>
      <c r="F531" t="s">
        <v>26</v>
      </c>
      <c r="G531" t="s">
        <v>15</v>
      </c>
      <c r="H531" t="s">
        <v>17</v>
      </c>
      <c r="I531">
        <v>1</v>
      </c>
      <c r="J53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Recovery</v>
      </c>
    </row>
    <row r="532" spans="1:10" x14ac:dyDescent="0.35">
      <c r="A532" t="s">
        <v>9</v>
      </c>
      <c r="B532">
        <v>33</v>
      </c>
      <c r="C532">
        <v>0</v>
      </c>
      <c r="D532">
        <v>0</v>
      </c>
      <c r="E532">
        <v>0</v>
      </c>
      <c r="F532" t="s">
        <v>21</v>
      </c>
      <c r="G532" t="s">
        <v>11</v>
      </c>
      <c r="H532" t="s">
        <v>17</v>
      </c>
      <c r="I532">
        <v>0</v>
      </c>
      <c r="J53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533" spans="1:10" x14ac:dyDescent="0.35">
      <c r="A533" t="s">
        <v>9</v>
      </c>
      <c r="B533">
        <v>36</v>
      </c>
      <c r="C533">
        <v>0</v>
      </c>
      <c r="D533">
        <v>0</v>
      </c>
      <c r="E533">
        <v>0</v>
      </c>
      <c r="F533" t="s">
        <v>43</v>
      </c>
      <c r="G533" t="s">
        <v>15</v>
      </c>
      <c r="H533" t="s">
        <v>17</v>
      </c>
      <c r="I533">
        <v>0</v>
      </c>
      <c r="J53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534" spans="1:10" x14ac:dyDescent="0.35">
      <c r="A534" t="s">
        <v>9</v>
      </c>
      <c r="B534">
        <v>32</v>
      </c>
      <c r="C534">
        <v>0</v>
      </c>
      <c r="D534">
        <v>0</v>
      </c>
      <c r="E534">
        <v>0</v>
      </c>
      <c r="F534" t="s">
        <v>45</v>
      </c>
      <c r="G534" t="s">
        <v>11</v>
      </c>
      <c r="H534" t="s">
        <v>17</v>
      </c>
      <c r="I534">
        <v>0</v>
      </c>
      <c r="J53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535" spans="1:10" x14ac:dyDescent="0.35">
      <c r="A535" t="s">
        <v>13</v>
      </c>
      <c r="B535">
        <v>53</v>
      </c>
      <c r="C535">
        <v>0</v>
      </c>
      <c r="D535">
        <v>0</v>
      </c>
      <c r="E535">
        <v>0</v>
      </c>
      <c r="F535" t="s">
        <v>18</v>
      </c>
      <c r="G535" t="s">
        <v>15</v>
      </c>
      <c r="H535" t="s">
        <v>12</v>
      </c>
      <c r="I535">
        <v>0</v>
      </c>
      <c r="J53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536" spans="1:10" x14ac:dyDescent="0.35">
      <c r="A536" t="s">
        <v>9</v>
      </c>
      <c r="B536">
        <v>9</v>
      </c>
      <c r="C536">
        <v>1</v>
      </c>
      <c r="D536">
        <v>1</v>
      </c>
      <c r="E536">
        <v>0</v>
      </c>
      <c r="F536" t="s">
        <v>21</v>
      </c>
      <c r="G536" t="s">
        <v>11</v>
      </c>
      <c r="H536" t="s">
        <v>17</v>
      </c>
      <c r="I536">
        <v>1</v>
      </c>
      <c r="J53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537" spans="1:10" x14ac:dyDescent="0.35">
      <c r="A537" t="s">
        <v>13</v>
      </c>
      <c r="B537">
        <v>9</v>
      </c>
      <c r="C537">
        <v>1</v>
      </c>
      <c r="D537">
        <v>1</v>
      </c>
      <c r="E537">
        <v>0</v>
      </c>
      <c r="F537" t="s">
        <v>29</v>
      </c>
      <c r="G537" t="s">
        <v>15</v>
      </c>
      <c r="H537" t="s">
        <v>12</v>
      </c>
      <c r="I537">
        <v>1</v>
      </c>
      <c r="J53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538" spans="1:10" x14ac:dyDescent="0.35">
      <c r="A538" t="s">
        <v>13</v>
      </c>
      <c r="B538">
        <v>40</v>
      </c>
      <c r="C538">
        <v>0</v>
      </c>
      <c r="D538">
        <v>0</v>
      </c>
      <c r="E538">
        <v>1</v>
      </c>
      <c r="F538" t="s">
        <v>23</v>
      </c>
      <c r="G538" t="s">
        <v>11</v>
      </c>
      <c r="H538" t="s">
        <v>12</v>
      </c>
      <c r="I538">
        <v>0</v>
      </c>
      <c r="J53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539" spans="1:10" x14ac:dyDescent="0.35">
      <c r="A539" t="s">
        <v>9</v>
      </c>
      <c r="B539">
        <v>55</v>
      </c>
      <c r="C539">
        <v>1</v>
      </c>
      <c r="D539">
        <v>1</v>
      </c>
      <c r="E539">
        <v>1</v>
      </c>
      <c r="F539" t="s">
        <v>36</v>
      </c>
      <c r="G539" t="s">
        <v>15</v>
      </c>
      <c r="H539" t="s">
        <v>22</v>
      </c>
      <c r="I539">
        <v>1</v>
      </c>
      <c r="J53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540" spans="1:10" x14ac:dyDescent="0.35">
      <c r="A540" t="s">
        <v>13</v>
      </c>
      <c r="B540">
        <v>34</v>
      </c>
      <c r="C540">
        <v>0</v>
      </c>
      <c r="D540">
        <v>0</v>
      </c>
      <c r="E540">
        <v>1</v>
      </c>
      <c r="F540" t="s">
        <v>30</v>
      </c>
      <c r="G540" t="s">
        <v>11</v>
      </c>
      <c r="H540" t="s">
        <v>22</v>
      </c>
      <c r="I540">
        <v>0</v>
      </c>
      <c r="J54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541" spans="1:10" x14ac:dyDescent="0.35">
      <c r="A541" t="s">
        <v>9</v>
      </c>
      <c r="B541">
        <v>19</v>
      </c>
      <c r="C541">
        <v>1</v>
      </c>
      <c r="D541">
        <v>1</v>
      </c>
      <c r="E541">
        <v>1</v>
      </c>
      <c r="F541" t="s">
        <v>31</v>
      </c>
      <c r="G541" t="s">
        <v>15</v>
      </c>
      <c r="H541" t="s">
        <v>12</v>
      </c>
      <c r="I541">
        <v>1</v>
      </c>
      <c r="J54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542" spans="1:10" x14ac:dyDescent="0.35">
      <c r="A542" t="s">
        <v>13</v>
      </c>
      <c r="B542">
        <v>48</v>
      </c>
      <c r="C542">
        <v>1</v>
      </c>
      <c r="D542">
        <v>1</v>
      </c>
      <c r="E542">
        <v>1</v>
      </c>
      <c r="F542" t="s">
        <v>44</v>
      </c>
      <c r="G542" t="s">
        <v>11</v>
      </c>
      <c r="H542" t="s">
        <v>17</v>
      </c>
      <c r="I542">
        <v>1</v>
      </c>
      <c r="J54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543" spans="1:10" x14ac:dyDescent="0.35">
      <c r="A543" t="s">
        <v>9</v>
      </c>
      <c r="B543">
        <v>30</v>
      </c>
      <c r="C543">
        <v>1</v>
      </c>
      <c r="D543">
        <v>1</v>
      </c>
      <c r="E543">
        <v>0</v>
      </c>
      <c r="F543" t="s">
        <v>10</v>
      </c>
      <c r="G543" t="s">
        <v>15</v>
      </c>
      <c r="H543" t="s">
        <v>12</v>
      </c>
      <c r="I543">
        <v>1</v>
      </c>
      <c r="J54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544" spans="1:10" x14ac:dyDescent="0.35">
      <c r="A544" t="s">
        <v>9</v>
      </c>
      <c r="B544">
        <v>27</v>
      </c>
      <c r="C544">
        <v>0</v>
      </c>
      <c r="D544">
        <v>0</v>
      </c>
      <c r="E544">
        <v>0</v>
      </c>
      <c r="F544" t="s">
        <v>46</v>
      </c>
      <c r="G544" t="s">
        <v>11</v>
      </c>
      <c r="H544" t="s">
        <v>12</v>
      </c>
      <c r="I544">
        <v>0</v>
      </c>
      <c r="J54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545" spans="1:10" x14ac:dyDescent="0.35">
      <c r="A545" t="s">
        <v>13</v>
      </c>
      <c r="B545">
        <v>49</v>
      </c>
      <c r="C545">
        <v>0</v>
      </c>
      <c r="D545">
        <v>0</v>
      </c>
      <c r="E545">
        <v>0</v>
      </c>
      <c r="F545" t="s">
        <v>27</v>
      </c>
      <c r="G545" t="s">
        <v>15</v>
      </c>
      <c r="H545" t="s">
        <v>17</v>
      </c>
      <c r="I545">
        <v>0</v>
      </c>
      <c r="J54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546" spans="1:10" x14ac:dyDescent="0.35">
      <c r="A546" t="s">
        <v>9</v>
      </c>
      <c r="B546">
        <v>28</v>
      </c>
      <c r="C546">
        <v>0</v>
      </c>
      <c r="D546">
        <v>0</v>
      </c>
      <c r="E546">
        <v>1</v>
      </c>
      <c r="F546" t="s">
        <v>33</v>
      </c>
      <c r="G546" t="s">
        <v>11</v>
      </c>
      <c r="H546" t="s">
        <v>17</v>
      </c>
      <c r="I546">
        <v>0</v>
      </c>
      <c r="J54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547" spans="1:10" x14ac:dyDescent="0.35">
      <c r="A547" t="s">
        <v>9</v>
      </c>
      <c r="B547">
        <v>29</v>
      </c>
      <c r="C547">
        <v>1</v>
      </c>
      <c r="D547">
        <v>1</v>
      </c>
      <c r="E547">
        <v>1</v>
      </c>
      <c r="F547" t="s">
        <v>40</v>
      </c>
      <c r="G547" t="s">
        <v>15</v>
      </c>
      <c r="H547" t="s">
        <v>22</v>
      </c>
      <c r="I547">
        <v>1</v>
      </c>
      <c r="J54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548" spans="1:10" x14ac:dyDescent="0.35">
      <c r="A548" t="s">
        <v>13</v>
      </c>
      <c r="B548">
        <v>65</v>
      </c>
      <c r="C548">
        <v>1</v>
      </c>
      <c r="D548">
        <v>1</v>
      </c>
      <c r="E548">
        <v>0</v>
      </c>
      <c r="F548" t="s">
        <v>24</v>
      </c>
      <c r="G548" t="s">
        <v>11</v>
      </c>
      <c r="H548" t="s">
        <v>22</v>
      </c>
      <c r="I548">
        <v>1</v>
      </c>
      <c r="J54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549" spans="1:10" x14ac:dyDescent="0.35">
      <c r="A549" t="s">
        <v>13</v>
      </c>
      <c r="B549">
        <v>36</v>
      </c>
      <c r="C549">
        <v>0</v>
      </c>
      <c r="D549">
        <v>0</v>
      </c>
      <c r="E549">
        <v>1</v>
      </c>
      <c r="F549" t="s">
        <v>43</v>
      </c>
      <c r="G549" t="s">
        <v>15</v>
      </c>
      <c r="H549" t="s">
        <v>12</v>
      </c>
      <c r="I549">
        <v>0</v>
      </c>
      <c r="J54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550" spans="1:10" x14ac:dyDescent="0.35">
      <c r="A550" t="s">
        <v>9</v>
      </c>
      <c r="B550">
        <v>55</v>
      </c>
      <c r="C550">
        <v>1</v>
      </c>
      <c r="D550">
        <v>1</v>
      </c>
      <c r="E550">
        <v>0</v>
      </c>
      <c r="F550" t="s">
        <v>25</v>
      </c>
      <c r="G550" t="s">
        <v>11</v>
      </c>
      <c r="H550" t="s">
        <v>12</v>
      </c>
      <c r="I550">
        <v>1</v>
      </c>
      <c r="J55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551" spans="1:10" x14ac:dyDescent="0.35">
      <c r="A551" t="s">
        <v>13</v>
      </c>
      <c r="B551">
        <v>22</v>
      </c>
      <c r="C551">
        <v>0</v>
      </c>
      <c r="D551">
        <v>0</v>
      </c>
      <c r="E551">
        <v>1</v>
      </c>
      <c r="F551" t="s">
        <v>40</v>
      </c>
      <c r="G551" t="s">
        <v>15</v>
      </c>
      <c r="H551" t="s">
        <v>12</v>
      </c>
      <c r="I551">
        <v>0</v>
      </c>
      <c r="J55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552" spans="1:10" x14ac:dyDescent="0.35">
      <c r="A552" t="s">
        <v>13</v>
      </c>
      <c r="B552">
        <v>26</v>
      </c>
      <c r="C552">
        <v>1</v>
      </c>
      <c r="D552">
        <v>1</v>
      </c>
      <c r="E552">
        <v>0</v>
      </c>
      <c r="F552" t="s">
        <v>21</v>
      </c>
      <c r="G552" t="s">
        <v>11</v>
      </c>
      <c r="H552" t="s">
        <v>22</v>
      </c>
      <c r="I552">
        <v>1</v>
      </c>
      <c r="J55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553" spans="1:10" x14ac:dyDescent="0.35">
      <c r="A553" t="s">
        <v>13</v>
      </c>
      <c r="B553">
        <v>31</v>
      </c>
      <c r="C553">
        <v>1</v>
      </c>
      <c r="D553">
        <v>1</v>
      </c>
      <c r="E553">
        <v>0</v>
      </c>
      <c r="F553" t="s">
        <v>37</v>
      </c>
      <c r="G553" t="s">
        <v>15</v>
      </c>
      <c r="H553" t="s">
        <v>22</v>
      </c>
      <c r="I553">
        <v>1</v>
      </c>
      <c r="J55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554" spans="1:10" x14ac:dyDescent="0.35">
      <c r="A554" t="s">
        <v>9</v>
      </c>
      <c r="B554">
        <v>50</v>
      </c>
      <c r="C554">
        <v>0</v>
      </c>
      <c r="D554">
        <v>0</v>
      </c>
      <c r="E554">
        <v>0</v>
      </c>
      <c r="F554" t="s">
        <v>45</v>
      </c>
      <c r="G554" t="s">
        <v>11</v>
      </c>
      <c r="H554" t="s">
        <v>12</v>
      </c>
      <c r="I554">
        <v>0</v>
      </c>
      <c r="J55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555" spans="1:10" x14ac:dyDescent="0.35">
      <c r="A555" t="s">
        <v>13</v>
      </c>
      <c r="B555">
        <v>25</v>
      </c>
      <c r="C555">
        <v>0</v>
      </c>
      <c r="D555">
        <v>0</v>
      </c>
      <c r="E555">
        <v>0</v>
      </c>
      <c r="F555" t="s">
        <v>34</v>
      </c>
      <c r="G555" t="s">
        <v>15</v>
      </c>
      <c r="H555" t="s">
        <v>22</v>
      </c>
      <c r="I555">
        <v>0</v>
      </c>
      <c r="J55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556" spans="1:10" x14ac:dyDescent="0.35">
      <c r="A556" t="s">
        <v>9</v>
      </c>
      <c r="B556">
        <v>34</v>
      </c>
      <c r="C556">
        <v>1</v>
      </c>
      <c r="D556">
        <v>1</v>
      </c>
      <c r="E556">
        <v>0</v>
      </c>
      <c r="F556" t="s">
        <v>21</v>
      </c>
      <c r="G556" t="s">
        <v>11</v>
      </c>
      <c r="H556" t="s">
        <v>12</v>
      </c>
      <c r="I556">
        <v>1</v>
      </c>
      <c r="J55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557" spans="1:10" x14ac:dyDescent="0.35">
      <c r="A557" t="s">
        <v>9</v>
      </c>
      <c r="B557">
        <v>54</v>
      </c>
      <c r="C557">
        <v>0</v>
      </c>
      <c r="D557">
        <v>0</v>
      </c>
      <c r="E557">
        <v>0</v>
      </c>
      <c r="F557" t="s">
        <v>10</v>
      </c>
      <c r="G557" t="s">
        <v>15</v>
      </c>
      <c r="H557" t="s">
        <v>22</v>
      </c>
      <c r="I557">
        <v>0</v>
      </c>
      <c r="J55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558" spans="1:10" x14ac:dyDescent="0.35">
      <c r="A558" t="s">
        <v>9</v>
      </c>
      <c r="B558">
        <v>35</v>
      </c>
      <c r="C558">
        <v>1</v>
      </c>
      <c r="D558">
        <v>1</v>
      </c>
      <c r="E558">
        <v>0</v>
      </c>
      <c r="F558" t="s">
        <v>39</v>
      </c>
      <c r="G558" t="s">
        <v>11</v>
      </c>
      <c r="H558" t="s">
        <v>12</v>
      </c>
      <c r="I558">
        <v>1</v>
      </c>
      <c r="J55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559" spans="1:10" x14ac:dyDescent="0.35">
      <c r="A559" t="s">
        <v>13</v>
      </c>
      <c r="B559">
        <v>29</v>
      </c>
      <c r="C559">
        <v>1</v>
      </c>
      <c r="D559">
        <v>1</v>
      </c>
      <c r="E559">
        <v>1</v>
      </c>
      <c r="F559" t="s">
        <v>26</v>
      </c>
      <c r="G559" t="s">
        <v>15</v>
      </c>
      <c r="H559" t="s">
        <v>12</v>
      </c>
      <c r="I559">
        <v>1</v>
      </c>
      <c r="J55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560" spans="1:10" x14ac:dyDescent="0.35">
      <c r="A560" t="s">
        <v>9</v>
      </c>
      <c r="B560">
        <v>18</v>
      </c>
      <c r="C560">
        <v>1</v>
      </c>
      <c r="D560">
        <v>1</v>
      </c>
      <c r="E560">
        <v>0</v>
      </c>
      <c r="F560" t="s">
        <v>45</v>
      </c>
      <c r="G560" t="s">
        <v>11</v>
      </c>
      <c r="H560" t="s">
        <v>17</v>
      </c>
      <c r="I560">
        <v>1</v>
      </c>
      <c r="J56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561" spans="1:10" x14ac:dyDescent="0.35">
      <c r="A561" t="s">
        <v>9</v>
      </c>
      <c r="B561">
        <v>12</v>
      </c>
      <c r="C561">
        <v>1</v>
      </c>
      <c r="D561">
        <v>1</v>
      </c>
      <c r="E561">
        <v>1</v>
      </c>
      <c r="F561" t="s">
        <v>51</v>
      </c>
      <c r="G561" t="s">
        <v>15</v>
      </c>
      <c r="H561" t="s">
        <v>22</v>
      </c>
      <c r="I561">
        <v>1</v>
      </c>
      <c r="J56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562" spans="1:10" x14ac:dyDescent="0.35">
      <c r="A562" t="s">
        <v>9</v>
      </c>
      <c r="B562">
        <v>19</v>
      </c>
      <c r="C562">
        <v>0</v>
      </c>
      <c r="D562">
        <v>0</v>
      </c>
      <c r="E562">
        <v>0</v>
      </c>
      <c r="F562" t="s">
        <v>38</v>
      </c>
      <c r="G562" t="s">
        <v>11</v>
      </c>
      <c r="H562" t="s">
        <v>17</v>
      </c>
      <c r="I562">
        <v>0</v>
      </c>
      <c r="J56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563" spans="1:10" x14ac:dyDescent="0.35">
      <c r="A563" t="s">
        <v>9</v>
      </c>
      <c r="B563">
        <v>38</v>
      </c>
      <c r="C563">
        <v>1</v>
      </c>
      <c r="D563">
        <v>1</v>
      </c>
      <c r="E563">
        <v>0</v>
      </c>
      <c r="F563" t="s">
        <v>25</v>
      </c>
      <c r="G563" t="s">
        <v>15</v>
      </c>
      <c r="H563" t="s">
        <v>17</v>
      </c>
      <c r="I563">
        <v>1</v>
      </c>
      <c r="J56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564" spans="1:10" x14ac:dyDescent="0.35">
      <c r="A564" t="s">
        <v>13</v>
      </c>
      <c r="B564">
        <v>46</v>
      </c>
      <c r="C564">
        <v>0</v>
      </c>
      <c r="D564">
        <v>0</v>
      </c>
      <c r="E564">
        <v>0</v>
      </c>
      <c r="F564" t="s">
        <v>40</v>
      </c>
      <c r="G564" t="s">
        <v>11</v>
      </c>
      <c r="H564" t="s">
        <v>17</v>
      </c>
      <c r="I564">
        <v>0</v>
      </c>
      <c r="J56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565" spans="1:10" x14ac:dyDescent="0.35">
      <c r="A565" t="s">
        <v>9</v>
      </c>
      <c r="B565">
        <v>9</v>
      </c>
      <c r="C565">
        <v>1</v>
      </c>
      <c r="D565">
        <v>1</v>
      </c>
      <c r="E565">
        <v>0</v>
      </c>
      <c r="F565" t="s">
        <v>23</v>
      </c>
      <c r="G565" t="s">
        <v>15</v>
      </c>
      <c r="H565" t="s">
        <v>12</v>
      </c>
      <c r="I565">
        <v>1</v>
      </c>
      <c r="J56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566" spans="1:10" x14ac:dyDescent="0.35">
      <c r="A566" t="s">
        <v>9</v>
      </c>
      <c r="B566">
        <v>42</v>
      </c>
      <c r="C566">
        <v>1</v>
      </c>
      <c r="D566">
        <v>1</v>
      </c>
      <c r="E566">
        <v>1</v>
      </c>
      <c r="F566" t="s">
        <v>29</v>
      </c>
      <c r="G566" t="s">
        <v>11</v>
      </c>
      <c r="H566" t="s">
        <v>12</v>
      </c>
      <c r="I566">
        <v>1</v>
      </c>
      <c r="J56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567" spans="1:10" x14ac:dyDescent="0.35">
      <c r="A567" t="s">
        <v>13</v>
      </c>
      <c r="B567">
        <v>23</v>
      </c>
      <c r="C567">
        <v>0</v>
      </c>
      <c r="D567">
        <v>0</v>
      </c>
      <c r="E567">
        <v>1</v>
      </c>
      <c r="F567" t="s">
        <v>16</v>
      </c>
      <c r="G567" t="s">
        <v>15</v>
      </c>
      <c r="H567" t="s">
        <v>12</v>
      </c>
      <c r="I567">
        <v>0</v>
      </c>
      <c r="J56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568" spans="1:10" x14ac:dyDescent="0.35">
      <c r="A568" t="s">
        <v>9</v>
      </c>
      <c r="B568">
        <v>45</v>
      </c>
      <c r="C568">
        <v>1</v>
      </c>
      <c r="D568">
        <v>1</v>
      </c>
      <c r="E568">
        <v>1</v>
      </c>
      <c r="F568" t="s">
        <v>16</v>
      </c>
      <c r="G568" t="s">
        <v>11</v>
      </c>
      <c r="H568" t="s">
        <v>12</v>
      </c>
      <c r="I568">
        <v>1</v>
      </c>
      <c r="J56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569" spans="1:10" x14ac:dyDescent="0.35">
      <c r="A569" t="s">
        <v>9</v>
      </c>
      <c r="B569">
        <v>29</v>
      </c>
      <c r="C569">
        <v>1</v>
      </c>
      <c r="D569">
        <v>1</v>
      </c>
      <c r="E569">
        <v>1</v>
      </c>
      <c r="F569" t="s">
        <v>16</v>
      </c>
      <c r="G569" t="s">
        <v>15</v>
      </c>
      <c r="H569" t="s">
        <v>12</v>
      </c>
      <c r="I569">
        <v>1</v>
      </c>
      <c r="J56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570" spans="1:10" x14ac:dyDescent="0.35">
      <c r="A570" t="s">
        <v>13</v>
      </c>
      <c r="B570">
        <v>31</v>
      </c>
      <c r="C570">
        <v>1</v>
      </c>
      <c r="D570">
        <v>1</v>
      </c>
      <c r="E570">
        <v>1</v>
      </c>
      <c r="F570" t="s">
        <v>49</v>
      </c>
      <c r="G570" t="s">
        <v>11</v>
      </c>
      <c r="H570" t="s">
        <v>22</v>
      </c>
      <c r="I570">
        <v>1</v>
      </c>
      <c r="J57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571" spans="1:10" x14ac:dyDescent="0.35">
      <c r="A571" t="s">
        <v>13</v>
      </c>
      <c r="B571">
        <v>34</v>
      </c>
      <c r="C571">
        <v>0</v>
      </c>
      <c r="D571">
        <v>0</v>
      </c>
      <c r="E571">
        <v>0</v>
      </c>
      <c r="F571" t="s">
        <v>34</v>
      </c>
      <c r="G571" t="s">
        <v>15</v>
      </c>
      <c r="H571" t="s">
        <v>22</v>
      </c>
      <c r="I571">
        <v>0</v>
      </c>
      <c r="J57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572" spans="1:10" x14ac:dyDescent="0.35">
      <c r="A572" t="s">
        <v>9</v>
      </c>
      <c r="B572">
        <v>61</v>
      </c>
      <c r="C572">
        <v>1</v>
      </c>
      <c r="D572">
        <v>1</v>
      </c>
      <c r="E572">
        <v>1</v>
      </c>
      <c r="F572" t="s">
        <v>51</v>
      </c>
      <c r="G572" t="s">
        <v>11</v>
      </c>
      <c r="H572" t="s">
        <v>22</v>
      </c>
      <c r="I572">
        <v>1</v>
      </c>
      <c r="J57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573" spans="1:10" x14ac:dyDescent="0.35">
      <c r="A573" t="s">
        <v>9</v>
      </c>
      <c r="B573">
        <v>26</v>
      </c>
      <c r="C573">
        <v>1</v>
      </c>
      <c r="D573">
        <v>1</v>
      </c>
      <c r="E573">
        <v>1</v>
      </c>
      <c r="F573" t="s">
        <v>38</v>
      </c>
      <c r="G573" t="s">
        <v>15</v>
      </c>
      <c r="H573" t="s">
        <v>22</v>
      </c>
      <c r="I573">
        <v>1</v>
      </c>
      <c r="J57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574" spans="1:10" x14ac:dyDescent="0.35">
      <c r="A574" t="s">
        <v>9</v>
      </c>
      <c r="B574">
        <v>52</v>
      </c>
      <c r="C574">
        <v>0</v>
      </c>
      <c r="D574">
        <v>0</v>
      </c>
      <c r="E574">
        <v>0</v>
      </c>
      <c r="F574" t="s">
        <v>34</v>
      </c>
      <c r="G574" t="s">
        <v>11</v>
      </c>
      <c r="H574" t="s">
        <v>17</v>
      </c>
      <c r="I574">
        <v>0</v>
      </c>
      <c r="J57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575" spans="1:10" x14ac:dyDescent="0.35">
      <c r="A575" t="s">
        <v>9</v>
      </c>
      <c r="B575">
        <v>24</v>
      </c>
      <c r="C575">
        <v>0</v>
      </c>
      <c r="D575">
        <v>0</v>
      </c>
      <c r="E575">
        <v>0</v>
      </c>
      <c r="F575" t="s">
        <v>24</v>
      </c>
      <c r="G575" t="s">
        <v>15</v>
      </c>
      <c r="H575" t="s">
        <v>22</v>
      </c>
      <c r="I575">
        <v>0</v>
      </c>
      <c r="J57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576" spans="1:10" x14ac:dyDescent="0.35">
      <c r="A576" t="s">
        <v>13</v>
      </c>
      <c r="B576">
        <v>19</v>
      </c>
      <c r="C576">
        <v>0</v>
      </c>
      <c r="D576">
        <v>0</v>
      </c>
      <c r="E576">
        <v>1</v>
      </c>
      <c r="F576" t="s">
        <v>35</v>
      </c>
      <c r="G576" t="s">
        <v>11</v>
      </c>
      <c r="H576" t="s">
        <v>12</v>
      </c>
      <c r="I576">
        <v>0</v>
      </c>
      <c r="J57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577" spans="1:10" x14ac:dyDescent="0.35">
      <c r="A577" t="s">
        <v>9</v>
      </c>
      <c r="B577">
        <v>47</v>
      </c>
      <c r="C577">
        <v>1</v>
      </c>
      <c r="D577">
        <v>1</v>
      </c>
      <c r="E577">
        <v>0</v>
      </c>
      <c r="F577" t="s">
        <v>46</v>
      </c>
      <c r="G577" t="s">
        <v>15</v>
      </c>
      <c r="H577" t="s">
        <v>22</v>
      </c>
      <c r="I577">
        <v>1</v>
      </c>
      <c r="J57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578" spans="1:10" x14ac:dyDescent="0.35">
      <c r="A578" t="s">
        <v>9</v>
      </c>
      <c r="B578">
        <v>14</v>
      </c>
      <c r="C578">
        <v>1</v>
      </c>
      <c r="D578">
        <v>1</v>
      </c>
      <c r="E578">
        <v>1</v>
      </c>
      <c r="F578" t="s">
        <v>26</v>
      </c>
      <c r="G578" t="s">
        <v>11</v>
      </c>
      <c r="H578" t="s">
        <v>22</v>
      </c>
      <c r="I578">
        <v>1</v>
      </c>
      <c r="J57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579" spans="1:10" x14ac:dyDescent="0.35">
      <c r="A579" t="s">
        <v>13</v>
      </c>
      <c r="B579">
        <v>62</v>
      </c>
      <c r="C579">
        <v>1</v>
      </c>
      <c r="D579">
        <v>1</v>
      </c>
      <c r="E579">
        <v>0</v>
      </c>
      <c r="F579" t="s">
        <v>35</v>
      </c>
      <c r="G579" t="s">
        <v>15</v>
      </c>
      <c r="H579" t="s">
        <v>22</v>
      </c>
      <c r="I579">
        <v>1</v>
      </c>
      <c r="J57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580" spans="1:10" x14ac:dyDescent="0.35">
      <c r="A580" t="s">
        <v>13</v>
      </c>
      <c r="B580">
        <v>53</v>
      </c>
      <c r="C580">
        <v>1</v>
      </c>
      <c r="D580">
        <v>1</v>
      </c>
      <c r="E580">
        <v>1</v>
      </c>
      <c r="F580" t="s">
        <v>10</v>
      </c>
      <c r="G580" t="s">
        <v>11</v>
      </c>
      <c r="H580" t="s">
        <v>22</v>
      </c>
      <c r="I580">
        <v>1</v>
      </c>
      <c r="J58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581" spans="1:10" x14ac:dyDescent="0.35">
      <c r="A581" t="s">
        <v>13</v>
      </c>
      <c r="B581">
        <v>49</v>
      </c>
      <c r="C581">
        <v>0</v>
      </c>
      <c r="D581">
        <v>0</v>
      </c>
      <c r="E581">
        <v>1</v>
      </c>
      <c r="F581" t="s">
        <v>45</v>
      </c>
      <c r="G581" t="s">
        <v>15</v>
      </c>
      <c r="H581" t="s">
        <v>22</v>
      </c>
      <c r="I581">
        <v>0</v>
      </c>
      <c r="J58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582" spans="1:10" x14ac:dyDescent="0.35">
      <c r="A582" t="s">
        <v>9</v>
      </c>
      <c r="B582">
        <v>51</v>
      </c>
      <c r="C582">
        <v>0</v>
      </c>
      <c r="D582">
        <v>0</v>
      </c>
      <c r="E582">
        <v>1</v>
      </c>
      <c r="F582" t="s">
        <v>27</v>
      </c>
      <c r="G582" t="s">
        <v>11</v>
      </c>
      <c r="H582" t="s">
        <v>12</v>
      </c>
      <c r="I582">
        <v>0</v>
      </c>
      <c r="J58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583" spans="1:10" x14ac:dyDescent="0.35">
      <c r="A583" t="s">
        <v>9</v>
      </c>
      <c r="B583">
        <v>61</v>
      </c>
      <c r="C583">
        <v>0</v>
      </c>
      <c r="D583">
        <v>0</v>
      </c>
      <c r="E583">
        <v>0</v>
      </c>
      <c r="F583" t="s">
        <v>33</v>
      </c>
      <c r="G583" t="s">
        <v>15</v>
      </c>
      <c r="H583" t="s">
        <v>12</v>
      </c>
      <c r="I583">
        <v>0</v>
      </c>
      <c r="J58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584" spans="1:10" x14ac:dyDescent="0.35">
      <c r="A584" t="s">
        <v>9</v>
      </c>
      <c r="B584">
        <v>35</v>
      </c>
      <c r="C584">
        <v>1</v>
      </c>
      <c r="D584">
        <v>1</v>
      </c>
      <c r="E584">
        <v>0</v>
      </c>
      <c r="F584" t="s">
        <v>33</v>
      </c>
      <c r="G584" t="s">
        <v>11</v>
      </c>
      <c r="H584" t="s">
        <v>12</v>
      </c>
      <c r="I584">
        <v>1</v>
      </c>
      <c r="J58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585" spans="1:10" x14ac:dyDescent="0.35">
      <c r="A585" t="s">
        <v>9</v>
      </c>
      <c r="B585">
        <v>45</v>
      </c>
      <c r="C585">
        <v>0</v>
      </c>
      <c r="D585">
        <v>0</v>
      </c>
      <c r="E585">
        <v>1</v>
      </c>
      <c r="F585" t="s">
        <v>48</v>
      </c>
      <c r="G585" t="s">
        <v>15</v>
      </c>
      <c r="H585" t="s">
        <v>22</v>
      </c>
      <c r="I585">
        <v>0</v>
      </c>
      <c r="J58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586" spans="1:10" x14ac:dyDescent="0.35">
      <c r="A586" t="s">
        <v>13</v>
      </c>
      <c r="B586">
        <v>25</v>
      </c>
      <c r="C586">
        <v>1</v>
      </c>
      <c r="D586">
        <v>1</v>
      </c>
      <c r="E586">
        <v>1</v>
      </c>
      <c r="F586" t="s">
        <v>37</v>
      </c>
      <c r="G586" t="s">
        <v>11</v>
      </c>
      <c r="H586" t="s">
        <v>12</v>
      </c>
      <c r="I586">
        <v>1</v>
      </c>
      <c r="J58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587" spans="1:10" x14ac:dyDescent="0.35">
      <c r="A587" t="s">
        <v>9</v>
      </c>
      <c r="B587">
        <v>53</v>
      </c>
      <c r="C587">
        <v>1</v>
      </c>
      <c r="D587">
        <v>1</v>
      </c>
      <c r="E587">
        <v>0</v>
      </c>
      <c r="F587" t="s">
        <v>31</v>
      </c>
      <c r="G587" t="s">
        <v>15</v>
      </c>
      <c r="H587" t="s">
        <v>12</v>
      </c>
      <c r="I587">
        <v>1</v>
      </c>
      <c r="J58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588" spans="1:10" x14ac:dyDescent="0.35">
      <c r="A588" t="s">
        <v>9</v>
      </c>
      <c r="B588">
        <v>37</v>
      </c>
      <c r="C588">
        <v>1</v>
      </c>
      <c r="D588">
        <v>1</v>
      </c>
      <c r="E588">
        <v>0</v>
      </c>
      <c r="F588" t="s">
        <v>19</v>
      </c>
      <c r="G588" t="s">
        <v>11</v>
      </c>
      <c r="H588" t="s">
        <v>12</v>
      </c>
      <c r="I588">
        <v>1</v>
      </c>
      <c r="J58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589" spans="1:10" x14ac:dyDescent="0.35">
      <c r="A589" t="s">
        <v>13</v>
      </c>
      <c r="B589">
        <v>25</v>
      </c>
      <c r="C589">
        <v>0</v>
      </c>
      <c r="D589">
        <v>0</v>
      </c>
      <c r="E589">
        <v>1</v>
      </c>
      <c r="F589" t="s">
        <v>50</v>
      </c>
      <c r="G589" t="s">
        <v>15</v>
      </c>
      <c r="H589" t="s">
        <v>12</v>
      </c>
      <c r="I589">
        <v>0</v>
      </c>
      <c r="J58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590" spans="1:10" x14ac:dyDescent="0.35">
      <c r="A590" t="s">
        <v>13</v>
      </c>
      <c r="B590">
        <v>38</v>
      </c>
      <c r="C590">
        <v>1</v>
      </c>
      <c r="D590">
        <v>1</v>
      </c>
      <c r="E590">
        <v>1</v>
      </c>
      <c r="F590" t="s">
        <v>36</v>
      </c>
      <c r="G590" t="s">
        <v>11</v>
      </c>
      <c r="H590" t="s">
        <v>22</v>
      </c>
      <c r="I590">
        <v>1</v>
      </c>
      <c r="J59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591" spans="1:10" x14ac:dyDescent="0.35">
      <c r="A591" t="s">
        <v>9</v>
      </c>
      <c r="B591">
        <v>50</v>
      </c>
      <c r="C591">
        <v>1</v>
      </c>
      <c r="D591">
        <v>1</v>
      </c>
      <c r="E591">
        <v>0</v>
      </c>
      <c r="F591" t="s">
        <v>50</v>
      </c>
      <c r="G591" t="s">
        <v>15</v>
      </c>
      <c r="H591" t="s">
        <v>17</v>
      </c>
      <c r="I591">
        <v>1</v>
      </c>
      <c r="J59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592" spans="1:10" x14ac:dyDescent="0.35">
      <c r="A592" t="s">
        <v>13</v>
      </c>
      <c r="B592">
        <v>30</v>
      </c>
      <c r="C592">
        <v>1</v>
      </c>
      <c r="D592">
        <v>1</v>
      </c>
      <c r="E592">
        <v>1</v>
      </c>
      <c r="F592" t="s">
        <v>46</v>
      </c>
      <c r="G592" t="s">
        <v>11</v>
      </c>
      <c r="H592" t="s">
        <v>12</v>
      </c>
      <c r="I592">
        <v>1</v>
      </c>
      <c r="J59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593" spans="1:10" x14ac:dyDescent="0.35">
      <c r="A593" t="s">
        <v>9</v>
      </c>
      <c r="B593">
        <v>20</v>
      </c>
      <c r="C593">
        <v>0</v>
      </c>
      <c r="D593">
        <v>0</v>
      </c>
      <c r="E593">
        <v>0</v>
      </c>
      <c r="F593" t="s">
        <v>14</v>
      </c>
      <c r="G593" t="s">
        <v>15</v>
      </c>
      <c r="H593" t="s">
        <v>12</v>
      </c>
      <c r="I593">
        <v>0</v>
      </c>
      <c r="J59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594" spans="1:10" x14ac:dyDescent="0.35">
      <c r="A594" t="s">
        <v>13</v>
      </c>
      <c r="B594">
        <v>44</v>
      </c>
      <c r="C594">
        <v>1</v>
      </c>
      <c r="D594">
        <v>1</v>
      </c>
      <c r="E594">
        <v>0</v>
      </c>
      <c r="F594" t="s">
        <v>29</v>
      </c>
      <c r="G594" t="s">
        <v>11</v>
      </c>
      <c r="H594" t="s">
        <v>17</v>
      </c>
      <c r="I594">
        <v>1</v>
      </c>
      <c r="J59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595" spans="1:10" x14ac:dyDescent="0.35">
      <c r="A595" t="s">
        <v>9</v>
      </c>
      <c r="B595">
        <v>57</v>
      </c>
      <c r="C595">
        <v>0</v>
      </c>
      <c r="D595">
        <v>0</v>
      </c>
      <c r="E595">
        <v>1</v>
      </c>
      <c r="F595" t="s">
        <v>42</v>
      </c>
      <c r="G595" t="s">
        <v>15</v>
      </c>
      <c r="H595" t="s">
        <v>12</v>
      </c>
      <c r="I595">
        <v>0</v>
      </c>
      <c r="J59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596" spans="1:10" x14ac:dyDescent="0.35">
      <c r="A596" t="s">
        <v>13</v>
      </c>
      <c r="B596">
        <v>19</v>
      </c>
      <c r="C596">
        <v>1</v>
      </c>
      <c r="D596">
        <v>1</v>
      </c>
      <c r="E596">
        <v>1</v>
      </c>
      <c r="F596" t="s">
        <v>32</v>
      </c>
      <c r="G596" t="s">
        <v>11</v>
      </c>
      <c r="H596" t="s">
        <v>17</v>
      </c>
      <c r="I596">
        <v>1</v>
      </c>
      <c r="J59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597" spans="1:10" x14ac:dyDescent="0.35">
      <c r="A597" t="s">
        <v>9</v>
      </c>
      <c r="B597">
        <v>34</v>
      </c>
      <c r="C597">
        <v>0</v>
      </c>
      <c r="D597">
        <v>0</v>
      </c>
      <c r="E597">
        <v>0</v>
      </c>
      <c r="F597" t="s">
        <v>40</v>
      </c>
      <c r="G597" t="s">
        <v>15</v>
      </c>
      <c r="H597" t="s">
        <v>17</v>
      </c>
      <c r="I597">
        <v>0</v>
      </c>
      <c r="J59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598" spans="1:10" x14ac:dyDescent="0.35">
      <c r="A598" t="s">
        <v>9</v>
      </c>
      <c r="B598">
        <v>42</v>
      </c>
      <c r="C598">
        <v>1</v>
      </c>
      <c r="D598">
        <v>1</v>
      </c>
      <c r="E598">
        <v>1</v>
      </c>
      <c r="F598" t="s">
        <v>28</v>
      </c>
      <c r="G598" t="s">
        <v>11</v>
      </c>
      <c r="H598" t="s">
        <v>17</v>
      </c>
      <c r="I598">
        <v>1</v>
      </c>
      <c r="J59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599" spans="1:10" x14ac:dyDescent="0.35">
      <c r="A599" t="s">
        <v>9</v>
      </c>
      <c r="B599">
        <v>48</v>
      </c>
      <c r="C599">
        <v>1</v>
      </c>
      <c r="D599">
        <v>1</v>
      </c>
      <c r="E599">
        <v>1</v>
      </c>
      <c r="F599" t="s">
        <v>47</v>
      </c>
      <c r="G599" t="s">
        <v>15</v>
      </c>
      <c r="H599" t="s">
        <v>17</v>
      </c>
      <c r="I599">
        <v>1</v>
      </c>
      <c r="J59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600" spans="1:10" x14ac:dyDescent="0.35">
      <c r="A600" t="s">
        <v>13</v>
      </c>
      <c r="B600">
        <v>45</v>
      </c>
      <c r="C600">
        <v>1</v>
      </c>
      <c r="D600">
        <v>1</v>
      </c>
      <c r="E600">
        <v>1</v>
      </c>
      <c r="F600" t="s">
        <v>26</v>
      </c>
      <c r="G600" t="s">
        <v>11</v>
      </c>
      <c r="H600" t="s">
        <v>12</v>
      </c>
      <c r="I600">
        <v>1</v>
      </c>
      <c r="J60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601" spans="1:10" x14ac:dyDescent="0.35">
      <c r="A601" t="s">
        <v>9</v>
      </c>
      <c r="B601">
        <v>48</v>
      </c>
      <c r="C601">
        <v>0</v>
      </c>
      <c r="D601">
        <v>0</v>
      </c>
      <c r="E601">
        <v>1</v>
      </c>
      <c r="F601" t="s">
        <v>43</v>
      </c>
      <c r="G601" t="s">
        <v>15</v>
      </c>
      <c r="H601" t="s">
        <v>22</v>
      </c>
      <c r="I601">
        <v>0</v>
      </c>
      <c r="J60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602" spans="1:10" x14ac:dyDescent="0.35">
      <c r="A602" t="s">
        <v>9</v>
      </c>
      <c r="B602">
        <v>50</v>
      </c>
      <c r="C602">
        <v>1</v>
      </c>
      <c r="D602">
        <v>1</v>
      </c>
      <c r="E602">
        <v>0</v>
      </c>
      <c r="F602" t="s">
        <v>21</v>
      </c>
      <c r="G602" t="s">
        <v>11</v>
      </c>
      <c r="H602" t="s">
        <v>17</v>
      </c>
      <c r="I602">
        <v>1</v>
      </c>
      <c r="J60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603" spans="1:10" x14ac:dyDescent="0.35">
      <c r="A603" t="s">
        <v>9</v>
      </c>
      <c r="B603">
        <v>37</v>
      </c>
      <c r="C603">
        <v>0</v>
      </c>
      <c r="D603">
        <v>0</v>
      </c>
      <c r="E603">
        <v>1</v>
      </c>
      <c r="F603" t="s">
        <v>23</v>
      </c>
      <c r="G603" t="s">
        <v>15</v>
      </c>
      <c r="H603" t="s">
        <v>12</v>
      </c>
      <c r="I603">
        <v>0</v>
      </c>
      <c r="J60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604" spans="1:10" x14ac:dyDescent="0.35">
      <c r="A604" t="s">
        <v>9</v>
      </c>
      <c r="B604">
        <v>28</v>
      </c>
      <c r="C604">
        <v>1</v>
      </c>
      <c r="D604">
        <v>1</v>
      </c>
      <c r="E604">
        <v>0</v>
      </c>
      <c r="F604" t="s">
        <v>35</v>
      </c>
      <c r="G604" t="s">
        <v>11</v>
      </c>
      <c r="H604" t="s">
        <v>22</v>
      </c>
      <c r="I604">
        <v>1</v>
      </c>
      <c r="J60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605" spans="1:10" x14ac:dyDescent="0.35">
      <c r="A605" t="s">
        <v>13</v>
      </c>
      <c r="B605">
        <v>51</v>
      </c>
      <c r="C605">
        <v>1</v>
      </c>
      <c r="D605">
        <v>1</v>
      </c>
      <c r="E605">
        <v>1</v>
      </c>
      <c r="F605" t="s">
        <v>38</v>
      </c>
      <c r="G605" t="s">
        <v>15</v>
      </c>
      <c r="H605" t="s">
        <v>17</v>
      </c>
      <c r="I605">
        <v>1</v>
      </c>
      <c r="J60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606" spans="1:10" x14ac:dyDescent="0.35">
      <c r="A606" t="s">
        <v>9</v>
      </c>
      <c r="B606">
        <v>37</v>
      </c>
      <c r="C606">
        <v>1</v>
      </c>
      <c r="D606">
        <v>1</v>
      </c>
      <c r="E606">
        <v>1</v>
      </c>
      <c r="F606" t="s">
        <v>31</v>
      </c>
      <c r="G606" t="s">
        <v>11</v>
      </c>
      <c r="H606" t="s">
        <v>12</v>
      </c>
      <c r="I606">
        <v>1</v>
      </c>
      <c r="J60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607" spans="1:10" x14ac:dyDescent="0.35">
      <c r="A607" t="s">
        <v>9</v>
      </c>
      <c r="B607">
        <v>12</v>
      </c>
      <c r="C607">
        <v>0</v>
      </c>
      <c r="D607">
        <v>0</v>
      </c>
      <c r="E607">
        <v>1</v>
      </c>
      <c r="F607" t="s">
        <v>24</v>
      </c>
      <c r="G607" t="s">
        <v>15</v>
      </c>
      <c r="H607" t="s">
        <v>12</v>
      </c>
      <c r="I607">
        <v>0</v>
      </c>
      <c r="J60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608" spans="1:10" x14ac:dyDescent="0.35">
      <c r="A608" t="s">
        <v>13</v>
      </c>
      <c r="B608">
        <v>65</v>
      </c>
      <c r="C608">
        <v>1</v>
      </c>
      <c r="D608">
        <v>1</v>
      </c>
      <c r="E608">
        <v>0</v>
      </c>
      <c r="F608" t="s">
        <v>31</v>
      </c>
      <c r="G608" t="s">
        <v>11</v>
      </c>
      <c r="H608" t="s">
        <v>17</v>
      </c>
      <c r="I608">
        <v>1</v>
      </c>
      <c r="J60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609" spans="1:10" x14ac:dyDescent="0.35">
      <c r="A609" t="s">
        <v>9</v>
      </c>
      <c r="B609">
        <v>44</v>
      </c>
      <c r="C609">
        <v>1</v>
      </c>
      <c r="D609">
        <v>1</v>
      </c>
      <c r="E609">
        <v>0</v>
      </c>
      <c r="F609" t="s">
        <v>25</v>
      </c>
      <c r="G609" t="s">
        <v>15</v>
      </c>
      <c r="H609" t="s">
        <v>12</v>
      </c>
      <c r="I609">
        <v>1</v>
      </c>
      <c r="J60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610" spans="1:10" x14ac:dyDescent="0.35">
      <c r="A610" t="s">
        <v>13</v>
      </c>
      <c r="B610">
        <v>52</v>
      </c>
      <c r="C610">
        <v>1</v>
      </c>
      <c r="D610">
        <v>1</v>
      </c>
      <c r="E610">
        <v>0</v>
      </c>
      <c r="F610" t="s">
        <v>21</v>
      </c>
      <c r="G610" t="s">
        <v>11</v>
      </c>
      <c r="H610" t="s">
        <v>12</v>
      </c>
      <c r="I610">
        <v>1</v>
      </c>
      <c r="J61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611" spans="1:10" x14ac:dyDescent="0.35">
      <c r="A611" t="s">
        <v>9</v>
      </c>
      <c r="B611">
        <v>10</v>
      </c>
      <c r="C611">
        <v>1</v>
      </c>
      <c r="D611">
        <v>1</v>
      </c>
      <c r="E611">
        <v>1</v>
      </c>
      <c r="F611" t="s">
        <v>42</v>
      </c>
      <c r="G611" t="s">
        <v>15</v>
      </c>
      <c r="H611" t="s">
        <v>22</v>
      </c>
      <c r="I611">
        <v>1</v>
      </c>
      <c r="J61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612" spans="1:10" x14ac:dyDescent="0.35">
      <c r="A612" t="s">
        <v>13</v>
      </c>
      <c r="B612">
        <v>16</v>
      </c>
      <c r="C612">
        <v>1</v>
      </c>
      <c r="D612">
        <v>1</v>
      </c>
      <c r="E612">
        <v>0</v>
      </c>
      <c r="F612" t="s">
        <v>38</v>
      </c>
      <c r="G612" t="s">
        <v>11</v>
      </c>
      <c r="H612" t="s">
        <v>12</v>
      </c>
      <c r="I612">
        <v>1</v>
      </c>
      <c r="J61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613" spans="1:10" x14ac:dyDescent="0.35">
      <c r="A613" t="s">
        <v>9</v>
      </c>
      <c r="B613">
        <v>17</v>
      </c>
      <c r="C613">
        <v>1</v>
      </c>
      <c r="D613">
        <v>1</v>
      </c>
      <c r="E613">
        <v>0</v>
      </c>
      <c r="F613" t="s">
        <v>36</v>
      </c>
      <c r="G613" t="s">
        <v>15</v>
      </c>
      <c r="H613" t="s">
        <v>17</v>
      </c>
      <c r="I613">
        <v>1</v>
      </c>
      <c r="J61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614" spans="1:10" x14ac:dyDescent="0.35">
      <c r="A614" t="s">
        <v>9</v>
      </c>
      <c r="B614">
        <v>63</v>
      </c>
      <c r="C614">
        <v>0</v>
      </c>
      <c r="D614">
        <v>0</v>
      </c>
      <c r="E614">
        <v>1</v>
      </c>
      <c r="F614" t="s">
        <v>41</v>
      </c>
      <c r="G614" t="s">
        <v>11</v>
      </c>
      <c r="H614" t="s">
        <v>17</v>
      </c>
      <c r="I614">
        <v>0</v>
      </c>
      <c r="J61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615" spans="1:10" x14ac:dyDescent="0.35">
      <c r="A615" t="s">
        <v>9</v>
      </c>
      <c r="B615">
        <v>29</v>
      </c>
      <c r="C615">
        <v>1</v>
      </c>
      <c r="D615">
        <v>1</v>
      </c>
      <c r="E615">
        <v>1</v>
      </c>
      <c r="F615" t="s">
        <v>10</v>
      </c>
      <c r="G615" t="s">
        <v>15</v>
      </c>
      <c r="H615" t="s">
        <v>17</v>
      </c>
      <c r="I615">
        <v>1</v>
      </c>
      <c r="J61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616" spans="1:10" x14ac:dyDescent="0.35">
      <c r="A616" t="s">
        <v>13</v>
      </c>
      <c r="B616">
        <v>62</v>
      </c>
      <c r="C616">
        <v>0</v>
      </c>
      <c r="D616">
        <v>0</v>
      </c>
      <c r="E616">
        <v>1</v>
      </c>
      <c r="F616" t="s">
        <v>35</v>
      </c>
      <c r="G616" t="s">
        <v>11</v>
      </c>
      <c r="H616" t="s">
        <v>12</v>
      </c>
      <c r="I616">
        <v>0</v>
      </c>
      <c r="J61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617" spans="1:10" x14ac:dyDescent="0.35">
      <c r="A617" t="s">
        <v>9</v>
      </c>
      <c r="B617">
        <v>16</v>
      </c>
      <c r="C617">
        <v>0</v>
      </c>
      <c r="D617">
        <v>0</v>
      </c>
      <c r="E617">
        <v>0</v>
      </c>
      <c r="F617" t="s">
        <v>23</v>
      </c>
      <c r="G617" t="s">
        <v>15</v>
      </c>
      <c r="H617" t="s">
        <v>22</v>
      </c>
      <c r="I617">
        <v>0</v>
      </c>
      <c r="J61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618" spans="1:10" x14ac:dyDescent="0.35">
      <c r="A618" t="s">
        <v>13</v>
      </c>
      <c r="B618">
        <v>8</v>
      </c>
      <c r="C618">
        <v>0</v>
      </c>
      <c r="D618">
        <v>0</v>
      </c>
      <c r="E618">
        <v>0</v>
      </c>
      <c r="F618" t="s">
        <v>19</v>
      </c>
      <c r="G618" t="s">
        <v>11</v>
      </c>
      <c r="H618" t="s">
        <v>12</v>
      </c>
      <c r="I618">
        <v>0</v>
      </c>
      <c r="J61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619" spans="1:10" x14ac:dyDescent="0.35">
      <c r="A619" t="s">
        <v>9</v>
      </c>
      <c r="B619">
        <v>10</v>
      </c>
      <c r="C619">
        <v>1</v>
      </c>
      <c r="D619">
        <v>1</v>
      </c>
      <c r="E619">
        <v>0</v>
      </c>
      <c r="F619" t="s">
        <v>49</v>
      </c>
      <c r="G619" t="s">
        <v>15</v>
      </c>
      <c r="H619" t="s">
        <v>22</v>
      </c>
      <c r="I619">
        <v>1</v>
      </c>
      <c r="J61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620" spans="1:10" x14ac:dyDescent="0.35">
      <c r="A620" t="s">
        <v>9</v>
      </c>
      <c r="B620">
        <v>40</v>
      </c>
      <c r="C620">
        <v>1</v>
      </c>
      <c r="D620">
        <v>1</v>
      </c>
      <c r="E620">
        <v>0</v>
      </c>
      <c r="F620" t="s">
        <v>29</v>
      </c>
      <c r="G620" t="s">
        <v>11</v>
      </c>
      <c r="H620" t="s">
        <v>22</v>
      </c>
      <c r="I620">
        <v>1</v>
      </c>
      <c r="J62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621" spans="1:10" x14ac:dyDescent="0.35">
      <c r="A621" t="s">
        <v>9</v>
      </c>
      <c r="B621">
        <v>51</v>
      </c>
      <c r="C621">
        <v>0</v>
      </c>
      <c r="D621">
        <v>0</v>
      </c>
      <c r="E621">
        <v>1</v>
      </c>
      <c r="F621" t="s">
        <v>14</v>
      </c>
      <c r="G621" t="s">
        <v>15</v>
      </c>
      <c r="H621" t="s">
        <v>17</v>
      </c>
      <c r="I621">
        <v>0</v>
      </c>
      <c r="J62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622" spans="1:10" x14ac:dyDescent="0.35">
      <c r="A622" t="s">
        <v>9</v>
      </c>
      <c r="B622">
        <v>40</v>
      </c>
      <c r="C622">
        <v>1</v>
      </c>
      <c r="D622">
        <v>1</v>
      </c>
      <c r="E622">
        <v>1</v>
      </c>
      <c r="F622" t="s">
        <v>42</v>
      </c>
      <c r="G622" t="s">
        <v>11</v>
      </c>
      <c r="H622" t="s">
        <v>12</v>
      </c>
      <c r="I622">
        <v>1</v>
      </c>
      <c r="J62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623" spans="1:10" x14ac:dyDescent="0.35">
      <c r="A623" t="s">
        <v>9</v>
      </c>
      <c r="B623">
        <v>50</v>
      </c>
      <c r="C623">
        <v>0</v>
      </c>
      <c r="D623">
        <v>0</v>
      </c>
      <c r="E623">
        <v>0</v>
      </c>
      <c r="F623" t="s">
        <v>23</v>
      </c>
      <c r="G623" t="s">
        <v>15</v>
      </c>
      <c r="H623" t="s">
        <v>17</v>
      </c>
      <c r="I623">
        <v>0</v>
      </c>
      <c r="J62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624" spans="1:10" x14ac:dyDescent="0.35">
      <c r="A624" t="s">
        <v>13</v>
      </c>
      <c r="B624">
        <v>20</v>
      </c>
      <c r="C624">
        <v>1</v>
      </c>
      <c r="D624">
        <v>1</v>
      </c>
      <c r="E624">
        <v>1</v>
      </c>
      <c r="F624" t="s">
        <v>10</v>
      </c>
      <c r="G624" t="s">
        <v>11</v>
      </c>
      <c r="H624" t="s">
        <v>22</v>
      </c>
      <c r="I624">
        <v>1</v>
      </c>
      <c r="J62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625" spans="1:10" x14ac:dyDescent="0.35">
      <c r="A625" t="s">
        <v>9</v>
      </c>
      <c r="B625">
        <v>27</v>
      </c>
      <c r="C625">
        <v>0</v>
      </c>
      <c r="D625">
        <v>0</v>
      </c>
      <c r="E625">
        <v>0</v>
      </c>
      <c r="F625" t="s">
        <v>19</v>
      </c>
      <c r="G625" t="s">
        <v>15</v>
      </c>
      <c r="H625" t="s">
        <v>17</v>
      </c>
      <c r="I625">
        <v>0</v>
      </c>
      <c r="J62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626" spans="1:10" x14ac:dyDescent="0.35">
      <c r="A626" t="s">
        <v>9</v>
      </c>
      <c r="B626">
        <v>65</v>
      </c>
      <c r="C626">
        <v>0</v>
      </c>
      <c r="D626">
        <v>0</v>
      </c>
      <c r="E626">
        <v>0</v>
      </c>
      <c r="F626" t="s">
        <v>18</v>
      </c>
      <c r="G626" t="s">
        <v>11</v>
      </c>
      <c r="H626" t="s">
        <v>22</v>
      </c>
      <c r="I626">
        <v>0</v>
      </c>
      <c r="J62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627" spans="1:10" x14ac:dyDescent="0.35">
      <c r="A627" t="s">
        <v>9</v>
      </c>
      <c r="B627">
        <v>10</v>
      </c>
      <c r="C627">
        <v>1</v>
      </c>
      <c r="D627">
        <v>1</v>
      </c>
      <c r="E627">
        <v>1</v>
      </c>
      <c r="F627" t="s">
        <v>48</v>
      </c>
      <c r="G627" t="s">
        <v>15</v>
      </c>
      <c r="H627" t="s">
        <v>22</v>
      </c>
      <c r="I627">
        <v>1</v>
      </c>
      <c r="J62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628" spans="1:10" x14ac:dyDescent="0.35">
      <c r="A628" t="s">
        <v>9</v>
      </c>
      <c r="B628">
        <v>33</v>
      </c>
      <c r="C628">
        <v>1</v>
      </c>
      <c r="D628">
        <v>1</v>
      </c>
      <c r="E628">
        <v>1</v>
      </c>
      <c r="F628" t="s">
        <v>18</v>
      </c>
      <c r="G628" t="s">
        <v>11</v>
      </c>
      <c r="H628" t="s">
        <v>22</v>
      </c>
      <c r="I628">
        <v>1</v>
      </c>
      <c r="J62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629" spans="1:10" x14ac:dyDescent="0.35">
      <c r="A629" t="s">
        <v>13</v>
      </c>
      <c r="B629">
        <v>20</v>
      </c>
      <c r="C629">
        <v>1</v>
      </c>
      <c r="D629">
        <v>1</v>
      </c>
      <c r="E629">
        <v>1</v>
      </c>
      <c r="F629" t="s">
        <v>18</v>
      </c>
      <c r="G629" t="s">
        <v>15</v>
      </c>
      <c r="H629" t="s">
        <v>22</v>
      </c>
      <c r="I629">
        <v>1</v>
      </c>
      <c r="J62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630" spans="1:10" x14ac:dyDescent="0.35">
      <c r="A630" t="s">
        <v>9</v>
      </c>
      <c r="B630">
        <v>44</v>
      </c>
      <c r="C630">
        <v>1</v>
      </c>
      <c r="D630">
        <v>1</v>
      </c>
      <c r="E630">
        <v>1</v>
      </c>
      <c r="F630" t="s">
        <v>23</v>
      </c>
      <c r="G630" t="s">
        <v>11</v>
      </c>
      <c r="H630" t="s">
        <v>12</v>
      </c>
      <c r="I630">
        <v>1</v>
      </c>
      <c r="J63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631" spans="1:10" x14ac:dyDescent="0.35">
      <c r="A631" t="s">
        <v>13</v>
      </c>
      <c r="B631">
        <v>62</v>
      </c>
      <c r="C631">
        <v>0</v>
      </c>
      <c r="D631">
        <v>0</v>
      </c>
      <c r="E631">
        <v>0</v>
      </c>
      <c r="F631" t="s">
        <v>23</v>
      </c>
      <c r="G631" t="s">
        <v>15</v>
      </c>
      <c r="H631" t="s">
        <v>12</v>
      </c>
      <c r="I631">
        <v>0</v>
      </c>
      <c r="J63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632" spans="1:10" x14ac:dyDescent="0.35">
      <c r="A632" t="s">
        <v>13</v>
      </c>
      <c r="B632">
        <v>62</v>
      </c>
      <c r="C632">
        <v>1</v>
      </c>
      <c r="D632">
        <v>1</v>
      </c>
      <c r="E632">
        <v>0</v>
      </c>
      <c r="F632" t="s">
        <v>48</v>
      </c>
      <c r="G632" t="s">
        <v>11</v>
      </c>
      <c r="H632" t="s">
        <v>17</v>
      </c>
      <c r="I632">
        <v>1</v>
      </c>
      <c r="J63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633" spans="1:10" x14ac:dyDescent="0.35">
      <c r="A633" t="s">
        <v>13</v>
      </c>
      <c r="B633">
        <v>54</v>
      </c>
      <c r="C633">
        <v>1</v>
      </c>
      <c r="D633">
        <v>1</v>
      </c>
      <c r="E633">
        <v>1</v>
      </c>
      <c r="F633" t="s">
        <v>36</v>
      </c>
      <c r="G633" t="s">
        <v>15</v>
      </c>
      <c r="H633" t="s">
        <v>12</v>
      </c>
      <c r="I633">
        <v>1</v>
      </c>
      <c r="J63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634" spans="1:10" x14ac:dyDescent="0.35">
      <c r="A634" t="s">
        <v>13</v>
      </c>
      <c r="B634">
        <v>62</v>
      </c>
      <c r="C634">
        <v>0</v>
      </c>
      <c r="D634">
        <v>0</v>
      </c>
      <c r="E634">
        <v>1</v>
      </c>
      <c r="F634" t="s">
        <v>16</v>
      </c>
      <c r="G634" t="s">
        <v>11</v>
      </c>
      <c r="H634" t="s">
        <v>22</v>
      </c>
      <c r="I634">
        <v>0</v>
      </c>
      <c r="J63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635" spans="1:10" x14ac:dyDescent="0.35">
      <c r="A635" t="s">
        <v>13</v>
      </c>
      <c r="B635">
        <v>58</v>
      </c>
      <c r="C635">
        <v>1</v>
      </c>
      <c r="D635">
        <v>1</v>
      </c>
      <c r="E635">
        <v>0</v>
      </c>
      <c r="F635" t="s">
        <v>23</v>
      </c>
      <c r="G635" t="s">
        <v>15</v>
      </c>
      <c r="H635" t="s">
        <v>12</v>
      </c>
      <c r="I635">
        <v>1</v>
      </c>
      <c r="J63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636" spans="1:10" x14ac:dyDescent="0.35">
      <c r="A636" t="s">
        <v>13</v>
      </c>
      <c r="B636">
        <v>10</v>
      </c>
      <c r="C636">
        <v>1</v>
      </c>
      <c r="D636">
        <v>1</v>
      </c>
      <c r="E636">
        <v>1</v>
      </c>
      <c r="F636" t="s">
        <v>24</v>
      </c>
      <c r="G636" t="s">
        <v>11</v>
      </c>
      <c r="H636" t="s">
        <v>17</v>
      </c>
      <c r="I636">
        <v>1</v>
      </c>
      <c r="J63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637" spans="1:10" x14ac:dyDescent="0.35">
      <c r="A637" t="s">
        <v>9</v>
      </c>
      <c r="B637">
        <v>47</v>
      </c>
      <c r="C637">
        <v>0</v>
      </c>
      <c r="D637">
        <v>0</v>
      </c>
      <c r="E637">
        <v>1</v>
      </c>
      <c r="F637" t="s">
        <v>37</v>
      </c>
      <c r="G637" t="s">
        <v>15</v>
      </c>
      <c r="H637" t="s">
        <v>12</v>
      </c>
      <c r="I637">
        <v>0</v>
      </c>
      <c r="J63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638" spans="1:10" x14ac:dyDescent="0.35">
      <c r="A638" t="s">
        <v>9</v>
      </c>
      <c r="B638">
        <v>20</v>
      </c>
      <c r="C638">
        <v>0</v>
      </c>
      <c r="D638">
        <v>0</v>
      </c>
      <c r="E638">
        <v>1</v>
      </c>
      <c r="F638" t="s">
        <v>34</v>
      </c>
      <c r="G638" t="s">
        <v>11</v>
      </c>
      <c r="H638" t="s">
        <v>22</v>
      </c>
      <c r="I638">
        <v>0</v>
      </c>
      <c r="J63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639" spans="1:10" x14ac:dyDescent="0.35">
      <c r="A639" t="s">
        <v>13</v>
      </c>
      <c r="B639">
        <v>60</v>
      </c>
      <c r="C639">
        <v>0</v>
      </c>
      <c r="D639">
        <v>0</v>
      </c>
      <c r="E639">
        <v>1</v>
      </c>
      <c r="F639" t="s">
        <v>34</v>
      </c>
      <c r="G639" t="s">
        <v>15</v>
      </c>
      <c r="H639" t="s">
        <v>12</v>
      </c>
      <c r="I639">
        <v>0</v>
      </c>
      <c r="J63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640" spans="1:10" x14ac:dyDescent="0.35">
      <c r="A640" t="s">
        <v>9</v>
      </c>
      <c r="B640">
        <v>28</v>
      </c>
      <c r="C640">
        <v>0</v>
      </c>
      <c r="D640">
        <v>0</v>
      </c>
      <c r="E640">
        <v>0</v>
      </c>
      <c r="F640" t="s">
        <v>47</v>
      </c>
      <c r="G640" t="s">
        <v>11</v>
      </c>
      <c r="H640" t="s">
        <v>22</v>
      </c>
      <c r="I640">
        <v>0</v>
      </c>
      <c r="J64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641" spans="1:10" x14ac:dyDescent="0.35">
      <c r="A641" t="s">
        <v>9</v>
      </c>
      <c r="B641">
        <v>21</v>
      </c>
      <c r="C641">
        <v>1</v>
      </c>
      <c r="D641">
        <v>1</v>
      </c>
      <c r="E641">
        <v>1</v>
      </c>
      <c r="F641" t="s">
        <v>50</v>
      </c>
      <c r="G641" t="s">
        <v>15</v>
      </c>
      <c r="H641" t="s">
        <v>12</v>
      </c>
      <c r="I641">
        <v>1</v>
      </c>
      <c r="J64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642" spans="1:10" x14ac:dyDescent="0.35">
      <c r="A642" t="s">
        <v>9</v>
      </c>
      <c r="B642">
        <v>48</v>
      </c>
      <c r="C642">
        <v>1</v>
      </c>
      <c r="D642">
        <v>1</v>
      </c>
      <c r="E642">
        <v>1</v>
      </c>
      <c r="F642" t="s">
        <v>51</v>
      </c>
      <c r="G642" t="s">
        <v>11</v>
      </c>
      <c r="H642" t="s">
        <v>17</v>
      </c>
      <c r="I642">
        <v>1</v>
      </c>
      <c r="J64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643" spans="1:10" x14ac:dyDescent="0.35">
      <c r="A643" t="s">
        <v>13</v>
      </c>
      <c r="B643">
        <v>45</v>
      </c>
      <c r="C643">
        <v>0</v>
      </c>
      <c r="D643">
        <v>0</v>
      </c>
      <c r="E643">
        <v>0</v>
      </c>
      <c r="F643" t="s">
        <v>33</v>
      </c>
      <c r="G643" t="s">
        <v>15</v>
      </c>
      <c r="H643" t="s">
        <v>17</v>
      </c>
      <c r="I643">
        <v>0</v>
      </c>
      <c r="J64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644" spans="1:10" x14ac:dyDescent="0.35">
      <c r="A644" t="s">
        <v>13</v>
      </c>
      <c r="B644">
        <v>23</v>
      </c>
      <c r="C644">
        <v>1</v>
      </c>
      <c r="D644">
        <v>1</v>
      </c>
      <c r="E644">
        <v>0</v>
      </c>
      <c r="F644" t="s">
        <v>46</v>
      </c>
      <c r="G644" t="s">
        <v>11</v>
      </c>
      <c r="H644" t="s">
        <v>12</v>
      </c>
      <c r="I644">
        <v>1</v>
      </c>
      <c r="J64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645" spans="1:10" x14ac:dyDescent="0.35">
      <c r="A645" t="s">
        <v>9</v>
      </c>
      <c r="B645">
        <v>52</v>
      </c>
      <c r="C645">
        <v>0</v>
      </c>
      <c r="D645">
        <v>0</v>
      </c>
      <c r="E645">
        <v>0</v>
      </c>
      <c r="F645" t="s">
        <v>33</v>
      </c>
      <c r="G645" t="s">
        <v>15</v>
      </c>
      <c r="H645" t="s">
        <v>22</v>
      </c>
      <c r="I645">
        <v>0</v>
      </c>
      <c r="J64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646" spans="1:10" x14ac:dyDescent="0.35">
      <c r="A646" t="s">
        <v>13</v>
      </c>
      <c r="B646">
        <v>28</v>
      </c>
      <c r="C646">
        <v>1</v>
      </c>
      <c r="D646">
        <v>1</v>
      </c>
      <c r="E646">
        <v>1</v>
      </c>
      <c r="F646" t="s">
        <v>50</v>
      </c>
      <c r="G646" t="s">
        <v>11</v>
      </c>
      <c r="H646" t="s">
        <v>12</v>
      </c>
      <c r="I646">
        <v>1</v>
      </c>
      <c r="J64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647" spans="1:10" x14ac:dyDescent="0.35">
      <c r="A647" t="s">
        <v>13</v>
      </c>
      <c r="B647">
        <v>19</v>
      </c>
      <c r="C647">
        <v>0</v>
      </c>
      <c r="D647">
        <v>0</v>
      </c>
      <c r="E647">
        <v>0</v>
      </c>
      <c r="F647" t="s">
        <v>29</v>
      </c>
      <c r="G647" t="s">
        <v>15</v>
      </c>
      <c r="H647" t="s">
        <v>17</v>
      </c>
      <c r="I647">
        <v>0</v>
      </c>
      <c r="J64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648" spans="1:10" x14ac:dyDescent="0.35">
      <c r="A648" t="s">
        <v>13</v>
      </c>
      <c r="B648">
        <v>46</v>
      </c>
      <c r="C648">
        <v>1</v>
      </c>
      <c r="D648">
        <v>1</v>
      </c>
      <c r="E648">
        <v>1</v>
      </c>
      <c r="F648" t="s">
        <v>32</v>
      </c>
      <c r="G648" t="s">
        <v>11</v>
      </c>
      <c r="H648" t="s">
        <v>12</v>
      </c>
      <c r="I648">
        <v>1</v>
      </c>
      <c r="J64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649" spans="1:10" x14ac:dyDescent="0.35">
      <c r="A649" t="s">
        <v>9</v>
      </c>
      <c r="B649">
        <v>61</v>
      </c>
      <c r="C649">
        <v>0</v>
      </c>
      <c r="D649">
        <v>0</v>
      </c>
      <c r="E649">
        <v>0</v>
      </c>
      <c r="F649" t="s">
        <v>19</v>
      </c>
      <c r="G649" t="s">
        <v>15</v>
      </c>
      <c r="H649" t="s">
        <v>22</v>
      </c>
      <c r="I649">
        <v>0</v>
      </c>
      <c r="J64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650" spans="1:10" x14ac:dyDescent="0.35">
      <c r="A650" t="s">
        <v>9</v>
      </c>
      <c r="B650">
        <v>32</v>
      </c>
      <c r="C650">
        <v>0</v>
      </c>
      <c r="D650">
        <v>0</v>
      </c>
      <c r="E650">
        <v>0</v>
      </c>
      <c r="F650" t="s">
        <v>16</v>
      </c>
      <c r="G650" t="s">
        <v>11</v>
      </c>
      <c r="H650" t="s">
        <v>12</v>
      </c>
      <c r="I650">
        <v>0</v>
      </c>
      <c r="J65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651" spans="1:10" x14ac:dyDescent="0.35">
      <c r="A651" t="s">
        <v>13</v>
      </c>
      <c r="B651">
        <v>10</v>
      </c>
      <c r="C651">
        <v>1</v>
      </c>
      <c r="D651">
        <v>1</v>
      </c>
      <c r="E651">
        <v>1</v>
      </c>
      <c r="F651" t="s">
        <v>32</v>
      </c>
      <c r="G651" t="s">
        <v>15</v>
      </c>
      <c r="H651" t="s">
        <v>17</v>
      </c>
      <c r="I651">
        <v>1</v>
      </c>
      <c r="J65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652" spans="1:10" x14ac:dyDescent="0.35">
      <c r="A652" t="s">
        <v>13</v>
      </c>
      <c r="B652">
        <v>27</v>
      </c>
      <c r="C652">
        <v>1</v>
      </c>
      <c r="D652">
        <v>1</v>
      </c>
      <c r="E652">
        <v>1</v>
      </c>
      <c r="F652" t="s">
        <v>21</v>
      </c>
      <c r="G652" t="s">
        <v>11</v>
      </c>
      <c r="H652" t="s">
        <v>17</v>
      </c>
      <c r="I652">
        <v>1</v>
      </c>
      <c r="J65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653" spans="1:10" x14ac:dyDescent="0.35">
      <c r="A653" t="s">
        <v>9</v>
      </c>
      <c r="B653">
        <v>56</v>
      </c>
      <c r="C653">
        <v>0</v>
      </c>
      <c r="D653">
        <v>0</v>
      </c>
      <c r="E653">
        <v>0</v>
      </c>
      <c r="F653" t="s">
        <v>25</v>
      </c>
      <c r="G653" t="s">
        <v>15</v>
      </c>
      <c r="H653" t="s">
        <v>12</v>
      </c>
      <c r="I653">
        <v>0</v>
      </c>
      <c r="J65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654" spans="1:10" x14ac:dyDescent="0.35">
      <c r="A654" t="s">
        <v>13</v>
      </c>
      <c r="B654">
        <v>26</v>
      </c>
      <c r="C654">
        <v>0</v>
      </c>
      <c r="D654">
        <v>0</v>
      </c>
      <c r="E654">
        <v>0</v>
      </c>
      <c r="F654" t="s">
        <v>40</v>
      </c>
      <c r="G654" t="s">
        <v>11</v>
      </c>
      <c r="H654" t="s">
        <v>12</v>
      </c>
      <c r="I654">
        <v>0</v>
      </c>
      <c r="J65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655" spans="1:10" x14ac:dyDescent="0.35">
      <c r="A655" t="s">
        <v>13</v>
      </c>
      <c r="B655">
        <v>15</v>
      </c>
      <c r="C655">
        <v>1</v>
      </c>
      <c r="D655">
        <v>1</v>
      </c>
      <c r="E655">
        <v>0</v>
      </c>
      <c r="F655" t="s">
        <v>19</v>
      </c>
      <c r="G655" t="s">
        <v>15</v>
      </c>
      <c r="H655" t="s">
        <v>17</v>
      </c>
      <c r="I655">
        <v>1</v>
      </c>
      <c r="J65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656" spans="1:10" x14ac:dyDescent="0.35">
      <c r="A656" t="s">
        <v>9</v>
      </c>
      <c r="B656">
        <v>10</v>
      </c>
      <c r="C656">
        <v>1</v>
      </c>
      <c r="D656">
        <v>1</v>
      </c>
      <c r="E656">
        <v>1</v>
      </c>
      <c r="F656" t="s">
        <v>19</v>
      </c>
      <c r="G656" t="s">
        <v>11</v>
      </c>
      <c r="H656" t="s">
        <v>17</v>
      </c>
      <c r="I656">
        <v>1</v>
      </c>
      <c r="J65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657" spans="1:10" x14ac:dyDescent="0.35">
      <c r="A657" t="s">
        <v>13</v>
      </c>
      <c r="B657">
        <v>24</v>
      </c>
      <c r="C657">
        <v>1</v>
      </c>
      <c r="D657">
        <v>1</v>
      </c>
      <c r="E657">
        <v>1</v>
      </c>
      <c r="F657" t="s">
        <v>32</v>
      </c>
      <c r="G657" t="s">
        <v>15</v>
      </c>
      <c r="H657" t="s">
        <v>22</v>
      </c>
      <c r="I657">
        <v>1</v>
      </c>
      <c r="J65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658" spans="1:10" x14ac:dyDescent="0.35">
      <c r="A658" t="s">
        <v>9</v>
      </c>
      <c r="B658">
        <v>51</v>
      </c>
      <c r="C658">
        <v>0</v>
      </c>
      <c r="D658">
        <v>0</v>
      </c>
      <c r="E658">
        <v>1</v>
      </c>
      <c r="F658" t="s">
        <v>44</v>
      </c>
      <c r="G658" t="s">
        <v>11</v>
      </c>
      <c r="H658" t="s">
        <v>22</v>
      </c>
      <c r="I658">
        <v>0</v>
      </c>
      <c r="J65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659" spans="1:10" x14ac:dyDescent="0.35">
      <c r="A659" t="s">
        <v>9</v>
      </c>
      <c r="B659">
        <v>41</v>
      </c>
      <c r="C659">
        <v>0</v>
      </c>
      <c r="D659">
        <v>0</v>
      </c>
      <c r="E659">
        <v>1</v>
      </c>
      <c r="F659" t="s">
        <v>16</v>
      </c>
      <c r="G659" t="s">
        <v>15</v>
      </c>
      <c r="H659" t="s">
        <v>17</v>
      </c>
      <c r="I659">
        <v>0</v>
      </c>
      <c r="J65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660" spans="1:10" x14ac:dyDescent="0.35">
      <c r="A660" t="s">
        <v>13</v>
      </c>
      <c r="B660">
        <v>65</v>
      </c>
      <c r="C660">
        <v>1</v>
      </c>
      <c r="D660">
        <v>1</v>
      </c>
      <c r="E660">
        <v>0</v>
      </c>
      <c r="F660" t="s">
        <v>44</v>
      </c>
      <c r="G660" t="s">
        <v>11</v>
      </c>
      <c r="H660" t="s">
        <v>12</v>
      </c>
      <c r="I660">
        <v>1</v>
      </c>
      <c r="J66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661" spans="1:10" x14ac:dyDescent="0.35">
      <c r="A661" t="s">
        <v>9</v>
      </c>
      <c r="B661">
        <v>51</v>
      </c>
      <c r="C661">
        <v>0</v>
      </c>
      <c r="D661">
        <v>0</v>
      </c>
      <c r="E661">
        <v>1</v>
      </c>
      <c r="F661" t="s">
        <v>20</v>
      </c>
      <c r="G661" t="s">
        <v>15</v>
      </c>
      <c r="H661" t="s">
        <v>12</v>
      </c>
      <c r="I661">
        <v>0</v>
      </c>
      <c r="J66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662" spans="1:10" x14ac:dyDescent="0.35">
      <c r="A662" t="s">
        <v>13</v>
      </c>
      <c r="B662">
        <v>18</v>
      </c>
      <c r="C662">
        <v>0</v>
      </c>
      <c r="D662">
        <v>0</v>
      </c>
      <c r="E662">
        <v>0</v>
      </c>
      <c r="F662" t="s">
        <v>21</v>
      </c>
      <c r="G662" t="s">
        <v>11</v>
      </c>
      <c r="H662" t="s">
        <v>12</v>
      </c>
      <c r="I662">
        <v>0</v>
      </c>
      <c r="J66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663" spans="1:10" x14ac:dyDescent="0.35">
      <c r="A663" t="s">
        <v>13</v>
      </c>
      <c r="B663">
        <v>31</v>
      </c>
      <c r="C663">
        <v>0</v>
      </c>
      <c r="D663">
        <v>0</v>
      </c>
      <c r="E663">
        <v>1</v>
      </c>
      <c r="F663" t="s">
        <v>40</v>
      </c>
      <c r="G663" t="s">
        <v>15</v>
      </c>
      <c r="H663" t="s">
        <v>12</v>
      </c>
      <c r="I663">
        <v>0</v>
      </c>
      <c r="J66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664" spans="1:10" x14ac:dyDescent="0.35">
      <c r="A664" t="s">
        <v>13</v>
      </c>
      <c r="B664">
        <v>30</v>
      </c>
      <c r="C664">
        <v>1</v>
      </c>
      <c r="D664">
        <v>1</v>
      </c>
      <c r="E664">
        <v>0</v>
      </c>
      <c r="F664" t="s">
        <v>46</v>
      </c>
      <c r="G664" t="s">
        <v>11</v>
      </c>
      <c r="H664" t="s">
        <v>12</v>
      </c>
      <c r="I664">
        <v>1</v>
      </c>
      <c r="J66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665" spans="1:10" x14ac:dyDescent="0.35">
      <c r="A665" t="s">
        <v>13</v>
      </c>
      <c r="B665">
        <v>14</v>
      </c>
      <c r="C665">
        <v>1</v>
      </c>
      <c r="D665">
        <v>1</v>
      </c>
      <c r="E665">
        <v>1</v>
      </c>
      <c r="F665" t="s">
        <v>42</v>
      </c>
      <c r="G665" t="s">
        <v>15</v>
      </c>
      <c r="H665" t="s">
        <v>22</v>
      </c>
      <c r="I665">
        <v>1</v>
      </c>
      <c r="J66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666" spans="1:10" x14ac:dyDescent="0.35">
      <c r="A666" t="s">
        <v>13</v>
      </c>
      <c r="B666">
        <v>17</v>
      </c>
      <c r="C666">
        <v>1</v>
      </c>
      <c r="D666">
        <v>1</v>
      </c>
      <c r="E666">
        <v>0</v>
      </c>
      <c r="F666" t="s">
        <v>21</v>
      </c>
      <c r="G666" t="s">
        <v>11</v>
      </c>
      <c r="H666" t="s">
        <v>17</v>
      </c>
      <c r="I666">
        <v>1</v>
      </c>
      <c r="J66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667" spans="1:10" x14ac:dyDescent="0.35">
      <c r="A667" t="s">
        <v>13</v>
      </c>
      <c r="B667">
        <v>63</v>
      </c>
      <c r="C667">
        <v>1</v>
      </c>
      <c r="D667">
        <v>1</v>
      </c>
      <c r="E667">
        <v>0</v>
      </c>
      <c r="F667" t="s">
        <v>45</v>
      </c>
      <c r="G667" t="s">
        <v>15</v>
      </c>
      <c r="H667" t="s">
        <v>22</v>
      </c>
      <c r="I667">
        <v>1</v>
      </c>
      <c r="J66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668" spans="1:10" x14ac:dyDescent="0.35">
      <c r="A668" t="s">
        <v>13</v>
      </c>
      <c r="B668">
        <v>49</v>
      </c>
      <c r="C668">
        <v>1</v>
      </c>
      <c r="D668">
        <v>1</v>
      </c>
      <c r="E668">
        <v>0</v>
      </c>
      <c r="F668" t="s">
        <v>14</v>
      </c>
      <c r="G668" t="s">
        <v>11</v>
      </c>
      <c r="H668" t="s">
        <v>12</v>
      </c>
      <c r="I668">
        <v>1</v>
      </c>
      <c r="J66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669" spans="1:10" x14ac:dyDescent="0.35">
      <c r="A669" t="s">
        <v>9</v>
      </c>
      <c r="B669">
        <v>55</v>
      </c>
      <c r="C669">
        <v>0</v>
      </c>
      <c r="D669">
        <v>0</v>
      </c>
      <c r="E669">
        <v>0</v>
      </c>
      <c r="F669" t="s">
        <v>47</v>
      </c>
      <c r="G669" t="s">
        <v>15</v>
      </c>
      <c r="H669" t="s">
        <v>12</v>
      </c>
      <c r="I669">
        <v>0</v>
      </c>
      <c r="J66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670" spans="1:10" x14ac:dyDescent="0.35">
      <c r="A670" t="s">
        <v>9</v>
      </c>
      <c r="B670">
        <v>17</v>
      </c>
      <c r="C670">
        <v>1</v>
      </c>
      <c r="D670">
        <v>1</v>
      </c>
      <c r="E670">
        <v>0</v>
      </c>
      <c r="F670" t="s">
        <v>37</v>
      </c>
      <c r="G670" t="s">
        <v>11</v>
      </c>
      <c r="H670" t="s">
        <v>17</v>
      </c>
      <c r="I670">
        <v>1</v>
      </c>
      <c r="J67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671" spans="1:10" x14ac:dyDescent="0.35">
      <c r="A671" t="s">
        <v>13</v>
      </c>
      <c r="B671">
        <v>17</v>
      </c>
      <c r="C671">
        <v>0</v>
      </c>
      <c r="D671">
        <v>0</v>
      </c>
      <c r="E671">
        <v>1</v>
      </c>
      <c r="F671" t="s">
        <v>21</v>
      </c>
      <c r="G671" t="s">
        <v>15</v>
      </c>
      <c r="H671" t="s">
        <v>22</v>
      </c>
      <c r="I671">
        <v>0</v>
      </c>
      <c r="J67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672" spans="1:10" x14ac:dyDescent="0.35">
      <c r="A672" t="s">
        <v>13</v>
      </c>
      <c r="B672">
        <v>55</v>
      </c>
      <c r="C672">
        <v>1</v>
      </c>
      <c r="D672">
        <v>1</v>
      </c>
      <c r="E672">
        <v>1</v>
      </c>
      <c r="F672" t="s">
        <v>32</v>
      </c>
      <c r="G672" t="s">
        <v>11</v>
      </c>
      <c r="H672" t="s">
        <v>12</v>
      </c>
      <c r="I672">
        <v>1</v>
      </c>
      <c r="J67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673" spans="1:10" x14ac:dyDescent="0.35">
      <c r="A673" t="s">
        <v>9</v>
      </c>
      <c r="B673">
        <v>57</v>
      </c>
      <c r="C673">
        <v>1</v>
      </c>
      <c r="D673">
        <v>1</v>
      </c>
      <c r="E673">
        <v>0</v>
      </c>
      <c r="F673" t="s">
        <v>43</v>
      </c>
      <c r="G673" t="s">
        <v>15</v>
      </c>
      <c r="H673" t="s">
        <v>17</v>
      </c>
      <c r="I673">
        <v>1</v>
      </c>
      <c r="J67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674" spans="1:10" x14ac:dyDescent="0.35">
      <c r="A674" t="s">
        <v>13</v>
      </c>
      <c r="B674">
        <v>45</v>
      </c>
      <c r="C674">
        <v>0</v>
      </c>
      <c r="D674">
        <v>0</v>
      </c>
      <c r="E674">
        <v>0</v>
      </c>
      <c r="F674" t="s">
        <v>25</v>
      </c>
      <c r="G674" t="s">
        <v>11</v>
      </c>
      <c r="H674" t="s">
        <v>22</v>
      </c>
      <c r="I674">
        <v>0</v>
      </c>
      <c r="J67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675" spans="1:10" x14ac:dyDescent="0.35">
      <c r="A675" t="s">
        <v>9</v>
      </c>
      <c r="B675">
        <v>37</v>
      </c>
      <c r="C675">
        <v>0</v>
      </c>
      <c r="D675">
        <v>0</v>
      </c>
      <c r="E675">
        <v>0</v>
      </c>
      <c r="F675" t="s">
        <v>26</v>
      </c>
      <c r="G675" t="s">
        <v>15</v>
      </c>
      <c r="H675" t="s">
        <v>12</v>
      </c>
      <c r="I675">
        <v>0</v>
      </c>
      <c r="J67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676" spans="1:10" x14ac:dyDescent="0.35">
      <c r="A676" t="s">
        <v>13</v>
      </c>
      <c r="B676">
        <v>47</v>
      </c>
      <c r="C676">
        <v>1</v>
      </c>
      <c r="D676">
        <v>1</v>
      </c>
      <c r="E676">
        <v>1</v>
      </c>
      <c r="F676" t="s">
        <v>32</v>
      </c>
      <c r="G676" t="s">
        <v>11</v>
      </c>
      <c r="H676" t="s">
        <v>17</v>
      </c>
      <c r="I676">
        <v>1</v>
      </c>
      <c r="J67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677" spans="1:10" x14ac:dyDescent="0.35">
      <c r="A677" t="s">
        <v>9</v>
      </c>
      <c r="B677">
        <v>49</v>
      </c>
      <c r="C677">
        <v>1</v>
      </c>
      <c r="D677">
        <v>1</v>
      </c>
      <c r="E677">
        <v>1</v>
      </c>
      <c r="F677" t="s">
        <v>28</v>
      </c>
      <c r="G677" t="s">
        <v>15</v>
      </c>
      <c r="H677" t="s">
        <v>22</v>
      </c>
      <c r="I677">
        <v>1</v>
      </c>
      <c r="J67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678" spans="1:10" x14ac:dyDescent="0.35">
      <c r="A678" t="s">
        <v>9</v>
      </c>
      <c r="B678">
        <v>32</v>
      </c>
      <c r="C678">
        <v>1</v>
      </c>
      <c r="D678">
        <v>1</v>
      </c>
      <c r="E678">
        <v>0</v>
      </c>
      <c r="F678" t="s">
        <v>29</v>
      </c>
      <c r="G678" t="s">
        <v>11</v>
      </c>
      <c r="H678" t="s">
        <v>22</v>
      </c>
      <c r="I678">
        <v>1</v>
      </c>
      <c r="J67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679" spans="1:10" x14ac:dyDescent="0.35">
      <c r="A679" t="s">
        <v>13</v>
      </c>
      <c r="B679">
        <v>33</v>
      </c>
      <c r="C679">
        <v>1</v>
      </c>
      <c r="D679">
        <v>1</v>
      </c>
      <c r="E679">
        <v>0</v>
      </c>
      <c r="F679" t="s">
        <v>30</v>
      </c>
      <c r="G679" t="s">
        <v>15</v>
      </c>
      <c r="H679" t="s">
        <v>12</v>
      </c>
      <c r="I679">
        <v>1</v>
      </c>
      <c r="J67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680" spans="1:10" x14ac:dyDescent="0.35">
      <c r="A680" t="s">
        <v>9</v>
      </c>
      <c r="B680">
        <v>25</v>
      </c>
      <c r="C680">
        <v>0</v>
      </c>
      <c r="D680">
        <v>0</v>
      </c>
      <c r="E680">
        <v>0</v>
      </c>
      <c r="F680" t="s">
        <v>32</v>
      </c>
      <c r="G680" t="s">
        <v>11</v>
      </c>
      <c r="H680" t="s">
        <v>17</v>
      </c>
      <c r="I680">
        <v>0</v>
      </c>
      <c r="J68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681" spans="1:10" x14ac:dyDescent="0.35">
      <c r="A681" t="s">
        <v>13</v>
      </c>
      <c r="B681">
        <v>24</v>
      </c>
      <c r="C681">
        <v>0</v>
      </c>
      <c r="D681">
        <v>0</v>
      </c>
      <c r="E681">
        <v>0</v>
      </c>
      <c r="F681" t="s">
        <v>44</v>
      </c>
      <c r="G681" t="s">
        <v>15</v>
      </c>
      <c r="H681" t="s">
        <v>12</v>
      </c>
      <c r="I681">
        <v>0</v>
      </c>
      <c r="J68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682" spans="1:10" x14ac:dyDescent="0.35">
      <c r="A682" t="s">
        <v>13</v>
      </c>
      <c r="B682">
        <v>22</v>
      </c>
      <c r="C682">
        <v>0</v>
      </c>
      <c r="D682">
        <v>0</v>
      </c>
      <c r="E682">
        <v>0</v>
      </c>
      <c r="F682" t="s">
        <v>48</v>
      </c>
      <c r="G682" t="s">
        <v>11</v>
      </c>
      <c r="H682" t="s">
        <v>12</v>
      </c>
      <c r="I682">
        <v>0</v>
      </c>
      <c r="J68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683" spans="1:10" x14ac:dyDescent="0.35">
      <c r="A683" t="s">
        <v>9</v>
      </c>
      <c r="B683">
        <v>52</v>
      </c>
      <c r="C683">
        <v>1</v>
      </c>
      <c r="D683">
        <v>1</v>
      </c>
      <c r="E683">
        <v>1</v>
      </c>
      <c r="F683" t="s">
        <v>18</v>
      </c>
      <c r="G683" t="s">
        <v>15</v>
      </c>
      <c r="H683" t="s">
        <v>12</v>
      </c>
      <c r="I683">
        <v>1</v>
      </c>
      <c r="J68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684" spans="1:10" x14ac:dyDescent="0.35">
      <c r="A684" t="s">
        <v>9</v>
      </c>
      <c r="B684">
        <v>16</v>
      </c>
      <c r="C684">
        <v>1</v>
      </c>
      <c r="D684">
        <v>1</v>
      </c>
      <c r="E684">
        <v>0</v>
      </c>
      <c r="F684" t="s">
        <v>24</v>
      </c>
      <c r="G684" t="s">
        <v>11</v>
      </c>
      <c r="H684" t="s">
        <v>22</v>
      </c>
      <c r="I684">
        <v>1</v>
      </c>
      <c r="J68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685" spans="1:10" x14ac:dyDescent="0.35">
      <c r="A685" t="s">
        <v>9</v>
      </c>
      <c r="B685">
        <v>19</v>
      </c>
      <c r="C685">
        <v>0</v>
      </c>
      <c r="D685">
        <v>0</v>
      </c>
      <c r="E685">
        <v>0</v>
      </c>
      <c r="F685" t="s">
        <v>20</v>
      </c>
      <c r="G685" t="s">
        <v>15</v>
      </c>
      <c r="H685" t="s">
        <v>12</v>
      </c>
      <c r="I685">
        <v>0</v>
      </c>
      <c r="J68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686" spans="1:10" x14ac:dyDescent="0.35">
      <c r="A686" t="s">
        <v>9</v>
      </c>
      <c r="B686">
        <v>31</v>
      </c>
      <c r="C686">
        <v>0</v>
      </c>
      <c r="D686">
        <v>0</v>
      </c>
      <c r="E686">
        <v>1</v>
      </c>
      <c r="F686" t="s">
        <v>21</v>
      </c>
      <c r="G686" t="s">
        <v>11</v>
      </c>
      <c r="H686" t="s">
        <v>17</v>
      </c>
      <c r="I686">
        <v>0</v>
      </c>
      <c r="J68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687" spans="1:10" x14ac:dyDescent="0.35">
      <c r="A687" t="s">
        <v>13</v>
      </c>
      <c r="B687">
        <v>46</v>
      </c>
      <c r="C687">
        <v>0</v>
      </c>
      <c r="D687">
        <v>0</v>
      </c>
      <c r="E687">
        <v>1</v>
      </c>
      <c r="F687" t="s">
        <v>45</v>
      </c>
      <c r="G687" t="s">
        <v>15</v>
      </c>
      <c r="H687" t="s">
        <v>17</v>
      </c>
      <c r="I687">
        <v>0</v>
      </c>
      <c r="J68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688" spans="1:10" x14ac:dyDescent="0.35">
      <c r="A688" t="s">
        <v>13</v>
      </c>
      <c r="B688">
        <v>61</v>
      </c>
      <c r="C688">
        <v>1</v>
      </c>
      <c r="D688">
        <v>1</v>
      </c>
      <c r="E688">
        <v>0</v>
      </c>
      <c r="F688" t="s">
        <v>34</v>
      </c>
      <c r="G688" t="s">
        <v>11</v>
      </c>
      <c r="H688" t="s">
        <v>22</v>
      </c>
      <c r="I688">
        <v>1</v>
      </c>
      <c r="J68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689" spans="1:10" x14ac:dyDescent="0.35">
      <c r="A689" t="s">
        <v>9</v>
      </c>
      <c r="B689">
        <v>35</v>
      </c>
      <c r="C689">
        <v>0</v>
      </c>
      <c r="D689">
        <v>0</v>
      </c>
      <c r="E689">
        <v>0</v>
      </c>
      <c r="F689" t="s">
        <v>34</v>
      </c>
      <c r="G689" t="s">
        <v>15</v>
      </c>
      <c r="H689" t="s">
        <v>22</v>
      </c>
      <c r="I689">
        <v>0</v>
      </c>
      <c r="J68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690" spans="1:10" x14ac:dyDescent="0.35">
      <c r="A690" t="s">
        <v>9</v>
      </c>
      <c r="B690">
        <v>44</v>
      </c>
      <c r="C690">
        <v>1</v>
      </c>
      <c r="D690">
        <v>1</v>
      </c>
      <c r="E690">
        <v>1</v>
      </c>
      <c r="F690" t="s">
        <v>24</v>
      </c>
      <c r="G690" t="s">
        <v>11</v>
      </c>
      <c r="H690" t="s">
        <v>17</v>
      </c>
      <c r="I690">
        <v>1</v>
      </c>
      <c r="J69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691" spans="1:10" x14ac:dyDescent="0.35">
      <c r="A691" t="s">
        <v>9</v>
      </c>
      <c r="B691">
        <v>12</v>
      </c>
      <c r="C691">
        <v>0</v>
      </c>
      <c r="D691">
        <v>0</v>
      </c>
      <c r="E691">
        <v>1</v>
      </c>
      <c r="F691" t="s">
        <v>36</v>
      </c>
      <c r="G691" t="s">
        <v>15</v>
      </c>
      <c r="H691" t="s">
        <v>22</v>
      </c>
      <c r="I691">
        <v>0</v>
      </c>
      <c r="J69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692" spans="1:10" x14ac:dyDescent="0.35">
      <c r="A692" t="s">
        <v>13</v>
      </c>
      <c r="B692">
        <v>51</v>
      </c>
      <c r="C692">
        <v>1</v>
      </c>
      <c r="D692">
        <v>1</v>
      </c>
      <c r="E692">
        <v>0</v>
      </c>
      <c r="F692" t="s">
        <v>25</v>
      </c>
      <c r="G692" t="s">
        <v>11</v>
      </c>
      <c r="H692" t="s">
        <v>17</v>
      </c>
      <c r="I692">
        <v>1</v>
      </c>
      <c r="J69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693" spans="1:10" x14ac:dyDescent="0.35">
      <c r="A693" t="s">
        <v>9</v>
      </c>
      <c r="B693">
        <v>33</v>
      </c>
      <c r="C693">
        <v>1</v>
      </c>
      <c r="D693">
        <v>1</v>
      </c>
      <c r="E693">
        <v>1</v>
      </c>
      <c r="F693" t="s">
        <v>26</v>
      </c>
      <c r="G693" t="s">
        <v>15</v>
      </c>
      <c r="H693" t="s">
        <v>17</v>
      </c>
      <c r="I693">
        <v>1</v>
      </c>
      <c r="J69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694" spans="1:10" x14ac:dyDescent="0.35">
      <c r="A694" t="s">
        <v>9</v>
      </c>
      <c r="B694">
        <v>53</v>
      </c>
      <c r="C694">
        <v>1</v>
      </c>
      <c r="D694">
        <v>1</v>
      </c>
      <c r="E694">
        <v>1</v>
      </c>
      <c r="F694" t="s">
        <v>31</v>
      </c>
      <c r="G694" t="s">
        <v>11</v>
      </c>
      <c r="H694" t="s">
        <v>12</v>
      </c>
      <c r="I694">
        <v>1</v>
      </c>
      <c r="J69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695" spans="1:10" x14ac:dyDescent="0.35">
      <c r="A695" t="s">
        <v>13</v>
      </c>
      <c r="B695">
        <v>22</v>
      </c>
      <c r="C695">
        <v>0</v>
      </c>
      <c r="D695">
        <v>0</v>
      </c>
      <c r="E695">
        <v>0</v>
      </c>
      <c r="F695" t="s">
        <v>39</v>
      </c>
      <c r="G695" t="s">
        <v>15</v>
      </c>
      <c r="H695" t="s">
        <v>22</v>
      </c>
      <c r="I695">
        <v>0</v>
      </c>
      <c r="J69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696" spans="1:10" x14ac:dyDescent="0.35">
      <c r="A696" t="s">
        <v>13</v>
      </c>
      <c r="B696">
        <v>32</v>
      </c>
      <c r="C696">
        <v>0</v>
      </c>
      <c r="D696">
        <v>0</v>
      </c>
      <c r="E696">
        <v>0</v>
      </c>
      <c r="F696" t="s">
        <v>33</v>
      </c>
      <c r="G696" t="s">
        <v>11</v>
      </c>
      <c r="H696" t="s">
        <v>17</v>
      </c>
      <c r="I696">
        <v>0</v>
      </c>
      <c r="J69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697" spans="1:10" x14ac:dyDescent="0.35">
      <c r="A697" t="s">
        <v>13</v>
      </c>
      <c r="B697">
        <v>36</v>
      </c>
      <c r="C697">
        <v>0</v>
      </c>
      <c r="D697">
        <v>0</v>
      </c>
      <c r="E697">
        <v>1</v>
      </c>
      <c r="F697" t="s">
        <v>35</v>
      </c>
      <c r="G697" t="s">
        <v>15</v>
      </c>
      <c r="H697" t="s">
        <v>22</v>
      </c>
      <c r="I697">
        <v>0</v>
      </c>
      <c r="J69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698" spans="1:10" x14ac:dyDescent="0.35">
      <c r="A698" t="s">
        <v>9</v>
      </c>
      <c r="B698">
        <v>14</v>
      </c>
      <c r="C698">
        <v>0</v>
      </c>
      <c r="D698">
        <v>0</v>
      </c>
      <c r="E698">
        <v>0</v>
      </c>
      <c r="F698" t="s">
        <v>21</v>
      </c>
      <c r="G698" t="s">
        <v>11</v>
      </c>
      <c r="H698" t="s">
        <v>22</v>
      </c>
      <c r="I698">
        <v>0</v>
      </c>
      <c r="J69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699" spans="1:10" x14ac:dyDescent="0.35">
      <c r="A699" t="s">
        <v>13</v>
      </c>
      <c r="B699">
        <v>18</v>
      </c>
      <c r="C699">
        <v>1</v>
      </c>
      <c r="D699">
        <v>1</v>
      </c>
      <c r="E699">
        <v>0</v>
      </c>
      <c r="F699" t="s">
        <v>37</v>
      </c>
      <c r="G699" t="s">
        <v>15</v>
      </c>
      <c r="H699" t="s">
        <v>17</v>
      </c>
      <c r="I699">
        <v>1</v>
      </c>
      <c r="J69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700" spans="1:10" x14ac:dyDescent="0.35">
      <c r="A700" t="s">
        <v>13</v>
      </c>
      <c r="B700">
        <v>52</v>
      </c>
      <c r="C700">
        <v>1</v>
      </c>
      <c r="D700">
        <v>1</v>
      </c>
      <c r="E700">
        <v>1</v>
      </c>
      <c r="F700" t="s">
        <v>45</v>
      </c>
      <c r="G700" t="s">
        <v>11</v>
      </c>
      <c r="H700" t="s">
        <v>12</v>
      </c>
      <c r="I700">
        <v>1</v>
      </c>
      <c r="J70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701" spans="1:10" x14ac:dyDescent="0.35">
      <c r="A701" t="s">
        <v>9</v>
      </c>
      <c r="B701">
        <v>62</v>
      </c>
      <c r="C701">
        <v>0</v>
      </c>
      <c r="D701">
        <v>0</v>
      </c>
      <c r="E701">
        <v>1</v>
      </c>
      <c r="F701" t="s">
        <v>29</v>
      </c>
      <c r="G701" t="s">
        <v>15</v>
      </c>
      <c r="H701" t="s">
        <v>12</v>
      </c>
      <c r="I701">
        <v>0</v>
      </c>
      <c r="J70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702" spans="1:10" x14ac:dyDescent="0.35">
      <c r="A702" t="s">
        <v>9</v>
      </c>
      <c r="B702">
        <v>41</v>
      </c>
      <c r="C702">
        <v>0</v>
      </c>
      <c r="D702">
        <v>0</v>
      </c>
      <c r="E702">
        <v>1</v>
      </c>
      <c r="F702" t="s">
        <v>45</v>
      </c>
      <c r="G702" t="s">
        <v>11</v>
      </c>
      <c r="H702" t="s">
        <v>17</v>
      </c>
      <c r="I702">
        <v>0</v>
      </c>
      <c r="J70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703" spans="1:10" x14ac:dyDescent="0.35">
      <c r="A703" t="s">
        <v>9</v>
      </c>
      <c r="B703">
        <v>25</v>
      </c>
      <c r="C703">
        <v>0</v>
      </c>
      <c r="D703">
        <v>0</v>
      </c>
      <c r="E703">
        <v>1</v>
      </c>
      <c r="F703" t="s">
        <v>24</v>
      </c>
      <c r="G703" t="s">
        <v>15</v>
      </c>
      <c r="H703" t="s">
        <v>17</v>
      </c>
      <c r="I703">
        <v>0</v>
      </c>
      <c r="J70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704" spans="1:10" x14ac:dyDescent="0.35">
      <c r="A704" t="s">
        <v>13</v>
      </c>
      <c r="B704">
        <v>31</v>
      </c>
      <c r="C704">
        <v>1</v>
      </c>
      <c r="D704">
        <v>1</v>
      </c>
      <c r="E704">
        <v>0</v>
      </c>
      <c r="F704" t="s">
        <v>42</v>
      </c>
      <c r="G704" t="s">
        <v>11</v>
      </c>
      <c r="H704" t="s">
        <v>17</v>
      </c>
      <c r="I704">
        <v>1</v>
      </c>
      <c r="J70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705" spans="1:10" x14ac:dyDescent="0.35">
      <c r="A705" t="s">
        <v>9</v>
      </c>
      <c r="B705">
        <v>49</v>
      </c>
      <c r="C705">
        <v>0</v>
      </c>
      <c r="D705">
        <v>0</v>
      </c>
      <c r="E705">
        <v>0</v>
      </c>
      <c r="F705" t="s">
        <v>35</v>
      </c>
      <c r="G705" t="s">
        <v>15</v>
      </c>
      <c r="H705" t="s">
        <v>12</v>
      </c>
      <c r="I705">
        <v>0</v>
      </c>
      <c r="J70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706" spans="1:10" x14ac:dyDescent="0.35">
      <c r="A706" t="s">
        <v>9</v>
      </c>
      <c r="B706">
        <v>39</v>
      </c>
      <c r="C706">
        <v>1</v>
      </c>
      <c r="D706">
        <v>1</v>
      </c>
      <c r="E706">
        <v>1</v>
      </c>
      <c r="F706" t="s">
        <v>36</v>
      </c>
      <c r="G706" t="s">
        <v>11</v>
      </c>
      <c r="H706" t="s">
        <v>17</v>
      </c>
      <c r="I706">
        <v>1</v>
      </c>
      <c r="J70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707" spans="1:10" x14ac:dyDescent="0.35">
      <c r="A707" t="s">
        <v>9</v>
      </c>
      <c r="B707">
        <v>26</v>
      </c>
      <c r="C707">
        <v>0</v>
      </c>
      <c r="D707">
        <v>0</v>
      </c>
      <c r="E707">
        <v>0</v>
      </c>
      <c r="F707" t="s">
        <v>23</v>
      </c>
      <c r="G707" t="s">
        <v>15</v>
      </c>
      <c r="H707" t="s">
        <v>17</v>
      </c>
      <c r="I707">
        <v>0</v>
      </c>
      <c r="J70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708" spans="1:10" x14ac:dyDescent="0.35">
      <c r="A708" t="s">
        <v>13</v>
      </c>
      <c r="B708">
        <v>24</v>
      </c>
      <c r="C708">
        <v>0</v>
      </c>
      <c r="D708">
        <v>0</v>
      </c>
      <c r="E708">
        <v>0</v>
      </c>
      <c r="F708" t="s">
        <v>38</v>
      </c>
      <c r="G708" t="s">
        <v>11</v>
      </c>
      <c r="H708" t="s">
        <v>22</v>
      </c>
      <c r="I708">
        <v>0</v>
      </c>
      <c r="J70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709" spans="1:10" x14ac:dyDescent="0.35">
      <c r="A709" t="s">
        <v>13</v>
      </c>
      <c r="B709">
        <v>30</v>
      </c>
      <c r="C709">
        <v>0</v>
      </c>
      <c r="D709">
        <v>0</v>
      </c>
      <c r="E709">
        <v>0</v>
      </c>
      <c r="F709" t="s">
        <v>30</v>
      </c>
      <c r="G709" t="s">
        <v>15</v>
      </c>
      <c r="H709" t="s">
        <v>22</v>
      </c>
      <c r="I709">
        <v>0</v>
      </c>
      <c r="J70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710" spans="1:10" x14ac:dyDescent="0.35">
      <c r="A710" t="s">
        <v>13</v>
      </c>
      <c r="B710">
        <v>20</v>
      </c>
      <c r="C710">
        <v>1</v>
      </c>
      <c r="D710">
        <v>1</v>
      </c>
      <c r="E710">
        <v>1</v>
      </c>
      <c r="F710" t="s">
        <v>25</v>
      </c>
      <c r="G710" t="s">
        <v>11</v>
      </c>
      <c r="H710" t="s">
        <v>12</v>
      </c>
      <c r="I710">
        <v>1</v>
      </c>
      <c r="J71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711" spans="1:10" x14ac:dyDescent="0.35">
      <c r="A711" t="s">
        <v>9</v>
      </c>
      <c r="B711">
        <v>50</v>
      </c>
      <c r="C711">
        <v>1</v>
      </c>
      <c r="D711">
        <v>1</v>
      </c>
      <c r="E711">
        <v>1</v>
      </c>
      <c r="F711" t="s">
        <v>40</v>
      </c>
      <c r="G711" t="s">
        <v>15</v>
      </c>
      <c r="H711" t="s">
        <v>22</v>
      </c>
      <c r="I711">
        <v>1</v>
      </c>
      <c r="J71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712" spans="1:10" x14ac:dyDescent="0.35">
      <c r="A712" t="s">
        <v>9</v>
      </c>
      <c r="B712">
        <v>13</v>
      </c>
      <c r="C712">
        <v>1</v>
      </c>
      <c r="D712">
        <v>1</v>
      </c>
      <c r="E712">
        <v>0</v>
      </c>
      <c r="F712" t="s">
        <v>29</v>
      </c>
      <c r="G712" t="s">
        <v>11</v>
      </c>
      <c r="H712" t="s">
        <v>17</v>
      </c>
      <c r="I712">
        <v>1</v>
      </c>
      <c r="J71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713" spans="1:10" x14ac:dyDescent="0.35">
      <c r="A713" t="s">
        <v>13</v>
      </c>
      <c r="B713">
        <v>44</v>
      </c>
      <c r="C713">
        <v>1</v>
      </c>
      <c r="D713">
        <v>1</v>
      </c>
      <c r="E713">
        <v>0</v>
      </c>
      <c r="F713" t="s">
        <v>30</v>
      </c>
      <c r="G713" t="s">
        <v>15</v>
      </c>
      <c r="H713" t="s">
        <v>12</v>
      </c>
      <c r="I713">
        <v>1</v>
      </c>
      <c r="J71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714" spans="1:10" x14ac:dyDescent="0.35">
      <c r="A714" t="s">
        <v>13</v>
      </c>
      <c r="B714">
        <v>19</v>
      </c>
      <c r="C714">
        <v>1</v>
      </c>
      <c r="D714">
        <v>1</v>
      </c>
      <c r="E714">
        <v>1</v>
      </c>
      <c r="F714" t="s">
        <v>25</v>
      </c>
      <c r="G714" t="s">
        <v>11</v>
      </c>
      <c r="H714" t="s">
        <v>17</v>
      </c>
      <c r="I714">
        <v>1</v>
      </c>
      <c r="J71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715" spans="1:10" x14ac:dyDescent="0.35">
      <c r="A715" t="s">
        <v>9</v>
      </c>
      <c r="B715">
        <v>53</v>
      </c>
      <c r="C715">
        <v>1</v>
      </c>
      <c r="D715">
        <v>1</v>
      </c>
      <c r="E715">
        <v>1</v>
      </c>
      <c r="F715" t="s">
        <v>34</v>
      </c>
      <c r="G715" t="s">
        <v>15</v>
      </c>
      <c r="H715" t="s">
        <v>22</v>
      </c>
      <c r="I715">
        <v>1</v>
      </c>
      <c r="J71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716" spans="1:10" x14ac:dyDescent="0.35">
      <c r="A716" t="s">
        <v>9</v>
      </c>
      <c r="B716">
        <v>12</v>
      </c>
      <c r="C716">
        <v>0</v>
      </c>
      <c r="D716">
        <v>0</v>
      </c>
      <c r="E716">
        <v>0</v>
      </c>
      <c r="F716" t="s">
        <v>47</v>
      </c>
      <c r="G716" t="s">
        <v>11</v>
      </c>
      <c r="H716" t="s">
        <v>12</v>
      </c>
      <c r="I716">
        <v>0</v>
      </c>
      <c r="J71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717" spans="1:10" x14ac:dyDescent="0.35">
      <c r="A717" t="s">
        <v>9</v>
      </c>
      <c r="B717">
        <v>14</v>
      </c>
      <c r="C717">
        <v>0</v>
      </c>
      <c r="D717">
        <v>0</v>
      </c>
      <c r="E717">
        <v>0</v>
      </c>
      <c r="F717" t="s">
        <v>44</v>
      </c>
      <c r="G717" t="s">
        <v>15</v>
      </c>
      <c r="H717" t="s">
        <v>22</v>
      </c>
      <c r="I717">
        <v>0</v>
      </c>
      <c r="J71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718" spans="1:10" x14ac:dyDescent="0.35">
      <c r="A718" t="s">
        <v>13</v>
      </c>
      <c r="B718">
        <v>30</v>
      </c>
      <c r="C718">
        <v>1</v>
      </c>
      <c r="D718">
        <v>1</v>
      </c>
      <c r="E718">
        <v>1</v>
      </c>
      <c r="F718" t="s">
        <v>27</v>
      </c>
      <c r="G718" t="s">
        <v>11</v>
      </c>
      <c r="H718" t="s">
        <v>12</v>
      </c>
      <c r="I718">
        <v>1</v>
      </c>
      <c r="J71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719" spans="1:10" x14ac:dyDescent="0.35">
      <c r="A719" t="s">
        <v>9</v>
      </c>
      <c r="B719">
        <v>48</v>
      </c>
      <c r="C719">
        <v>0</v>
      </c>
      <c r="D719">
        <v>0</v>
      </c>
      <c r="E719">
        <v>1</v>
      </c>
      <c r="F719" t="s">
        <v>40</v>
      </c>
      <c r="G719" t="s">
        <v>15</v>
      </c>
      <c r="H719" t="s">
        <v>22</v>
      </c>
      <c r="I719">
        <v>0</v>
      </c>
      <c r="J71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720" spans="1:10" x14ac:dyDescent="0.35">
      <c r="A720" t="s">
        <v>13</v>
      </c>
      <c r="B720">
        <v>31</v>
      </c>
      <c r="C720">
        <v>0</v>
      </c>
      <c r="D720">
        <v>0</v>
      </c>
      <c r="E720">
        <v>0</v>
      </c>
      <c r="F720" t="s">
        <v>40</v>
      </c>
      <c r="G720" t="s">
        <v>11</v>
      </c>
      <c r="H720" t="s">
        <v>12</v>
      </c>
      <c r="I720">
        <v>0</v>
      </c>
      <c r="J72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721" spans="1:10" x14ac:dyDescent="0.35">
      <c r="A721" t="s">
        <v>13</v>
      </c>
      <c r="B721">
        <v>16</v>
      </c>
      <c r="C721">
        <v>1</v>
      </c>
      <c r="D721">
        <v>1</v>
      </c>
      <c r="E721">
        <v>0</v>
      </c>
      <c r="F721" t="s">
        <v>42</v>
      </c>
      <c r="G721" t="s">
        <v>15</v>
      </c>
      <c r="H721" t="s">
        <v>12</v>
      </c>
      <c r="I721">
        <v>1</v>
      </c>
      <c r="J72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722" spans="1:10" x14ac:dyDescent="0.35">
      <c r="A722" t="s">
        <v>13</v>
      </c>
      <c r="B722">
        <v>38</v>
      </c>
      <c r="C722">
        <v>1</v>
      </c>
      <c r="D722">
        <v>1</v>
      </c>
      <c r="E722">
        <v>1</v>
      </c>
      <c r="F722" t="s">
        <v>20</v>
      </c>
      <c r="G722" t="s">
        <v>11</v>
      </c>
      <c r="H722" t="s">
        <v>22</v>
      </c>
      <c r="I722">
        <v>1</v>
      </c>
      <c r="J72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723" spans="1:10" x14ac:dyDescent="0.35">
      <c r="A723" t="s">
        <v>9</v>
      </c>
      <c r="B723">
        <v>24</v>
      </c>
      <c r="C723">
        <v>1</v>
      </c>
      <c r="D723">
        <v>1</v>
      </c>
      <c r="E723">
        <v>1</v>
      </c>
      <c r="F723" t="s">
        <v>39</v>
      </c>
      <c r="G723" t="s">
        <v>15</v>
      </c>
      <c r="H723" t="s">
        <v>17</v>
      </c>
      <c r="I723">
        <v>1</v>
      </c>
      <c r="J72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724" spans="1:10" x14ac:dyDescent="0.35">
      <c r="A724" t="s">
        <v>9</v>
      </c>
      <c r="B724">
        <v>28</v>
      </c>
      <c r="C724">
        <v>0</v>
      </c>
      <c r="D724">
        <v>0</v>
      </c>
      <c r="E724">
        <v>1</v>
      </c>
      <c r="F724" t="s">
        <v>24</v>
      </c>
      <c r="G724" t="s">
        <v>11</v>
      </c>
      <c r="H724" t="s">
        <v>22</v>
      </c>
      <c r="I724">
        <v>0</v>
      </c>
      <c r="J72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725" spans="1:10" x14ac:dyDescent="0.35">
      <c r="A725" t="s">
        <v>9</v>
      </c>
      <c r="B725">
        <v>52</v>
      </c>
      <c r="C725">
        <v>1</v>
      </c>
      <c r="D725">
        <v>1</v>
      </c>
      <c r="E725">
        <v>0</v>
      </c>
      <c r="F725" t="s">
        <v>48</v>
      </c>
      <c r="G725" t="s">
        <v>15</v>
      </c>
      <c r="H725" t="s">
        <v>22</v>
      </c>
      <c r="I725">
        <v>1</v>
      </c>
      <c r="J72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726" spans="1:10" x14ac:dyDescent="0.35">
      <c r="A726" t="s">
        <v>13</v>
      </c>
      <c r="B726">
        <v>8</v>
      </c>
      <c r="C726">
        <v>1</v>
      </c>
      <c r="D726">
        <v>1</v>
      </c>
      <c r="E726">
        <v>0</v>
      </c>
      <c r="F726" t="s">
        <v>30</v>
      </c>
      <c r="G726" t="s">
        <v>11</v>
      </c>
      <c r="H726" t="s">
        <v>12</v>
      </c>
      <c r="I726">
        <v>1</v>
      </c>
      <c r="J72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727" spans="1:10" x14ac:dyDescent="0.35">
      <c r="A727" t="s">
        <v>9</v>
      </c>
      <c r="B727">
        <v>54</v>
      </c>
      <c r="C727">
        <v>0</v>
      </c>
      <c r="D727">
        <v>0</v>
      </c>
      <c r="E727">
        <v>0</v>
      </c>
      <c r="F727" t="s">
        <v>10</v>
      </c>
      <c r="G727" t="s">
        <v>15</v>
      </c>
      <c r="H727" t="s">
        <v>12</v>
      </c>
      <c r="I727">
        <v>0</v>
      </c>
      <c r="J72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728" spans="1:10" x14ac:dyDescent="0.35">
      <c r="A728" t="s">
        <v>9</v>
      </c>
      <c r="B728">
        <v>9</v>
      </c>
      <c r="C728">
        <v>1</v>
      </c>
      <c r="D728">
        <v>1</v>
      </c>
      <c r="E728">
        <v>1</v>
      </c>
      <c r="F728" t="s">
        <v>29</v>
      </c>
      <c r="G728" t="s">
        <v>11</v>
      </c>
      <c r="H728" t="s">
        <v>12</v>
      </c>
      <c r="I728">
        <v>1</v>
      </c>
      <c r="J72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729" spans="1:10" x14ac:dyDescent="0.35">
      <c r="A729" t="s">
        <v>9</v>
      </c>
      <c r="B729">
        <v>14</v>
      </c>
      <c r="C729">
        <v>1</v>
      </c>
      <c r="D729">
        <v>1</v>
      </c>
      <c r="E729">
        <v>0</v>
      </c>
      <c r="F729" t="s">
        <v>31</v>
      </c>
      <c r="G729" t="s">
        <v>15</v>
      </c>
      <c r="H729" t="s">
        <v>17</v>
      </c>
      <c r="I729">
        <v>1</v>
      </c>
      <c r="J72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730" spans="1:10" x14ac:dyDescent="0.35">
      <c r="A730" t="s">
        <v>9</v>
      </c>
      <c r="B730">
        <v>12</v>
      </c>
      <c r="C730">
        <v>1</v>
      </c>
      <c r="D730">
        <v>1</v>
      </c>
      <c r="E730">
        <v>0</v>
      </c>
      <c r="F730" t="s">
        <v>14</v>
      </c>
      <c r="G730" t="s">
        <v>11</v>
      </c>
      <c r="H730" t="s">
        <v>17</v>
      </c>
      <c r="I730">
        <v>1</v>
      </c>
      <c r="J73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731" spans="1:10" x14ac:dyDescent="0.35">
      <c r="A731" t="s">
        <v>9</v>
      </c>
      <c r="B731">
        <v>49</v>
      </c>
      <c r="C731">
        <v>0</v>
      </c>
      <c r="D731">
        <v>0</v>
      </c>
      <c r="E731">
        <v>1</v>
      </c>
      <c r="F731" t="s">
        <v>46</v>
      </c>
      <c r="G731" t="s">
        <v>15</v>
      </c>
      <c r="H731" t="s">
        <v>17</v>
      </c>
      <c r="I731">
        <v>0</v>
      </c>
      <c r="J73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732" spans="1:10" x14ac:dyDescent="0.35">
      <c r="A732" t="s">
        <v>13</v>
      </c>
      <c r="B732">
        <v>46</v>
      </c>
      <c r="C732">
        <v>0</v>
      </c>
      <c r="D732">
        <v>0</v>
      </c>
      <c r="E732">
        <v>0</v>
      </c>
      <c r="F732" t="s">
        <v>31</v>
      </c>
      <c r="G732" t="s">
        <v>11</v>
      </c>
      <c r="H732" t="s">
        <v>17</v>
      </c>
      <c r="I732">
        <v>0</v>
      </c>
      <c r="J73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733" spans="1:10" x14ac:dyDescent="0.35">
      <c r="A733" t="s">
        <v>13</v>
      </c>
      <c r="B733">
        <v>35</v>
      </c>
      <c r="C733">
        <v>0</v>
      </c>
      <c r="D733">
        <v>0</v>
      </c>
      <c r="E733">
        <v>1</v>
      </c>
      <c r="F733" t="s">
        <v>42</v>
      </c>
      <c r="G733" t="s">
        <v>15</v>
      </c>
      <c r="H733" t="s">
        <v>12</v>
      </c>
      <c r="I733">
        <v>0</v>
      </c>
      <c r="J73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734" spans="1:10" x14ac:dyDescent="0.35">
      <c r="A734" t="s">
        <v>9</v>
      </c>
      <c r="B734">
        <v>45</v>
      </c>
      <c r="C734">
        <v>1</v>
      </c>
      <c r="D734">
        <v>1</v>
      </c>
      <c r="E734">
        <v>0</v>
      </c>
      <c r="F734" t="s">
        <v>21</v>
      </c>
      <c r="G734" t="s">
        <v>11</v>
      </c>
      <c r="H734" t="s">
        <v>12</v>
      </c>
      <c r="I734">
        <v>1</v>
      </c>
      <c r="J73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735" spans="1:10" x14ac:dyDescent="0.35">
      <c r="A735" t="s">
        <v>13</v>
      </c>
      <c r="B735">
        <v>48</v>
      </c>
      <c r="C735">
        <v>0</v>
      </c>
      <c r="D735">
        <v>0</v>
      </c>
      <c r="E735">
        <v>0</v>
      </c>
      <c r="F735" t="s">
        <v>50</v>
      </c>
      <c r="G735" t="s">
        <v>15</v>
      </c>
      <c r="H735" t="s">
        <v>17</v>
      </c>
      <c r="I735">
        <v>0</v>
      </c>
      <c r="J73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736" spans="1:10" x14ac:dyDescent="0.35">
      <c r="A736" t="s">
        <v>13</v>
      </c>
      <c r="B736">
        <v>50</v>
      </c>
      <c r="C736">
        <v>0</v>
      </c>
      <c r="D736">
        <v>0</v>
      </c>
      <c r="E736">
        <v>0</v>
      </c>
      <c r="F736" t="s">
        <v>36</v>
      </c>
      <c r="G736" t="s">
        <v>11</v>
      </c>
      <c r="H736" t="s">
        <v>17</v>
      </c>
      <c r="I736">
        <v>0</v>
      </c>
      <c r="J73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737" spans="1:10" x14ac:dyDescent="0.35">
      <c r="A737" t="s">
        <v>13</v>
      </c>
      <c r="B737">
        <v>37</v>
      </c>
      <c r="C737">
        <v>0</v>
      </c>
      <c r="D737">
        <v>0</v>
      </c>
      <c r="E737">
        <v>0</v>
      </c>
      <c r="F737" t="s">
        <v>23</v>
      </c>
      <c r="G737" t="s">
        <v>15</v>
      </c>
      <c r="H737" t="s">
        <v>12</v>
      </c>
      <c r="I737">
        <v>0</v>
      </c>
      <c r="J73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738" spans="1:10" x14ac:dyDescent="0.35">
      <c r="A738" t="s">
        <v>9</v>
      </c>
      <c r="B738">
        <v>39</v>
      </c>
      <c r="C738">
        <v>0</v>
      </c>
      <c r="D738">
        <v>0</v>
      </c>
      <c r="E738">
        <v>1</v>
      </c>
      <c r="F738" t="s">
        <v>38</v>
      </c>
      <c r="G738" t="s">
        <v>11</v>
      </c>
      <c r="H738" t="s">
        <v>12</v>
      </c>
      <c r="I738">
        <v>0</v>
      </c>
      <c r="J73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739" spans="1:10" x14ac:dyDescent="0.35">
      <c r="A739" t="s">
        <v>13</v>
      </c>
      <c r="B739">
        <v>56</v>
      </c>
      <c r="C739">
        <v>1</v>
      </c>
      <c r="D739">
        <v>1</v>
      </c>
      <c r="E739">
        <v>0</v>
      </c>
      <c r="F739" t="s">
        <v>29</v>
      </c>
      <c r="G739" t="s">
        <v>15</v>
      </c>
      <c r="H739" t="s">
        <v>12</v>
      </c>
      <c r="I739">
        <v>1</v>
      </c>
      <c r="J73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740" spans="1:10" x14ac:dyDescent="0.35">
      <c r="A740" t="s">
        <v>9</v>
      </c>
      <c r="B740">
        <v>11</v>
      </c>
      <c r="C740">
        <v>0</v>
      </c>
      <c r="D740">
        <v>0</v>
      </c>
      <c r="E740">
        <v>1</v>
      </c>
      <c r="F740" t="s">
        <v>14</v>
      </c>
      <c r="G740" t="s">
        <v>11</v>
      </c>
      <c r="H740" t="s">
        <v>22</v>
      </c>
      <c r="I740">
        <v>0</v>
      </c>
      <c r="J74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741" spans="1:10" x14ac:dyDescent="0.35">
      <c r="A741" t="s">
        <v>13</v>
      </c>
      <c r="B741">
        <v>46</v>
      </c>
      <c r="C741">
        <v>1</v>
      </c>
      <c r="D741">
        <v>1</v>
      </c>
      <c r="E741">
        <v>0</v>
      </c>
      <c r="F741" t="s">
        <v>46</v>
      </c>
      <c r="G741" t="s">
        <v>15</v>
      </c>
      <c r="H741" t="s">
        <v>12</v>
      </c>
      <c r="I741">
        <v>1</v>
      </c>
      <c r="J74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742" spans="1:10" x14ac:dyDescent="0.35">
      <c r="A742" t="s">
        <v>9</v>
      </c>
      <c r="B742">
        <v>32</v>
      </c>
      <c r="C742">
        <v>0</v>
      </c>
      <c r="D742">
        <v>0</v>
      </c>
      <c r="E742">
        <v>1</v>
      </c>
      <c r="F742" t="s">
        <v>27</v>
      </c>
      <c r="G742" t="s">
        <v>11</v>
      </c>
      <c r="H742" t="s">
        <v>22</v>
      </c>
      <c r="I742">
        <v>0</v>
      </c>
      <c r="J74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743" spans="1:10" x14ac:dyDescent="0.35">
      <c r="A743" t="s">
        <v>13</v>
      </c>
      <c r="B743">
        <v>65</v>
      </c>
      <c r="C743">
        <v>0</v>
      </c>
      <c r="D743">
        <v>0</v>
      </c>
      <c r="E743">
        <v>0</v>
      </c>
      <c r="F743" t="s">
        <v>51</v>
      </c>
      <c r="G743" t="s">
        <v>15</v>
      </c>
      <c r="H743" t="s">
        <v>22</v>
      </c>
      <c r="I743">
        <v>0</v>
      </c>
      <c r="J74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744" spans="1:10" x14ac:dyDescent="0.35">
      <c r="A744" t="s">
        <v>13</v>
      </c>
      <c r="B744">
        <v>55</v>
      </c>
      <c r="C744">
        <v>1</v>
      </c>
      <c r="D744">
        <v>1</v>
      </c>
      <c r="E744">
        <v>1</v>
      </c>
      <c r="F744" t="s">
        <v>37</v>
      </c>
      <c r="G744" t="s">
        <v>11</v>
      </c>
      <c r="H744" t="s">
        <v>17</v>
      </c>
      <c r="I744">
        <v>1</v>
      </c>
      <c r="J74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745" spans="1:10" x14ac:dyDescent="0.35">
      <c r="A745" t="s">
        <v>13</v>
      </c>
      <c r="B745">
        <v>34</v>
      </c>
      <c r="C745">
        <v>0</v>
      </c>
      <c r="D745">
        <v>0</v>
      </c>
      <c r="E745">
        <v>1</v>
      </c>
      <c r="F745" t="s">
        <v>40</v>
      </c>
      <c r="G745" t="s">
        <v>15</v>
      </c>
      <c r="H745" t="s">
        <v>17</v>
      </c>
      <c r="I745">
        <v>0</v>
      </c>
      <c r="J74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746" spans="1:10" x14ac:dyDescent="0.35">
      <c r="A746" t="s">
        <v>13</v>
      </c>
      <c r="B746">
        <v>21</v>
      </c>
      <c r="C746">
        <v>0</v>
      </c>
      <c r="D746">
        <v>0</v>
      </c>
      <c r="E746">
        <v>0</v>
      </c>
      <c r="F746" t="s">
        <v>39</v>
      </c>
      <c r="G746" t="s">
        <v>11</v>
      </c>
      <c r="H746" t="s">
        <v>22</v>
      </c>
      <c r="I746">
        <v>0</v>
      </c>
      <c r="J74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747" spans="1:10" x14ac:dyDescent="0.35">
      <c r="A747" t="s">
        <v>9</v>
      </c>
      <c r="B747">
        <v>11</v>
      </c>
      <c r="C747">
        <v>0</v>
      </c>
      <c r="D747">
        <v>0</v>
      </c>
      <c r="E747">
        <v>0</v>
      </c>
      <c r="F747" t="s">
        <v>21</v>
      </c>
      <c r="G747" t="s">
        <v>15</v>
      </c>
      <c r="H747" t="s">
        <v>17</v>
      </c>
      <c r="I747">
        <v>0</v>
      </c>
      <c r="J74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748" spans="1:10" x14ac:dyDescent="0.35">
      <c r="A748" t="s">
        <v>13</v>
      </c>
      <c r="B748">
        <v>46</v>
      </c>
      <c r="C748">
        <v>0</v>
      </c>
      <c r="D748">
        <v>0</v>
      </c>
      <c r="E748">
        <v>0</v>
      </c>
      <c r="F748" t="s">
        <v>26</v>
      </c>
      <c r="G748" t="s">
        <v>11</v>
      </c>
      <c r="H748" t="s">
        <v>12</v>
      </c>
      <c r="I748">
        <v>0</v>
      </c>
      <c r="J74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749" spans="1:10" x14ac:dyDescent="0.35">
      <c r="A749" t="s">
        <v>13</v>
      </c>
      <c r="B749">
        <v>21</v>
      </c>
      <c r="C749">
        <v>1</v>
      </c>
      <c r="D749">
        <v>1</v>
      </c>
      <c r="E749">
        <v>0</v>
      </c>
      <c r="F749" t="s">
        <v>34</v>
      </c>
      <c r="G749" t="s">
        <v>15</v>
      </c>
      <c r="H749" t="s">
        <v>17</v>
      </c>
      <c r="I749">
        <v>1</v>
      </c>
      <c r="J74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750" spans="1:10" x14ac:dyDescent="0.35">
      <c r="A750" t="s">
        <v>9</v>
      </c>
      <c r="B750">
        <v>61</v>
      </c>
      <c r="C750">
        <v>0</v>
      </c>
      <c r="D750">
        <v>0</v>
      </c>
      <c r="E750">
        <v>0</v>
      </c>
      <c r="F750" t="s">
        <v>20</v>
      </c>
      <c r="G750" t="s">
        <v>11</v>
      </c>
      <c r="H750" t="s">
        <v>22</v>
      </c>
      <c r="I750">
        <v>0</v>
      </c>
      <c r="J75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751" spans="1:10" x14ac:dyDescent="0.35">
      <c r="A751" t="s">
        <v>13</v>
      </c>
      <c r="B751">
        <v>35</v>
      </c>
      <c r="C751">
        <v>1</v>
      </c>
      <c r="D751">
        <v>1</v>
      </c>
      <c r="E751">
        <v>1</v>
      </c>
      <c r="F751" t="s">
        <v>32</v>
      </c>
      <c r="G751" t="s">
        <v>15</v>
      </c>
      <c r="H751" t="s">
        <v>12</v>
      </c>
      <c r="I751">
        <v>1</v>
      </c>
      <c r="J75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752" spans="1:10" x14ac:dyDescent="0.35">
      <c r="A752" t="s">
        <v>9</v>
      </c>
      <c r="B752">
        <v>46</v>
      </c>
      <c r="C752">
        <v>1</v>
      </c>
      <c r="D752">
        <v>1</v>
      </c>
      <c r="E752">
        <v>1</v>
      </c>
      <c r="F752" t="s">
        <v>47</v>
      </c>
      <c r="G752" t="s">
        <v>11</v>
      </c>
      <c r="H752" t="s">
        <v>22</v>
      </c>
      <c r="I752">
        <v>1</v>
      </c>
      <c r="J75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753" spans="1:10" x14ac:dyDescent="0.35">
      <c r="A753" t="s">
        <v>9</v>
      </c>
      <c r="B753">
        <v>11</v>
      </c>
      <c r="C753">
        <v>0</v>
      </c>
      <c r="D753">
        <v>0</v>
      </c>
      <c r="E753">
        <v>0</v>
      </c>
      <c r="F753" t="s">
        <v>34</v>
      </c>
      <c r="G753" t="s">
        <v>15</v>
      </c>
      <c r="H753" t="s">
        <v>17</v>
      </c>
      <c r="I753">
        <v>0</v>
      </c>
      <c r="J75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754" spans="1:10" x14ac:dyDescent="0.35">
      <c r="A754" t="s">
        <v>13</v>
      </c>
      <c r="B754">
        <v>49</v>
      </c>
      <c r="C754">
        <v>1</v>
      </c>
      <c r="D754">
        <v>1</v>
      </c>
      <c r="E754">
        <v>0</v>
      </c>
      <c r="F754" t="s">
        <v>24</v>
      </c>
      <c r="G754" t="s">
        <v>11</v>
      </c>
      <c r="H754" t="s">
        <v>12</v>
      </c>
      <c r="I754">
        <v>1</v>
      </c>
      <c r="J75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755" spans="1:10" x14ac:dyDescent="0.35">
      <c r="A755" t="s">
        <v>9</v>
      </c>
      <c r="B755">
        <v>43</v>
      </c>
      <c r="C755">
        <v>1</v>
      </c>
      <c r="D755">
        <v>1</v>
      </c>
      <c r="E755">
        <v>1</v>
      </c>
      <c r="F755" t="s">
        <v>20</v>
      </c>
      <c r="G755" t="s">
        <v>15</v>
      </c>
      <c r="H755" t="s">
        <v>17</v>
      </c>
      <c r="I755">
        <v>1</v>
      </c>
      <c r="J75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756" spans="1:10" x14ac:dyDescent="0.35">
      <c r="A756" t="s">
        <v>9</v>
      </c>
      <c r="B756">
        <v>49</v>
      </c>
      <c r="C756">
        <v>1</v>
      </c>
      <c r="D756">
        <v>1</v>
      </c>
      <c r="E756">
        <v>0</v>
      </c>
      <c r="F756" t="s">
        <v>44</v>
      </c>
      <c r="G756" t="s">
        <v>11</v>
      </c>
      <c r="H756" t="s">
        <v>22</v>
      </c>
      <c r="I756">
        <v>1</v>
      </c>
      <c r="J75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757" spans="1:10" x14ac:dyDescent="0.35">
      <c r="A757" t="s">
        <v>13</v>
      </c>
      <c r="B757">
        <v>46</v>
      </c>
      <c r="C757">
        <v>1</v>
      </c>
      <c r="D757">
        <v>1</v>
      </c>
      <c r="E757">
        <v>0</v>
      </c>
      <c r="F757" t="s">
        <v>42</v>
      </c>
      <c r="G757" t="s">
        <v>15</v>
      </c>
      <c r="H757" t="s">
        <v>22</v>
      </c>
      <c r="I757">
        <v>1</v>
      </c>
      <c r="J75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758" spans="1:10" x14ac:dyDescent="0.35">
      <c r="A758" t="s">
        <v>9</v>
      </c>
      <c r="B758">
        <v>50</v>
      </c>
      <c r="C758">
        <v>0</v>
      </c>
      <c r="D758">
        <v>0</v>
      </c>
      <c r="E758">
        <v>1</v>
      </c>
      <c r="F758" t="s">
        <v>10</v>
      </c>
      <c r="G758" t="s">
        <v>11</v>
      </c>
      <c r="H758" t="s">
        <v>12</v>
      </c>
      <c r="I758">
        <v>0</v>
      </c>
      <c r="J75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759" spans="1:10" x14ac:dyDescent="0.35">
      <c r="A759" t="s">
        <v>13</v>
      </c>
      <c r="B759">
        <v>20</v>
      </c>
      <c r="C759">
        <v>0</v>
      </c>
      <c r="D759">
        <v>0</v>
      </c>
      <c r="E759">
        <v>0</v>
      </c>
      <c r="F759" t="s">
        <v>25</v>
      </c>
      <c r="G759" t="s">
        <v>15</v>
      </c>
      <c r="H759" t="s">
        <v>12</v>
      </c>
      <c r="I759">
        <v>0</v>
      </c>
      <c r="J75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760" spans="1:10" x14ac:dyDescent="0.35">
      <c r="A760" t="s">
        <v>13</v>
      </c>
      <c r="B760">
        <v>58</v>
      </c>
      <c r="C760">
        <v>1</v>
      </c>
      <c r="D760">
        <v>1</v>
      </c>
      <c r="E760">
        <v>1</v>
      </c>
      <c r="F760" t="s">
        <v>24</v>
      </c>
      <c r="G760" t="s">
        <v>11</v>
      </c>
      <c r="H760" t="s">
        <v>22</v>
      </c>
      <c r="I760">
        <v>1</v>
      </c>
      <c r="J76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761" spans="1:10" x14ac:dyDescent="0.35">
      <c r="A761" t="s">
        <v>9</v>
      </c>
      <c r="B761">
        <v>46</v>
      </c>
      <c r="C761">
        <v>0</v>
      </c>
      <c r="D761">
        <v>0</v>
      </c>
      <c r="E761">
        <v>0</v>
      </c>
      <c r="F761" t="s">
        <v>44</v>
      </c>
      <c r="G761" t="s">
        <v>15</v>
      </c>
      <c r="H761" t="s">
        <v>22</v>
      </c>
      <c r="I761">
        <v>0</v>
      </c>
      <c r="J76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762" spans="1:10" x14ac:dyDescent="0.35">
      <c r="A762" t="s">
        <v>13</v>
      </c>
      <c r="B762">
        <v>24</v>
      </c>
      <c r="C762">
        <v>0</v>
      </c>
      <c r="D762">
        <v>0</v>
      </c>
      <c r="E762">
        <v>1</v>
      </c>
      <c r="F762" t="s">
        <v>25</v>
      </c>
      <c r="G762" t="s">
        <v>11</v>
      </c>
      <c r="H762" t="s">
        <v>12</v>
      </c>
      <c r="I762">
        <v>0</v>
      </c>
      <c r="J76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763" spans="1:10" x14ac:dyDescent="0.35">
      <c r="A763" t="s">
        <v>13</v>
      </c>
      <c r="B763">
        <v>29</v>
      </c>
      <c r="C763">
        <v>0</v>
      </c>
      <c r="D763">
        <v>0</v>
      </c>
      <c r="E763">
        <v>0</v>
      </c>
      <c r="F763" t="s">
        <v>40</v>
      </c>
      <c r="G763" t="s">
        <v>15</v>
      </c>
      <c r="H763" t="s">
        <v>17</v>
      </c>
      <c r="I763">
        <v>0</v>
      </c>
      <c r="J76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764" spans="1:10" x14ac:dyDescent="0.35">
      <c r="A764" t="s">
        <v>13</v>
      </c>
      <c r="B764">
        <v>46</v>
      </c>
      <c r="C764">
        <v>0</v>
      </c>
      <c r="D764">
        <v>0</v>
      </c>
      <c r="E764">
        <v>1</v>
      </c>
      <c r="F764" t="s">
        <v>48</v>
      </c>
      <c r="G764" t="s">
        <v>11</v>
      </c>
      <c r="H764" t="s">
        <v>22</v>
      </c>
      <c r="I764">
        <v>0</v>
      </c>
      <c r="J76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765" spans="1:10" x14ac:dyDescent="0.35">
      <c r="A765" t="s">
        <v>13</v>
      </c>
      <c r="B765">
        <v>42</v>
      </c>
      <c r="C765">
        <v>1</v>
      </c>
      <c r="D765">
        <v>1</v>
      </c>
      <c r="E765">
        <v>1</v>
      </c>
      <c r="F765" t="s">
        <v>49</v>
      </c>
      <c r="G765" t="s">
        <v>15</v>
      </c>
      <c r="H765" t="s">
        <v>12</v>
      </c>
      <c r="I765">
        <v>1</v>
      </c>
      <c r="J76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766" spans="1:10" x14ac:dyDescent="0.35">
      <c r="A766" t="s">
        <v>9</v>
      </c>
      <c r="B766">
        <v>56</v>
      </c>
      <c r="C766">
        <v>0</v>
      </c>
      <c r="D766">
        <v>0</v>
      </c>
      <c r="E766">
        <v>0</v>
      </c>
      <c r="F766" t="s">
        <v>40</v>
      </c>
      <c r="G766" t="s">
        <v>11</v>
      </c>
      <c r="H766" t="s">
        <v>17</v>
      </c>
      <c r="I766">
        <v>0</v>
      </c>
      <c r="J76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767" spans="1:10" x14ac:dyDescent="0.35">
      <c r="A767" t="s">
        <v>13</v>
      </c>
      <c r="B767">
        <v>8</v>
      </c>
      <c r="C767">
        <v>0</v>
      </c>
      <c r="D767">
        <v>0</v>
      </c>
      <c r="E767">
        <v>0</v>
      </c>
      <c r="F767" t="s">
        <v>16</v>
      </c>
      <c r="G767" t="s">
        <v>15</v>
      </c>
      <c r="H767" t="s">
        <v>22</v>
      </c>
      <c r="I767">
        <v>0</v>
      </c>
      <c r="J76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768" spans="1:10" x14ac:dyDescent="0.35">
      <c r="A768" t="s">
        <v>13</v>
      </c>
      <c r="B768">
        <v>13</v>
      </c>
      <c r="C768">
        <v>0</v>
      </c>
      <c r="D768">
        <v>0</v>
      </c>
      <c r="E768">
        <v>0</v>
      </c>
      <c r="F768" t="s">
        <v>39</v>
      </c>
      <c r="G768" t="s">
        <v>11</v>
      </c>
      <c r="H768" t="s">
        <v>12</v>
      </c>
      <c r="I768">
        <v>0</v>
      </c>
      <c r="J76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769" spans="1:10" x14ac:dyDescent="0.35">
      <c r="A769" t="s">
        <v>13</v>
      </c>
      <c r="B769">
        <v>10</v>
      </c>
      <c r="C769">
        <v>1</v>
      </c>
      <c r="D769">
        <v>1</v>
      </c>
      <c r="E769">
        <v>0</v>
      </c>
      <c r="F769" t="s">
        <v>27</v>
      </c>
      <c r="G769" t="s">
        <v>15</v>
      </c>
      <c r="H769" t="s">
        <v>22</v>
      </c>
      <c r="I769">
        <v>1</v>
      </c>
      <c r="J76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770" spans="1:10" x14ac:dyDescent="0.35">
      <c r="A770" t="s">
        <v>13</v>
      </c>
      <c r="B770">
        <v>34</v>
      </c>
      <c r="C770">
        <v>0</v>
      </c>
      <c r="D770">
        <v>0</v>
      </c>
      <c r="E770">
        <v>1</v>
      </c>
      <c r="F770" t="s">
        <v>50</v>
      </c>
      <c r="G770" t="s">
        <v>11</v>
      </c>
      <c r="H770" t="s">
        <v>17</v>
      </c>
      <c r="I770">
        <v>0</v>
      </c>
      <c r="J77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771" spans="1:10" x14ac:dyDescent="0.35">
      <c r="A771" t="s">
        <v>9</v>
      </c>
      <c r="B771">
        <v>33</v>
      </c>
      <c r="C771">
        <v>1</v>
      </c>
      <c r="D771">
        <v>1</v>
      </c>
      <c r="E771">
        <v>1</v>
      </c>
      <c r="F771" t="s">
        <v>42</v>
      </c>
      <c r="G771" t="s">
        <v>15</v>
      </c>
      <c r="H771" t="s">
        <v>22</v>
      </c>
      <c r="I771">
        <v>1</v>
      </c>
      <c r="J77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772" spans="1:10" x14ac:dyDescent="0.35">
      <c r="A772" t="s">
        <v>13</v>
      </c>
      <c r="B772">
        <v>43</v>
      </c>
      <c r="C772">
        <v>1</v>
      </c>
      <c r="D772">
        <v>1</v>
      </c>
      <c r="E772">
        <v>0</v>
      </c>
      <c r="F772" t="s">
        <v>35</v>
      </c>
      <c r="G772" t="s">
        <v>11</v>
      </c>
      <c r="H772" t="s">
        <v>17</v>
      </c>
      <c r="I772">
        <v>1</v>
      </c>
      <c r="J77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773" spans="1:10" x14ac:dyDescent="0.35">
      <c r="A773" t="s">
        <v>9</v>
      </c>
      <c r="B773">
        <v>36</v>
      </c>
      <c r="C773">
        <v>1</v>
      </c>
      <c r="D773">
        <v>1</v>
      </c>
      <c r="E773">
        <v>0</v>
      </c>
      <c r="F773" t="s">
        <v>37</v>
      </c>
      <c r="G773" t="s">
        <v>15</v>
      </c>
      <c r="H773" t="s">
        <v>17</v>
      </c>
      <c r="I773">
        <v>1</v>
      </c>
      <c r="J77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774" spans="1:10" x14ac:dyDescent="0.35">
      <c r="A774" t="s">
        <v>9</v>
      </c>
      <c r="B774">
        <v>50</v>
      </c>
      <c r="C774">
        <v>1</v>
      </c>
      <c r="D774">
        <v>1</v>
      </c>
      <c r="E774">
        <v>0</v>
      </c>
      <c r="F774" t="s">
        <v>25</v>
      </c>
      <c r="G774" t="s">
        <v>11</v>
      </c>
      <c r="H774" t="s">
        <v>17</v>
      </c>
      <c r="I774">
        <v>1</v>
      </c>
      <c r="J77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775" spans="1:10" x14ac:dyDescent="0.35">
      <c r="A775" t="s">
        <v>13</v>
      </c>
      <c r="B775">
        <v>14</v>
      </c>
      <c r="C775">
        <v>1</v>
      </c>
      <c r="D775">
        <v>1</v>
      </c>
      <c r="E775">
        <v>0</v>
      </c>
      <c r="F775" t="s">
        <v>38</v>
      </c>
      <c r="G775" t="s">
        <v>15</v>
      </c>
      <c r="H775" t="s">
        <v>12</v>
      </c>
      <c r="I775">
        <v>1</v>
      </c>
      <c r="J77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776" spans="1:10" x14ac:dyDescent="0.35">
      <c r="A776" t="s">
        <v>13</v>
      </c>
      <c r="B776">
        <v>10</v>
      </c>
      <c r="C776">
        <v>0</v>
      </c>
      <c r="D776">
        <v>0</v>
      </c>
      <c r="E776">
        <v>1</v>
      </c>
      <c r="F776" t="s">
        <v>35</v>
      </c>
      <c r="G776" t="s">
        <v>11</v>
      </c>
      <c r="H776" t="s">
        <v>17</v>
      </c>
      <c r="I776">
        <v>0</v>
      </c>
      <c r="J77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777" spans="1:10" x14ac:dyDescent="0.35">
      <c r="A777" t="s">
        <v>13</v>
      </c>
      <c r="B777">
        <v>50</v>
      </c>
      <c r="C777">
        <v>1</v>
      </c>
      <c r="D777">
        <v>1</v>
      </c>
      <c r="E777">
        <v>0</v>
      </c>
      <c r="F777" t="s">
        <v>34</v>
      </c>
      <c r="G777" t="s">
        <v>15</v>
      </c>
      <c r="H777" t="s">
        <v>17</v>
      </c>
      <c r="I777">
        <v>1</v>
      </c>
      <c r="J77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778" spans="1:10" x14ac:dyDescent="0.35">
      <c r="A778" t="s">
        <v>13</v>
      </c>
      <c r="B778">
        <v>62</v>
      </c>
      <c r="C778">
        <v>1</v>
      </c>
      <c r="D778">
        <v>1</v>
      </c>
      <c r="E778">
        <v>0</v>
      </c>
      <c r="F778" t="s">
        <v>27</v>
      </c>
      <c r="G778" t="s">
        <v>11</v>
      </c>
      <c r="H778" t="s">
        <v>17</v>
      </c>
      <c r="I778">
        <v>1</v>
      </c>
      <c r="J77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779" spans="1:10" x14ac:dyDescent="0.35">
      <c r="A779" t="s">
        <v>9</v>
      </c>
      <c r="B779">
        <v>11</v>
      </c>
      <c r="C779">
        <v>0</v>
      </c>
      <c r="D779">
        <v>0</v>
      </c>
      <c r="E779">
        <v>0</v>
      </c>
      <c r="F779" t="s">
        <v>37</v>
      </c>
      <c r="G779" t="s">
        <v>15</v>
      </c>
      <c r="H779" t="s">
        <v>12</v>
      </c>
      <c r="I779">
        <v>0</v>
      </c>
      <c r="J77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780" spans="1:10" x14ac:dyDescent="0.35">
      <c r="A780" t="s">
        <v>13</v>
      </c>
      <c r="B780">
        <v>40</v>
      </c>
      <c r="C780">
        <v>1</v>
      </c>
      <c r="D780">
        <v>1</v>
      </c>
      <c r="E780">
        <v>1</v>
      </c>
      <c r="F780" t="s">
        <v>46</v>
      </c>
      <c r="G780" t="s">
        <v>11</v>
      </c>
      <c r="H780" t="s">
        <v>12</v>
      </c>
      <c r="I780">
        <v>1</v>
      </c>
      <c r="J78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781" spans="1:10" x14ac:dyDescent="0.35">
      <c r="A781" t="s">
        <v>13</v>
      </c>
      <c r="B781">
        <v>50</v>
      </c>
      <c r="C781">
        <v>1</v>
      </c>
      <c r="D781">
        <v>1</v>
      </c>
      <c r="E781">
        <v>1</v>
      </c>
      <c r="F781" t="s">
        <v>14</v>
      </c>
      <c r="G781" t="s">
        <v>15</v>
      </c>
      <c r="H781" t="s">
        <v>12</v>
      </c>
      <c r="I781">
        <v>1</v>
      </c>
      <c r="J78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782" spans="1:10" x14ac:dyDescent="0.35">
      <c r="A782" t="s">
        <v>13</v>
      </c>
      <c r="B782">
        <v>17</v>
      </c>
      <c r="C782">
        <v>0</v>
      </c>
      <c r="D782">
        <v>0</v>
      </c>
      <c r="E782">
        <v>0</v>
      </c>
      <c r="F782" t="s">
        <v>36</v>
      </c>
      <c r="G782" t="s">
        <v>11</v>
      </c>
      <c r="H782" t="s">
        <v>17</v>
      </c>
      <c r="I782">
        <v>0</v>
      </c>
      <c r="J78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783" spans="1:10" x14ac:dyDescent="0.35">
      <c r="A783" t="s">
        <v>9</v>
      </c>
      <c r="B783">
        <v>31</v>
      </c>
      <c r="C783">
        <v>1</v>
      </c>
      <c r="D783">
        <v>1</v>
      </c>
      <c r="E783">
        <v>1</v>
      </c>
      <c r="F783" t="s">
        <v>49</v>
      </c>
      <c r="G783" t="s">
        <v>15</v>
      </c>
      <c r="H783" t="s">
        <v>12</v>
      </c>
      <c r="I783">
        <v>1</v>
      </c>
      <c r="J78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784" spans="1:10" x14ac:dyDescent="0.35">
      <c r="A784" t="s">
        <v>9</v>
      </c>
      <c r="B784">
        <v>53</v>
      </c>
      <c r="C784">
        <v>1</v>
      </c>
      <c r="D784">
        <v>1</v>
      </c>
      <c r="E784">
        <v>1</v>
      </c>
      <c r="F784" t="s">
        <v>18</v>
      </c>
      <c r="G784" t="s">
        <v>11</v>
      </c>
      <c r="H784" t="s">
        <v>12</v>
      </c>
      <c r="I784">
        <v>1</v>
      </c>
      <c r="J78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785" spans="1:10" x14ac:dyDescent="0.35">
      <c r="A785" t="s">
        <v>13</v>
      </c>
      <c r="B785">
        <v>29</v>
      </c>
      <c r="C785">
        <v>0</v>
      </c>
      <c r="D785">
        <v>0</v>
      </c>
      <c r="E785">
        <v>1</v>
      </c>
      <c r="F785" t="s">
        <v>40</v>
      </c>
      <c r="G785" t="s">
        <v>15</v>
      </c>
      <c r="H785" t="s">
        <v>17</v>
      </c>
      <c r="I785">
        <v>0</v>
      </c>
      <c r="J78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786" spans="1:10" x14ac:dyDescent="0.35">
      <c r="A786" t="s">
        <v>9</v>
      </c>
      <c r="B786">
        <v>32</v>
      </c>
      <c r="C786">
        <v>1</v>
      </c>
      <c r="D786">
        <v>1</v>
      </c>
      <c r="E786">
        <v>1</v>
      </c>
      <c r="F786" t="s">
        <v>26</v>
      </c>
      <c r="G786" t="s">
        <v>11</v>
      </c>
      <c r="H786" t="s">
        <v>22</v>
      </c>
      <c r="I786">
        <v>1</v>
      </c>
      <c r="J78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787" spans="1:10" x14ac:dyDescent="0.35">
      <c r="A787" t="s">
        <v>9</v>
      </c>
      <c r="B787">
        <v>45</v>
      </c>
      <c r="C787">
        <v>0</v>
      </c>
      <c r="D787">
        <v>0</v>
      </c>
      <c r="E787">
        <v>0</v>
      </c>
      <c r="F787" t="s">
        <v>51</v>
      </c>
      <c r="G787" t="s">
        <v>15</v>
      </c>
      <c r="H787" t="s">
        <v>17</v>
      </c>
      <c r="I787">
        <v>0</v>
      </c>
      <c r="J78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788" spans="1:10" x14ac:dyDescent="0.35">
      <c r="A788" t="s">
        <v>13</v>
      </c>
      <c r="B788">
        <v>63</v>
      </c>
      <c r="C788">
        <v>0</v>
      </c>
      <c r="D788">
        <v>0</v>
      </c>
      <c r="E788">
        <v>1</v>
      </c>
      <c r="F788" t="s">
        <v>30</v>
      </c>
      <c r="G788" t="s">
        <v>11</v>
      </c>
      <c r="H788" t="s">
        <v>22</v>
      </c>
      <c r="I788">
        <v>0</v>
      </c>
      <c r="J78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789" spans="1:10" x14ac:dyDescent="0.35">
      <c r="A789" t="s">
        <v>13</v>
      </c>
      <c r="B789">
        <v>22</v>
      </c>
      <c r="C789">
        <v>1</v>
      </c>
      <c r="D789">
        <v>1</v>
      </c>
      <c r="E789">
        <v>1</v>
      </c>
      <c r="F789" t="s">
        <v>45</v>
      </c>
      <c r="G789" t="s">
        <v>15</v>
      </c>
      <c r="H789" t="s">
        <v>17</v>
      </c>
      <c r="I789">
        <v>1</v>
      </c>
      <c r="J78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790" spans="1:10" x14ac:dyDescent="0.35">
      <c r="A790" t="s">
        <v>13</v>
      </c>
      <c r="B790">
        <v>46</v>
      </c>
      <c r="C790">
        <v>0</v>
      </c>
      <c r="D790">
        <v>0</v>
      </c>
      <c r="E790">
        <v>0</v>
      </c>
      <c r="F790" t="s">
        <v>16</v>
      </c>
      <c r="G790" t="s">
        <v>11</v>
      </c>
      <c r="H790" t="s">
        <v>22</v>
      </c>
      <c r="I790">
        <v>0</v>
      </c>
      <c r="J79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791" spans="1:10" x14ac:dyDescent="0.35">
      <c r="A791" t="s">
        <v>13</v>
      </c>
      <c r="B791">
        <v>31</v>
      </c>
      <c r="C791">
        <v>1</v>
      </c>
      <c r="D791">
        <v>1</v>
      </c>
      <c r="E791">
        <v>0</v>
      </c>
      <c r="F791" t="s">
        <v>28</v>
      </c>
      <c r="G791" t="s">
        <v>15</v>
      </c>
      <c r="H791" t="s">
        <v>17</v>
      </c>
      <c r="I791">
        <v>1</v>
      </c>
      <c r="J79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792" spans="1:10" x14ac:dyDescent="0.35">
      <c r="A792" t="s">
        <v>13</v>
      </c>
      <c r="B792">
        <v>42</v>
      </c>
      <c r="C792">
        <v>1</v>
      </c>
      <c r="D792">
        <v>1</v>
      </c>
      <c r="E792">
        <v>1</v>
      </c>
      <c r="F792" t="s">
        <v>50</v>
      </c>
      <c r="G792" t="s">
        <v>11</v>
      </c>
      <c r="H792" t="s">
        <v>22</v>
      </c>
      <c r="I792">
        <v>1</v>
      </c>
      <c r="J79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793" spans="1:10" x14ac:dyDescent="0.35">
      <c r="A793" t="s">
        <v>13</v>
      </c>
      <c r="B793">
        <v>54</v>
      </c>
      <c r="C793">
        <v>0</v>
      </c>
      <c r="D793">
        <v>0</v>
      </c>
      <c r="E793">
        <v>0</v>
      </c>
      <c r="F793" t="s">
        <v>33</v>
      </c>
      <c r="G793" t="s">
        <v>15</v>
      </c>
      <c r="H793" t="s">
        <v>17</v>
      </c>
      <c r="I793">
        <v>0</v>
      </c>
      <c r="J79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794" spans="1:10" x14ac:dyDescent="0.35">
      <c r="A794" t="s">
        <v>9</v>
      </c>
      <c r="B794">
        <v>27</v>
      </c>
      <c r="C794">
        <v>0</v>
      </c>
      <c r="D794">
        <v>0</v>
      </c>
      <c r="E794">
        <v>1</v>
      </c>
      <c r="F794" t="s">
        <v>35</v>
      </c>
      <c r="G794" t="s">
        <v>11</v>
      </c>
      <c r="H794" t="s">
        <v>17</v>
      </c>
      <c r="I794">
        <v>0</v>
      </c>
      <c r="J79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795" spans="1:10" x14ac:dyDescent="0.35">
      <c r="A795" t="s">
        <v>13</v>
      </c>
      <c r="B795">
        <v>57</v>
      </c>
      <c r="C795">
        <v>1</v>
      </c>
      <c r="D795">
        <v>1</v>
      </c>
      <c r="E795">
        <v>1</v>
      </c>
      <c r="F795" t="s">
        <v>21</v>
      </c>
      <c r="G795" t="s">
        <v>15</v>
      </c>
      <c r="H795" t="s">
        <v>17</v>
      </c>
      <c r="I795">
        <v>1</v>
      </c>
      <c r="J79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796" spans="1:10" x14ac:dyDescent="0.35">
      <c r="A796" t="s">
        <v>13</v>
      </c>
      <c r="B796">
        <v>46</v>
      </c>
      <c r="C796">
        <v>1</v>
      </c>
      <c r="D796">
        <v>1</v>
      </c>
      <c r="E796">
        <v>1</v>
      </c>
      <c r="F796" t="s">
        <v>31</v>
      </c>
      <c r="G796" t="s">
        <v>11</v>
      </c>
      <c r="H796" t="s">
        <v>22</v>
      </c>
      <c r="I796">
        <v>1</v>
      </c>
      <c r="J79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797" spans="1:10" x14ac:dyDescent="0.35">
      <c r="A797" t="s">
        <v>13</v>
      </c>
      <c r="B797">
        <v>29</v>
      </c>
      <c r="C797">
        <v>0</v>
      </c>
      <c r="D797">
        <v>0</v>
      </c>
      <c r="E797">
        <v>1</v>
      </c>
      <c r="F797" t="s">
        <v>49</v>
      </c>
      <c r="G797" t="s">
        <v>15</v>
      </c>
      <c r="H797" t="s">
        <v>12</v>
      </c>
      <c r="I797">
        <v>0</v>
      </c>
      <c r="J79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798" spans="1:10" x14ac:dyDescent="0.35">
      <c r="A798" t="s">
        <v>13</v>
      </c>
      <c r="B798">
        <v>34</v>
      </c>
      <c r="C798">
        <v>1</v>
      </c>
      <c r="D798">
        <v>1</v>
      </c>
      <c r="E798">
        <v>0</v>
      </c>
      <c r="F798" t="s">
        <v>24</v>
      </c>
      <c r="G798" t="s">
        <v>11</v>
      </c>
      <c r="H798" t="s">
        <v>17</v>
      </c>
      <c r="I798">
        <v>1</v>
      </c>
      <c r="J79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799" spans="1:10" x14ac:dyDescent="0.35">
      <c r="A799" t="s">
        <v>9</v>
      </c>
      <c r="B799">
        <v>41</v>
      </c>
      <c r="C799">
        <v>1</v>
      </c>
      <c r="D799">
        <v>1</v>
      </c>
      <c r="E799">
        <v>1</v>
      </c>
      <c r="F799" t="s">
        <v>35</v>
      </c>
      <c r="G799" t="s">
        <v>15</v>
      </c>
      <c r="H799" t="s">
        <v>17</v>
      </c>
      <c r="I799">
        <v>1</v>
      </c>
      <c r="J79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800" spans="1:10" x14ac:dyDescent="0.35">
      <c r="A800" t="s">
        <v>9</v>
      </c>
      <c r="B800">
        <v>10</v>
      </c>
      <c r="C800">
        <v>0</v>
      </c>
      <c r="D800">
        <v>0</v>
      </c>
      <c r="E800">
        <v>1</v>
      </c>
      <c r="F800" t="s">
        <v>21</v>
      </c>
      <c r="G800" t="s">
        <v>11</v>
      </c>
      <c r="H800" t="s">
        <v>12</v>
      </c>
      <c r="I800">
        <v>0</v>
      </c>
      <c r="J80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801" spans="1:10" x14ac:dyDescent="0.35">
      <c r="A801" t="s">
        <v>9</v>
      </c>
      <c r="B801">
        <v>27</v>
      </c>
      <c r="C801">
        <v>1</v>
      </c>
      <c r="D801">
        <v>1</v>
      </c>
      <c r="E801">
        <v>0</v>
      </c>
      <c r="F801" t="s">
        <v>18</v>
      </c>
      <c r="G801" t="s">
        <v>15</v>
      </c>
      <c r="H801" t="s">
        <v>12</v>
      </c>
      <c r="I801">
        <v>1</v>
      </c>
      <c r="J80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802" spans="1:10" x14ac:dyDescent="0.35">
      <c r="A802" t="s">
        <v>9</v>
      </c>
      <c r="B802">
        <v>26</v>
      </c>
      <c r="C802">
        <v>1</v>
      </c>
      <c r="D802">
        <v>1</v>
      </c>
      <c r="E802">
        <v>1</v>
      </c>
      <c r="F802" t="s">
        <v>37</v>
      </c>
      <c r="G802" t="s">
        <v>11</v>
      </c>
      <c r="H802" t="s">
        <v>22</v>
      </c>
      <c r="I802">
        <v>1</v>
      </c>
      <c r="J80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803" spans="1:10" x14ac:dyDescent="0.35">
      <c r="A803" t="s">
        <v>9</v>
      </c>
      <c r="B803">
        <v>62</v>
      </c>
      <c r="C803">
        <v>1</v>
      </c>
      <c r="D803">
        <v>1</v>
      </c>
      <c r="E803">
        <v>1</v>
      </c>
      <c r="F803" t="s">
        <v>31</v>
      </c>
      <c r="G803" t="s">
        <v>15</v>
      </c>
      <c r="H803" t="s">
        <v>17</v>
      </c>
      <c r="I803">
        <v>1</v>
      </c>
      <c r="J80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804" spans="1:10" x14ac:dyDescent="0.35">
      <c r="A804" t="s">
        <v>13</v>
      </c>
      <c r="B804">
        <v>28</v>
      </c>
      <c r="C804">
        <v>1</v>
      </c>
      <c r="D804">
        <v>1</v>
      </c>
      <c r="E804">
        <v>1</v>
      </c>
      <c r="F804" t="s">
        <v>25</v>
      </c>
      <c r="G804" t="s">
        <v>11</v>
      </c>
      <c r="H804" t="s">
        <v>17</v>
      </c>
      <c r="I804">
        <v>1</v>
      </c>
      <c r="J80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805" spans="1:10" x14ac:dyDescent="0.35">
      <c r="A805" t="s">
        <v>13</v>
      </c>
      <c r="B805">
        <v>44</v>
      </c>
      <c r="C805">
        <v>1</v>
      </c>
      <c r="D805">
        <v>1</v>
      </c>
      <c r="E805">
        <v>0</v>
      </c>
      <c r="F805" t="s">
        <v>47</v>
      </c>
      <c r="G805" t="s">
        <v>15</v>
      </c>
      <c r="H805" t="s">
        <v>17</v>
      </c>
      <c r="I805">
        <v>1</v>
      </c>
      <c r="J80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806" spans="1:10" x14ac:dyDescent="0.35">
      <c r="A806" t="s">
        <v>13</v>
      </c>
      <c r="B806">
        <v>39</v>
      </c>
      <c r="C806">
        <v>1</v>
      </c>
      <c r="D806">
        <v>1</v>
      </c>
      <c r="E806">
        <v>1</v>
      </c>
      <c r="F806" t="s">
        <v>30</v>
      </c>
      <c r="G806" t="s">
        <v>11</v>
      </c>
      <c r="H806" t="s">
        <v>12</v>
      </c>
      <c r="I806">
        <v>1</v>
      </c>
      <c r="J80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807" spans="1:10" x14ac:dyDescent="0.35">
      <c r="A807" t="s">
        <v>9</v>
      </c>
      <c r="B807">
        <v>11</v>
      </c>
      <c r="C807">
        <v>0</v>
      </c>
      <c r="D807">
        <v>0</v>
      </c>
      <c r="E807">
        <v>1</v>
      </c>
      <c r="F807" t="s">
        <v>48</v>
      </c>
      <c r="G807" t="s">
        <v>15</v>
      </c>
      <c r="H807" t="s">
        <v>22</v>
      </c>
      <c r="I807">
        <v>0</v>
      </c>
      <c r="J80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808" spans="1:10" x14ac:dyDescent="0.35">
      <c r="A808" t="s">
        <v>9</v>
      </c>
      <c r="B808">
        <v>51</v>
      </c>
      <c r="C808">
        <v>0</v>
      </c>
      <c r="D808">
        <v>0</v>
      </c>
      <c r="E808">
        <v>1</v>
      </c>
      <c r="F808" t="s">
        <v>46</v>
      </c>
      <c r="G808" t="s">
        <v>11</v>
      </c>
      <c r="H808" t="s">
        <v>17</v>
      </c>
      <c r="I808">
        <v>0</v>
      </c>
      <c r="J80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809" spans="1:10" x14ac:dyDescent="0.35">
      <c r="A809" t="s">
        <v>9</v>
      </c>
      <c r="B809">
        <v>34</v>
      </c>
      <c r="C809">
        <v>1</v>
      </c>
      <c r="D809">
        <v>1</v>
      </c>
      <c r="E809">
        <v>0</v>
      </c>
      <c r="F809" t="s">
        <v>20</v>
      </c>
      <c r="G809" t="s">
        <v>15</v>
      </c>
      <c r="H809" t="s">
        <v>22</v>
      </c>
      <c r="I809">
        <v>1</v>
      </c>
      <c r="J80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810" spans="1:10" x14ac:dyDescent="0.35">
      <c r="A810" t="s">
        <v>9</v>
      </c>
      <c r="B810">
        <v>17</v>
      </c>
      <c r="C810">
        <v>0</v>
      </c>
      <c r="D810">
        <v>0</v>
      </c>
      <c r="E810">
        <v>0</v>
      </c>
      <c r="F810" t="s">
        <v>43</v>
      </c>
      <c r="G810" t="s">
        <v>11</v>
      </c>
      <c r="H810" t="s">
        <v>12</v>
      </c>
      <c r="I810">
        <v>0</v>
      </c>
      <c r="J81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811" spans="1:10" x14ac:dyDescent="0.35">
      <c r="A811" t="s">
        <v>9</v>
      </c>
      <c r="B811">
        <v>12</v>
      </c>
      <c r="C811">
        <v>1</v>
      </c>
      <c r="D811">
        <v>1</v>
      </c>
      <c r="E811">
        <v>0</v>
      </c>
      <c r="F811" t="s">
        <v>50</v>
      </c>
      <c r="G811" t="s">
        <v>15</v>
      </c>
      <c r="H811" t="s">
        <v>17</v>
      </c>
      <c r="I811">
        <v>1</v>
      </c>
      <c r="J81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812" spans="1:10" x14ac:dyDescent="0.35">
      <c r="A812" t="s">
        <v>13</v>
      </c>
      <c r="B812">
        <v>51</v>
      </c>
      <c r="C812">
        <v>0</v>
      </c>
      <c r="D812">
        <v>0</v>
      </c>
      <c r="E812">
        <v>1</v>
      </c>
      <c r="F812" t="s">
        <v>49</v>
      </c>
      <c r="G812" t="s">
        <v>11</v>
      </c>
      <c r="H812" t="s">
        <v>17</v>
      </c>
      <c r="I812">
        <v>0</v>
      </c>
      <c r="J81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813" spans="1:10" x14ac:dyDescent="0.35">
      <c r="A813" t="s">
        <v>9</v>
      </c>
      <c r="B813">
        <v>49</v>
      </c>
      <c r="C813">
        <v>0</v>
      </c>
      <c r="D813">
        <v>0</v>
      </c>
      <c r="E813">
        <v>1</v>
      </c>
      <c r="F813" t="s">
        <v>28</v>
      </c>
      <c r="G813" t="s">
        <v>15</v>
      </c>
      <c r="H813" t="s">
        <v>22</v>
      </c>
      <c r="I813">
        <v>0</v>
      </c>
      <c r="J81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814" spans="1:10" x14ac:dyDescent="0.35">
      <c r="A814" t="s">
        <v>13</v>
      </c>
      <c r="B814">
        <v>40</v>
      </c>
      <c r="C814">
        <v>1</v>
      </c>
      <c r="D814">
        <v>1</v>
      </c>
      <c r="E814">
        <v>0</v>
      </c>
      <c r="F814" t="s">
        <v>46</v>
      </c>
      <c r="G814" t="s">
        <v>11</v>
      </c>
      <c r="H814" t="s">
        <v>17</v>
      </c>
      <c r="I814">
        <v>1</v>
      </c>
      <c r="J81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815" spans="1:10" x14ac:dyDescent="0.35">
      <c r="A815" t="s">
        <v>13</v>
      </c>
      <c r="B815">
        <v>50</v>
      </c>
      <c r="C815">
        <v>0</v>
      </c>
      <c r="D815">
        <v>0</v>
      </c>
      <c r="E815">
        <v>1</v>
      </c>
      <c r="F815" t="s">
        <v>31</v>
      </c>
      <c r="G815" t="s">
        <v>15</v>
      </c>
      <c r="H815" t="s">
        <v>22</v>
      </c>
      <c r="I815">
        <v>0</v>
      </c>
      <c r="J81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816" spans="1:10" x14ac:dyDescent="0.35">
      <c r="A816" t="s">
        <v>9</v>
      </c>
      <c r="B816">
        <v>31</v>
      </c>
      <c r="C816">
        <v>1</v>
      </c>
      <c r="D816">
        <v>1</v>
      </c>
      <c r="E816">
        <v>1</v>
      </c>
      <c r="F816" t="s">
        <v>23</v>
      </c>
      <c r="G816" t="s">
        <v>11</v>
      </c>
      <c r="H816" t="s">
        <v>12</v>
      </c>
      <c r="I816">
        <v>1</v>
      </c>
      <c r="J81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817" spans="1:10" x14ac:dyDescent="0.35">
      <c r="A817" t="s">
        <v>13</v>
      </c>
      <c r="B817">
        <v>49</v>
      </c>
      <c r="C817">
        <v>1</v>
      </c>
      <c r="D817">
        <v>1</v>
      </c>
      <c r="E817">
        <v>1</v>
      </c>
      <c r="F817" t="s">
        <v>46</v>
      </c>
      <c r="G817" t="s">
        <v>15</v>
      </c>
      <c r="H817" t="s">
        <v>12</v>
      </c>
      <c r="I817">
        <v>1</v>
      </c>
      <c r="J81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818" spans="1:10" x14ac:dyDescent="0.35">
      <c r="A818" t="s">
        <v>13</v>
      </c>
      <c r="B818">
        <v>35</v>
      </c>
      <c r="C818">
        <v>1</v>
      </c>
      <c r="D818">
        <v>1</v>
      </c>
      <c r="E818">
        <v>0</v>
      </c>
      <c r="F818" t="s">
        <v>26</v>
      </c>
      <c r="G818" t="s">
        <v>11</v>
      </c>
      <c r="H818" t="s">
        <v>22</v>
      </c>
      <c r="I818">
        <v>1</v>
      </c>
      <c r="J81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819" spans="1:10" x14ac:dyDescent="0.35">
      <c r="A819" t="s">
        <v>9</v>
      </c>
      <c r="B819">
        <v>16</v>
      </c>
      <c r="C819">
        <v>1</v>
      </c>
      <c r="D819">
        <v>1</v>
      </c>
      <c r="E819">
        <v>0</v>
      </c>
      <c r="F819" t="s">
        <v>36</v>
      </c>
      <c r="G819" t="s">
        <v>15</v>
      </c>
      <c r="H819" t="s">
        <v>22</v>
      </c>
      <c r="I819">
        <v>1</v>
      </c>
      <c r="J81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820" spans="1:10" x14ac:dyDescent="0.35">
      <c r="A820" t="s">
        <v>9</v>
      </c>
      <c r="B820">
        <v>37</v>
      </c>
      <c r="C820">
        <v>0</v>
      </c>
      <c r="D820">
        <v>0</v>
      </c>
      <c r="E820">
        <v>0</v>
      </c>
      <c r="F820" t="s">
        <v>27</v>
      </c>
      <c r="G820" t="s">
        <v>11</v>
      </c>
      <c r="H820" t="s">
        <v>17</v>
      </c>
      <c r="I820">
        <v>0</v>
      </c>
      <c r="J82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821" spans="1:10" x14ac:dyDescent="0.35">
      <c r="A821" t="s">
        <v>9</v>
      </c>
      <c r="B821">
        <v>48</v>
      </c>
      <c r="C821">
        <v>0</v>
      </c>
      <c r="D821">
        <v>0</v>
      </c>
      <c r="E821">
        <v>0</v>
      </c>
      <c r="F821" t="s">
        <v>34</v>
      </c>
      <c r="G821" t="s">
        <v>15</v>
      </c>
      <c r="H821" t="s">
        <v>17</v>
      </c>
      <c r="I821">
        <v>0</v>
      </c>
      <c r="J82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822" spans="1:10" x14ac:dyDescent="0.35">
      <c r="A822" t="s">
        <v>13</v>
      </c>
      <c r="B822">
        <v>11</v>
      </c>
      <c r="C822">
        <v>0</v>
      </c>
      <c r="D822">
        <v>0</v>
      </c>
      <c r="E822">
        <v>0</v>
      </c>
      <c r="F822" t="s">
        <v>36</v>
      </c>
      <c r="G822" t="s">
        <v>11</v>
      </c>
      <c r="H822" t="s">
        <v>22</v>
      </c>
      <c r="I822">
        <v>0</v>
      </c>
      <c r="J82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823" spans="1:10" x14ac:dyDescent="0.35">
      <c r="A823" t="s">
        <v>13</v>
      </c>
      <c r="B823">
        <v>21</v>
      </c>
      <c r="C823">
        <v>1</v>
      </c>
      <c r="D823">
        <v>1</v>
      </c>
      <c r="E823">
        <v>1</v>
      </c>
      <c r="F823" t="s">
        <v>28</v>
      </c>
      <c r="G823" t="s">
        <v>15</v>
      </c>
      <c r="H823" t="s">
        <v>17</v>
      </c>
      <c r="I823">
        <v>1</v>
      </c>
      <c r="J82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824" spans="1:10" x14ac:dyDescent="0.35">
      <c r="A824" t="s">
        <v>13</v>
      </c>
      <c r="B824">
        <v>45</v>
      </c>
      <c r="C824">
        <v>1</v>
      </c>
      <c r="D824">
        <v>1</v>
      </c>
      <c r="E824">
        <v>0</v>
      </c>
      <c r="F824" t="s">
        <v>28</v>
      </c>
      <c r="G824" t="s">
        <v>11</v>
      </c>
      <c r="H824" t="s">
        <v>17</v>
      </c>
      <c r="I824">
        <v>1</v>
      </c>
      <c r="J82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825" spans="1:10" x14ac:dyDescent="0.35">
      <c r="A825" t="s">
        <v>13</v>
      </c>
      <c r="B825">
        <v>53</v>
      </c>
      <c r="C825">
        <v>0</v>
      </c>
      <c r="D825">
        <v>0</v>
      </c>
      <c r="E825">
        <v>1</v>
      </c>
      <c r="F825" t="s">
        <v>36</v>
      </c>
      <c r="G825" t="s">
        <v>15</v>
      </c>
      <c r="H825" t="s">
        <v>17</v>
      </c>
      <c r="I825">
        <v>0</v>
      </c>
      <c r="J82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826" spans="1:10" x14ac:dyDescent="0.35">
      <c r="A826" t="s">
        <v>9</v>
      </c>
      <c r="B826">
        <v>13</v>
      </c>
      <c r="C826">
        <v>1</v>
      </c>
      <c r="D826">
        <v>1</v>
      </c>
      <c r="E826">
        <v>1</v>
      </c>
      <c r="F826" t="s">
        <v>42</v>
      </c>
      <c r="G826" t="s">
        <v>11</v>
      </c>
      <c r="H826" t="s">
        <v>22</v>
      </c>
      <c r="I826">
        <v>1</v>
      </c>
      <c r="J82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827" spans="1:10" x14ac:dyDescent="0.35">
      <c r="A827" t="s">
        <v>9</v>
      </c>
      <c r="B827">
        <v>18</v>
      </c>
      <c r="C827">
        <v>0</v>
      </c>
      <c r="D827">
        <v>0</v>
      </c>
      <c r="E827">
        <v>1</v>
      </c>
      <c r="F827" t="s">
        <v>36</v>
      </c>
      <c r="G827" t="s">
        <v>15</v>
      </c>
      <c r="H827" t="s">
        <v>12</v>
      </c>
      <c r="I827">
        <v>0</v>
      </c>
      <c r="J82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828" spans="1:10" x14ac:dyDescent="0.35">
      <c r="A828" t="s">
        <v>13</v>
      </c>
      <c r="B828">
        <v>34</v>
      </c>
      <c r="C828">
        <v>1</v>
      </c>
      <c r="D828">
        <v>1</v>
      </c>
      <c r="E828">
        <v>1</v>
      </c>
      <c r="F828" t="s">
        <v>39</v>
      </c>
      <c r="G828" t="s">
        <v>11</v>
      </c>
      <c r="H828" t="s">
        <v>17</v>
      </c>
      <c r="I828">
        <v>1</v>
      </c>
      <c r="J82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829" spans="1:10" x14ac:dyDescent="0.35">
      <c r="A829" t="s">
        <v>13</v>
      </c>
      <c r="B829">
        <v>22</v>
      </c>
      <c r="C829">
        <v>0</v>
      </c>
      <c r="D829">
        <v>0</v>
      </c>
      <c r="E829">
        <v>0</v>
      </c>
      <c r="F829" t="s">
        <v>33</v>
      </c>
      <c r="G829" t="s">
        <v>15</v>
      </c>
      <c r="H829" t="s">
        <v>17</v>
      </c>
      <c r="I829">
        <v>0</v>
      </c>
      <c r="J82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830" spans="1:10" x14ac:dyDescent="0.35">
      <c r="A830" t="s">
        <v>13</v>
      </c>
      <c r="B830">
        <v>39</v>
      </c>
      <c r="C830">
        <v>1</v>
      </c>
      <c r="D830">
        <v>1</v>
      </c>
      <c r="E830">
        <v>1</v>
      </c>
      <c r="F830" t="s">
        <v>48</v>
      </c>
      <c r="G830" t="s">
        <v>11</v>
      </c>
      <c r="H830" t="s">
        <v>17</v>
      </c>
      <c r="I830">
        <v>1</v>
      </c>
      <c r="J83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831" spans="1:10" x14ac:dyDescent="0.35">
      <c r="A831" t="s">
        <v>13</v>
      </c>
      <c r="B831">
        <v>21</v>
      </c>
      <c r="C831">
        <v>0</v>
      </c>
      <c r="D831">
        <v>0</v>
      </c>
      <c r="E831">
        <v>0</v>
      </c>
      <c r="F831" t="s">
        <v>40</v>
      </c>
      <c r="G831" t="s">
        <v>15</v>
      </c>
      <c r="H831" t="s">
        <v>22</v>
      </c>
      <c r="I831">
        <v>0</v>
      </c>
      <c r="J83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832" spans="1:10" x14ac:dyDescent="0.35">
      <c r="A832" t="s">
        <v>13</v>
      </c>
      <c r="B832">
        <v>64</v>
      </c>
      <c r="C832">
        <v>0</v>
      </c>
      <c r="D832">
        <v>0</v>
      </c>
      <c r="E832">
        <v>0</v>
      </c>
      <c r="F832" t="s">
        <v>16</v>
      </c>
      <c r="G832" t="s">
        <v>11</v>
      </c>
      <c r="H832" t="s">
        <v>12</v>
      </c>
      <c r="I832">
        <v>0</v>
      </c>
      <c r="J83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833" spans="1:10" x14ac:dyDescent="0.35">
      <c r="A833" t="s">
        <v>9</v>
      </c>
      <c r="B833">
        <v>53</v>
      </c>
      <c r="C833">
        <v>0</v>
      </c>
      <c r="D833">
        <v>0</v>
      </c>
      <c r="E833">
        <v>0</v>
      </c>
      <c r="F833" t="s">
        <v>16</v>
      </c>
      <c r="G833" t="s">
        <v>15</v>
      </c>
      <c r="H833" t="s">
        <v>17</v>
      </c>
      <c r="I833">
        <v>0</v>
      </c>
      <c r="J83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834" spans="1:10" x14ac:dyDescent="0.35">
      <c r="A834" t="s">
        <v>9</v>
      </c>
      <c r="B834">
        <v>21</v>
      </c>
      <c r="C834">
        <v>1</v>
      </c>
      <c r="D834">
        <v>1</v>
      </c>
      <c r="E834">
        <v>1</v>
      </c>
      <c r="F834" t="s">
        <v>18</v>
      </c>
      <c r="G834" t="s">
        <v>11</v>
      </c>
      <c r="H834" t="s">
        <v>12</v>
      </c>
      <c r="I834">
        <v>1</v>
      </c>
      <c r="J83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835" spans="1:10" x14ac:dyDescent="0.35">
      <c r="A835" t="s">
        <v>9</v>
      </c>
      <c r="B835">
        <v>40</v>
      </c>
      <c r="C835">
        <v>1</v>
      </c>
      <c r="D835">
        <v>1</v>
      </c>
      <c r="E835">
        <v>1</v>
      </c>
      <c r="F835" t="s">
        <v>31</v>
      </c>
      <c r="G835" t="s">
        <v>15</v>
      </c>
      <c r="H835" t="s">
        <v>12</v>
      </c>
      <c r="I835">
        <v>1</v>
      </c>
      <c r="J83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836" spans="1:10" x14ac:dyDescent="0.35">
      <c r="A836" t="s">
        <v>13</v>
      </c>
      <c r="B836">
        <v>39</v>
      </c>
      <c r="C836">
        <v>1</v>
      </c>
      <c r="D836">
        <v>1</v>
      </c>
      <c r="E836">
        <v>1</v>
      </c>
      <c r="F836" t="s">
        <v>20</v>
      </c>
      <c r="G836" t="s">
        <v>11</v>
      </c>
      <c r="H836" t="s">
        <v>12</v>
      </c>
      <c r="I836">
        <v>1</v>
      </c>
      <c r="J83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837" spans="1:10" x14ac:dyDescent="0.35">
      <c r="A837" t="s">
        <v>9</v>
      </c>
      <c r="B837">
        <v>47</v>
      </c>
      <c r="C837">
        <v>1</v>
      </c>
      <c r="D837">
        <v>1</v>
      </c>
      <c r="E837">
        <v>1</v>
      </c>
      <c r="F837" t="s">
        <v>20</v>
      </c>
      <c r="G837" t="s">
        <v>15</v>
      </c>
      <c r="H837" t="s">
        <v>22</v>
      </c>
      <c r="I837">
        <v>1</v>
      </c>
      <c r="J83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838" spans="1:10" x14ac:dyDescent="0.35">
      <c r="A838" t="s">
        <v>13</v>
      </c>
      <c r="B838">
        <v>52</v>
      </c>
      <c r="C838">
        <v>0</v>
      </c>
      <c r="D838">
        <v>0</v>
      </c>
      <c r="E838">
        <v>1</v>
      </c>
      <c r="F838" t="s">
        <v>26</v>
      </c>
      <c r="G838" t="s">
        <v>11</v>
      </c>
      <c r="H838" t="s">
        <v>17</v>
      </c>
      <c r="I838">
        <v>0</v>
      </c>
      <c r="J83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839" spans="1:10" x14ac:dyDescent="0.35">
      <c r="A839" t="s">
        <v>9</v>
      </c>
      <c r="B839">
        <v>17</v>
      </c>
      <c r="C839">
        <v>1</v>
      </c>
      <c r="D839">
        <v>1</v>
      </c>
      <c r="E839">
        <v>1</v>
      </c>
      <c r="F839" t="s">
        <v>26</v>
      </c>
      <c r="G839" t="s">
        <v>15</v>
      </c>
      <c r="H839" t="s">
        <v>12</v>
      </c>
      <c r="I839">
        <v>1</v>
      </c>
      <c r="J83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840" spans="1:10" x14ac:dyDescent="0.35">
      <c r="A840" t="s">
        <v>13</v>
      </c>
      <c r="B840">
        <v>65</v>
      </c>
      <c r="C840">
        <v>0</v>
      </c>
      <c r="D840">
        <v>0</v>
      </c>
      <c r="E840">
        <v>0</v>
      </c>
      <c r="F840" t="s">
        <v>29</v>
      </c>
      <c r="G840" t="s">
        <v>11</v>
      </c>
      <c r="H840" t="s">
        <v>22</v>
      </c>
      <c r="I840">
        <v>0</v>
      </c>
      <c r="J84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841" spans="1:10" x14ac:dyDescent="0.35">
      <c r="A841" t="s">
        <v>13</v>
      </c>
      <c r="B841">
        <v>32</v>
      </c>
      <c r="C841">
        <v>0</v>
      </c>
      <c r="D841">
        <v>0</v>
      </c>
      <c r="E841">
        <v>1</v>
      </c>
      <c r="F841" t="s">
        <v>14</v>
      </c>
      <c r="G841" t="s">
        <v>15</v>
      </c>
      <c r="H841" t="s">
        <v>22</v>
      </c>
      <c r="I841">
        <v>0</v>
      </c>
      <c r="J84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842" spans="1:10" x14ac:dyDescent="0.35">
      <c r="A842" t="s">
        <v>13</v>
      </c>
      <c r="B842">
        <v>8</v>
      </c>
      <c r="C842">
        <v>1</v>
      </c>
      <c r="D842">
        <v>1</v>
      </c>
      <c r="E842">
        <v>0</v>
      </c>
      <c r="F842" t="s">
        <v>42</v>
      </c>
      <c r="G842" t="s">
        <v>11</v>
      </c>
      <c r="H842" t="s">
        <v>12</v>
      </c>
      <c r="I842">
        <v>1</v>
      </c>
      <c r="J84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843" spans="1:10" x14ac:dyDescent="0.35">
      <c r="A843" t="s">
        <v>9</v>
      </c>
      <c r="B843">
        <v>55</v>
      </c>
      <c r="C843">
        <v>0</v>
      </c>
      <c r="D843">
        <v>0</v>
      </c>
      <c r="E843">
        <v>1</v>
      </c>
      <c r="F843" t="s">
        <v>33</v>
      </c>
      <c r="G843" t="s">
        <v>15</v>
      </c>
      <c r="H843" t="s">
        <v>12</v>
      </c>
      <c r="I843">
        <v>0</v>
      </c>
      <c r="J84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844" spans="1:10" x14ac:dyDescent="0.35">
      <c r="A844" t="s">
        <v>13</v>
      </c>
      <c r="B844">
        <v>47</v>
      </c>
      <c r="C844">
        <v>0</v>
      </c>
      <c r="D844">
        <v>0</v>
      </c>
      <c r="E844">
        <v>0</v>
      </c>
      <c r="F844" t="s">
        <v>49</v>
      </c>
      <c r="G844" t="s">
        <v>11</v>
      </c>
      <c r="H844" t="s">
        <v>17</v>
      </c>
      <c r="I844">
        <v>0</v>
      </c>
      <c r="J84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845" spans="1:10" x14ac:dyDescent="0.35">
      <c r="A845" t="s">
        <v>13</v>
      </c>
      <c r="B845">
        <v>47</v>
      </c>
      <c r="C845">
        <v>0</v>
      </c>
      <c r="D845">
        <v>0</v>
      </c>
      <c r="E845">
        <v>0</v>
      </c>
      <c r="F845" t="s">
        <v>30</v>
      </c>
      <c r="G845" t="s">
        <v>15</v>
      </c>
      <c r="H845" t="s">
        <v>17</v>
      </c>
      <c r="I845">
        <v>0</v>
      </c>
      <c r="J84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846" spans="1:10" x14ac:dyDescent="0.35">
      <c r="A846" t="s">
        <v>13</v>
      </c>
      <c r="B846">
        <v>47</v>
      </c>
      <c r="C846">
        <v>0</v>
      </c>
      <c r="D846">
        <v>0</v>
      </c>
      <c r="E846">
        <v>0</v>
      </c>
      <c r="F846" t="s">
        <v>51</v>
      </c>
      <c r="G846" t="s">
        <v>11</v>
      </c>
      <c r="H846" t="s">
        <v>12</v>
      </c>
      <c r="I846">
        <v>0</v>
      </c>
      <c r="J84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847" spans="1:10" x14ac:dyDescent="0.35">
      <c r="A847" t="s">
        <v>9</v>
      </c>
      <c r="B847">
        <v>26</v>
      </c>
      <c r="C847">
        <v>1</v>
      </c>
      <c r="D847">
        <v>1</v>
      </c>
      <c r="E847">
        <v>0</v>
      </c>
      <c r="F847" t="s">
        <v>44</v>
      </c>
      <c r="G847" t="s">
        <v>15</v>
      </c>
      <c r="H847" t="s">
        <v>17</v>
      </c>
      <c r="I847">
        <v>1</v>
      </c>
      <c r="J84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848" spans="1:10" x14ac:dyDescent="0.35">
      <c r="A848" t="s">
        <v>13</v>
      </c>
      <c r="B848">
        <v>36</v>
      </c>
      <c r="C848">
        <v>0</v>
      </c>
      <c r="D848">
        <v>0</v>
      </c>
      <c r="E848">
        <v>0</v>
      </c>
      <c r="F848" t="s">
        <v>36</v>
      </c>
      <c r="G848" t="s">
        <v>11</v>
      </c>
      <c r="H848" t="s">
        <v>17</v>
      </c>
      <c r="I848">
        <v>0</v>
      </c>
      <c r="J84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849" spans="1:10" x14ac:dyDescent="0.35">
      <c r="A849" t="s">
        <v>13</v>
      </c>
      <c r="B849">
        <v>45</v>
      </c>
      <c r="C849">
        <v>1</v>
      </c>
      <c r="D849">
        <v>1</v>
      </c>
      <c r="E849">
        <v>0</v>
      </c>
      <c r="F849" t="s">
        <v>46</v>
      </c>
      <c r="G849" t="s">
        <v>15</v>
      </c>
      <c r="H849" t="s">
        <v>12</v>
      </c>
      <c r="I849">
        <v>1</v>
      </c>
      <c r="J84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850" spans="1:10" x14ac:dyDescent="0.35">
      <c r="A850" t="s">
        <v>9</v>
      </c>
      <c r="B850">
        <v>24</v>
      </c>
      <c r="C850">
        <v>0</v>
      </c>
      <c r="D850">
        <v>0</v>
      </c>
      <c r="E850">
        <v>0</v>
      </c>
      <c r="F850" t="s">
        <v>10</v>
      </c>
      <c r="G850" t="s">
        <v>11</v>
      </c>
      <c r="H850" t="s">
        <v>12</v>
      </c>
      <c r="I850">
        <v>0</v>
      </c>
      <c r="J85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851" spans="1:10" x14ac:dyDescent="0.35">
      <c r="A851" t="s">
        <v>9</v>
      </c>
      <c r="B851">
        <v>15</v>
      </c>
      <c r="C851">
        <v>0</v>
      </c>
      <c r="D851">
        <v>0</v>
      </c>
      <c r="E851">
        <v>1</v>
      </c>
      <c r="F851" t="s">
        <v>26</v>
      </c>
      <c r="G851" t="s">
        <v>15</v>
      </c>
      <c r="H851" t="s">
        <v>12</v>
      </c>
      <c r="I851">
        <v>0</v>
      </c>
      <c r="J85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852" spans="1:10" x14ac:dyDescent="0.35">
      <c r="A852" t="s">
        <v>13</v>
      </c>
      <c r="B852">
        <v>32</v>
      </c>
      <c r="C852">
        <v>1</v>
      </c>
      <c r="D852">
        <v>1</v>
      </c>
      <c r="E852">
        <v>0</v>
      </c>
      <c r="F852" t="s">
        <v>36</v>
      </c>
      <c r="G852" t="s">
        <v>11</v>
      </c>
      <c r="H852" t="s">
        <v>22</v>
      </c>
      <c r="I852">
        <v>1</v>
      </c>
      <c r="J85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853" spans="1:10" x14ac:dyDescent="0.35">
      <c r="A853" t="s">
        <v>9</v>
      </c>
      <c r="B853">
        <v>28</v>
      </c>
      <c r="C853">
        <v>1</v>
      </c>
      <c r="D853">
        <v>1</v>
      </c>
      <c r="E853">
        <v>0</v>
      </c>
      <c r="F853" t="s">
        <v>10</v>
      </c>
      <c r="G853" t="s">
        <v>15</v>
      </c>
      <c r="H853" t="s">
        <v>22</v>
      </c>
      <c r="I853">
        <v>1</v>
      </c>
      <c r="J85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854" spans="1:10" x14ac:dyDescent="0.35">
      <c r="A854" t="s">
        <v>13</v>
      </c>
      <c r="B854">
        <v>53</v>
      </c>
      <c r="C854">
        <v>1</v>
      </c>
      <c r="D854">
        <v>1</v>
      </c>
      <c r="E854">
        <v>1</v>
      </c>
      <c r="F854" t="s">
        <v>51</v>
      </c>
      <c r="G854" t="s">
        <v>11</v>
      </c>
      <c r="H854" t="s">
        <v>12</v>
      </c>
      <c r="I854">
        <v>1</v>
      </c>
      <c r="J85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855" spans="1:10" x14ac:dyDescent="0.35">
      <c r="A855" t="s">
        <v>13</v>
      </c>
      <c r="B855">
        <v>58</v>
      </c>
      <c r="C855">
        <v>1</v>
      </c>
      <c r="D855">
        <v>1</v>
      </c>
      <c r="E855">
        <v>0</v>
      </c>
      <c r="F855" t="s">
        <v>14</v>
      </c>
      <c r="G855" t="s">
        <v>15</v>
      </c>
      <c r="H855" t="s">
        <v>22</v>
      </c>
      <c r="I855">
        <v>1</v>
      </c>
      <c r="J85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856" spans="1:10" x14ac:dyDescent="0.35">
      <c r="A856" t="s">
        <v>9</v>
      </c>
      <c r="B856">
        <v>8</v>
      </c>
      <c r="C856">
        <v>0</v>
      </c>
      <c r="D856">
        <v>0</v>
      </c>
      <c r="E856">
        <v>1</v>
      </c>
      <c r="F856" t="s">
        <v>24</v>
      </c>
      <c r="G856" t="s">
        <v>11</v>
      </c>
      <c r="H856" t="s">
        <v>22</v>
      </c>
      <c r="I856">
        <v>0</v>
      </c>
      <c r="J85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857" spans="1:10" x14ac:dyDescent="0.35">
      <c r="A857" t="s">
        <v>13</v>
      </c>
      <c r="B857">
        <v>35</v>
      </c>
      <c r="C857">
        <v>0</v>
      </c>
      <c r="D857">
        <v>0</v>
      </c>
      <c r="E857">
        <v>1</v>
      </c>
      <c r="F857" t="s">
        <v>14</v>
      </c>
      <c r="G857" t="s">
        <v>15</v>
      </c>
      <c r="H857" t="s">
        <v>22</v>
      </c>
      <c r="I857">
        <v>0</v>
      </c>
      <c r="J85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858" spans="1:10" x14ac:dyDescent="0.35">
      <c r="A858" t="s">
        <v>13</v>
      </c>
      <c r="B858">
        <v>44</v>
      </c>
      <c r="C858">
        <v>1</v>
      </c>
      <c r="D858">
        <v>1</v>
      </c>
      <c r="E858">
        <v>1</v>
      </c>
      <c r="F858" t="s">
        <v>47</v>
      </c>
      <c r="G858" t="s">
        <v>11</v>
      </c>
      <c r="H858" t="s">
        <v>17</v>
      </c>
      <c r="I858">
        <v>1</v>
      </c>
      <c r="J85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859" spans="1:10" x14ac:dyDescent="0.35">
      <c r="A859" t="s">
        <v>9</v>
      </c>
      <c r="B859">
        <v>30</v>
      </c>
      <c r="C859">
        <v>1</v>
      </c>
      <c r="D859">
        <v>1</v>
      </c>
      <c r="E859">
        <v>1</v>
      </c>
      <c r="F859" t="s">
        <v>16</v>
      </c>
      <c r="G859" t="s">
        <v>15</v>
      </c>
      <c r="H859" t="s">
        <v>17</v>
      </c>
      <c r="I859">
        <v>1</v>
      </c>
      <c r="J85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860" spans="1:10" x14ac:dyDescent="0.35">
      <c r="A860" t="s">
        <v>13</v>
      </c>
      <c r="B860">
        <v>16</v>
      </c>
      <c r="C860">
        <v>0</v>
      </c>
      <c r="D860">
        <v>0</v>
      </c>
      <c r="E860">
        <v>1</v>
      </c>
      <c r="F860" t="s">
        <v>45</v>
      </c>
      <c r="G860" t="s">
        <v>11</v>
      </c>
      <c r="H860" t="s">
        <v>17</v>
      </c>
      <c r="I860">
        <v>0</v>
      </c>
      <c r="J86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861" spans="1:10" x14ac:dyDescent="0.35">
      <c r="A861" t="s">
        <v>13</v>
      </c>
      <c r="B861">
        <v>54</v>
      </c>
      <c r="C861">
        <v>1</v>
      </c>
      <c r="D861">
        <v>1</v>
      </c>
      <c r="E861">
        <v>1</v>
      </c>
      <c r="F861" t="s">
        <v>14</v>
      </c>
      <c r="G861" t="s">
        <v>15</v>
      </c>
      <c r="H861" t="s">
        <v>12</v>
      </c>
      <c r="I861">
        <v>1</v>
      </c>
      <c r="J86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862" spans="1:10" x14ac:dyDescent="0.35">
      <c r="A862" t="s">
        <v>13</v>
      </c>
      <c r="B862">
        <v>54</v>
      </c>
      <c r="C862">
        <v>1</v>
      </c>
      <c r="D862">
        <v>1</v>
      </c>
      <c r="E862">
        <v>1</v>
      </c>
      <c r="F862" t="s">
        <v>38</v>
      </c>
      <c r="G862" t="s">
        <v>11</v>
      </c>
      <c r="H862" t="s">
        <v>22</v>
      </c>
      <c r="I862">
        <v>1</v>
      </c>
      <c r="J86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863" spans="1:10" x14ac:dyDescent="0.35">
      <c r="A863" t="s">
        <v>13</v>
      </c>
      <c r="B863">
        <v>18</v>
      </c>
      <c r="C863">
        <v>1</v>
      </c>
      <c r="D863">
        <v>1</v>
      </c>
      <c r="E863">
        <v>1</v>
      </c>
      <c r="F863" t="s">
        <v>10</v>
      </c>
      <c r="G863" t="s">
        <v>15</v>
      </c>
      <c r="H863" t="s">
        <v>12</v>
      </c>
      <c r="I863">
        <v>1</v>
      </c>
      <c r="J86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864" spans="1:10" x14ac:dyDescent="0.35">
      <c r="A864" t="s">
        <v>9</v>
      </c>
      <c r="B864">
        <v>19</v>
      </c>
      <c r="C864">
        <v>1</v>
      </c>
      <c r="D864">
        <v>1</v>
      </c>
      <c r="E864">
        <v>1</v>
      </c>
      <c r="F864" t="s">
        <v>41</v>
      </c>
      <c r="G864" t="s">
        <v>11</v>
      </c>
      <c r="H864" t="s">
        <v>22</v>
      </c>
      <c r="I864">
        <v>1</v>
      </c>
      <c r="J86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865" spans="1:10" x14ac:dyDescent="0.35">
      <c r="A865" t="s">
        <v>9</v>
      </c>
      <c r="B865">
        <v>47</v>
      </c>
      <c r="C865">
        <v>0</v>
      </c>
      <c r="D865">
        <v>0</v>
      </c>
      <c r="E865">
        <v>1</v>
      </c>
      <c r="F865" t="s">
        <v>21</v>
      </c>
      <c r="G865" t="s">
        <v>15</v>
      </c>
      <c r="H865" t="s">
        <v>22</v>
      </c>
      <c r="I865">
        <v>0</v>
      </c>
      <c r="J86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866" spans="1:10" x14ac:dyDescent="0.35">
      <c r="A866" t="s">
        <v>9</v>
      </c>
      <c r="B866">
        <v>38</v>
      </c>
      <c r="C866">
        <v>0</v>
      </c>
      <c r="D866">
        <v>0</v>
      </c>
      <c r="E866">
        <v>1</v>
      </c>
      <c r="F866" t="s">
        <v>21</v>
      </c>
      <c r="G866" t="s">
        <v>11</v>
      </c>
      <c r="H866" t="s">
        <v>17</v>
      </c>
      <c r="I866">
        <v>0</v>
      </c>
      <c r="J86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867" spans="1:10" x14ac:dyDescent="0.35">
      <c r="A867" t="s">
        <v>13</v>
      </c>
      <c r="B867">
        <v>20</v>
      </c>
      <c r="C867">
        <v>0</v>
      </c>
      <c r="D867">
        <v>0</v>
      </c>
      <c r="E867">
        <v>0</v>
      </c>
      <c r="F867" t="s">
        <v>36</v>
      </c>
      <c r="G867" t="s">
        <v>15</v>
      </c>
      <c r="H867" t="s">
        <v>12</v>
      </c>
      <c r="I867">
        <v>0</v>
      </c>
      <c r="J86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868" spans="1:10" x14ac:dyDescent="0.35">
      <c r="A868" t="s">
        <v>13</v>
      </c>
      <c r="B868">
        <v>65</v>
      </c>
      <c r="C868">
        <v>1</v>
      </c>
      <c r="D868">
        <v>1</v>
      </c>
      <c r="E868">
        <v>0</v>
      </c>
      <c r="F868" t="s">
        <v>26</v>
      </c>
      <c r="G868" t="s">
        <v>11</v>
      </c>
      <c r="H868" t="s">
        <v>22</v>
      </c>
      <c r="I868">
        <v>1</v>
      </c>
      <c r="J86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869" spans="1:10" x14ac:dyDescent="0.35">
      <c r="A869" t="s">
        <v>9</v>
      </c>
      <c r="B869">
        <v>29</v>
      </c>
      <c r="C869">
        <v>1</v>
      </c>
      <c r="D869">
        <v>1</v>
      </c>
      <c r="E869">
        <v>0</v>
      </c>
      <c r="F869" t="s">
        <v>37</v>
      </c>
      <c r="G869" t="s">
        <v>15</v>
      </c>
      <c r="H869" t="s">
        <v>12</v>
      </c>
      <c r="I869">
        <v>1</v>
      </c>
      <c r="J86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870" spans="1:10" x14ac:dyDescent="0.35">
      <c r="A870" t="s">
        <v>9</v>
      </c>
      <c r="B870">
        <v>8</v>
      </c>
      <c r="C870">
        <v>0</v>
      </c>
      <c r="D870">
        <v>0</v>
      </c>
      <c r="E870">
        <v>0</v>
      </c>
      <c r="F870" t="s">
        <v>43</v>
      </c>
      <c r="G870" t="s">
        <v>11</v>
      </c>
      <c r="H870" t="s">
        <v>12</v>
      </c>
      <c r="I870">
        <v>0</v>
      </c>
      <c r="J87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871" spans="1:10" x14ac:dyDescent="0.35">
      <c r="A871" t="s">
        <v>9</v>
      </c>
      <c r="B871">
        <v>45</v>
      </c>
      <c r="C871">
        <v>1</v>
      </c>
      <c r="D871">
        <v>1</v>
      </c>
      <c r="E871">
        <v>1</v>
      </c>
      <c r="F871" t="s">
        <v>20</v>
      </c>
      <c r="G871" t="s">
        <v>15</v>
      </c>
      <c r="H871" t="s">
        <v>12</v>
      </c>
      <c r="I871">
        <v>1</v>
      </c>
      <c r="J87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872" spans="1:10" x14ac:dyDescent="0.35">
      <c r="A872" t="s">
        <v>9</v>
      </c>
      <c r="B872">
        <v>9</v>
      </c>
      <c r="C872">
        <v>1</v>
      </c>
      <c r="D872">
        <v>1</v>
      </c>
      <c r="E872">
        <v>0</v>
      </c>
      <c r="F872" t="s">
        <v>39</v>
      </c>
      <c r="G872" t="s">
        <v>11</v>
      </c>
      <c r="H872" t="s">
        <v>12</v>
      </c>
      <c r="I872">
        <v>1</v>
      </c>
      <c r="J87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873" spans="1:10" x14ac:dyDescent="0.35">
      <c r="A873" t="s">
        <v>13</v>
      </c>
      <c r="B873">
        <v>27</v>
      </c>
      <c r="C873">
        <v>0</v>
      </c>
      <c r="D873">
        <v>0</v>
      </c>
      <c r="E873">
        <v>0</v>
      </c>
      <c r="F873" t="s">
        <v>44</v>
      </c>
      <c r="G873" t="s">
        <v>15</v>
      </c>
      <c r="H873" t="s">
        <v>12</v>
      </c>
      <c r="I873">
        <v>0</v>
      </c>
      <c r="J87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874" spans="1:10" x14ac:dyDescent="0.35">
      <c r="A874" t="s">
        <v>13</v>
      </c>
      <c r="B874">
        <v>59</v>
      </c>
      <c r="C874">
        <v>1</v>
      </c>
      <c r="D874">
        <v>1</v>
      </c>
      <c r="E874">
        <v>1</v>
      </c>
      <c r="F874" t="s">
        <v>47</v>
      </c>
      <c r="G874" t="s">
        <v>11</v>
      </c>
      <c r="H874" t="s">
        <v>17</v>
      </c>
      <c r="I874">
        <v>1</v>
      </c>
      <c r="J87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875" spans="1:10" x14ac:dyDescent="0.35">
      <c r="A875" t="s">
        <v>9</v>
      </c>
      <c r="B875">
        <v>16</v>
      </c>
      <c r="C875">
        <v>1</v>
      </c>
      <c r="D875">
        <v>1</v>
      </c>
      <c r="E875">
        <v>0</v>
      </c>
      <c r="F875" t="s">
        <v>16</v>
      </c>
      <c r="G875" t="s">
        <v>15</v>
      </c>
      <c r="H875" t="s">
        <v>22</v>
      </c>
      <c r="I875">
        <v>1</v>
      </c>
      <c r="J87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876" spans="1:10" x14ac:dyDescent="0.35">
      <c r="A876" t="s">
        <v>9</v>
      </c>
      <c r="B876">
        <v>8</v>
      </c>
      <c r="C876">
        <v>0</v>
      </c>
      <c r="D876">
        <v>0</v>
      </c>
      <c r="E876">
        <v>0</v>
      </c>
      <c r="F876" t="s">
        <v>50</v>
      </c>
      <c r="G876" t="s">
        <v>11</v>
      </c>
      <c r="H876" t="s">
        <v>17</v>
      </c>
      <c r="I876">
        <v>0</v>
      </c>
      <c r="J87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877" spans="1:10" x14ac:dyDescent="0.35">
      <c r="A877" t="s">
        <v>9</v>
      </c>
      <c r="B877">
        <v>36</v>
      </c>
      <c r="C877">
        <v>1</v>
      </c>
      <c r="D877">
        <v>1</v>
      </c>
      <c r="E877">
        <v>0</v>
      </c>
      <c r="F877" t="s">
        <v>44</v>
      </c>
      <c r="G877" t="s">
        <v>15</v>
      </c>
      <c r="H877" t="s">
        <v>22</v>
      </c>
      <c r="I877">
        <v>1</v>
      </c>
      <c r="J87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878" spans="1:10" x14ac:dyDescent="0.35">
      <c r="A878" t="s">
        <v>13</v>
      </c>
      <c r="B878">
        <v>38</v>
      </c>
      <c r="C878">
        <v>0</v>
      </c>
      <c r="D878">
        <v>0</v>
      </c>
      <c r="E878">
        <v>1</v>
      </c>
      <c r="F878" t="s">
        <v>35</v>
      </c>
      <c r="G878" t="s">
        <v>11</v>
      </c>
      <c r="H878" t="s">
        <v>12</v>
      </c>
      <c r="I878">
        <v>0</v>
      </c>
      <c r="J87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879" spans="1:10" x14ac:dyDescent="0.35">
      <c r="A879" t="s">
        <v>9</v>
      </c>
      <c r="B879">
        <v>56</v>
      </c>
      <c r="C879">
        <v>1</v>
      </c>
      <c r="D879">
        <v>1</v>
      </c>
      <c r="E879">
        <v>1</v>
      </c>
      <c r="F879" t="s">
        <v>33</v>
      </c>
      <c r="G879" t="s">
        <v>15</v>
      </c>
      <c r="H879" t="s">
        <v>12</v>
      </c>
      <c r="I879">
        <v>1</v>
      </c>
      <c r="J87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880" spans="1:10" x14ac:dyDescent="0.35">
      <c r="A880" t="s">
        <v>13</v>
      </c>
      <c r="B880">
        <v>35</v>
      </c>
      <c r="C880">
        <v>1</v>
      </c>
      <c r="D880">
        <v>1</v>
      </c>
      <c r="E880">
        <v>0</v>
      </c>
      <c r="F880" t="s">
        <v>10</v>
      </c>
      <c r="G880" t="s">
        <v>11</v>
      </c>
      <c r="H880" t="s">
        <v>17</v>
      </c>
      <c r="I880">
        <v>1</v>
      </c>
      <c r="J88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881" spans="1:10" x14ac:dyDescent="0.35">
      <c r="A881" t="s">
        <v>9</v>
      </c>
      <c r="B881">
        <v>18</v>
      </c>
      <c r="C881">
        <v>1</v>
      </c>
      <c r="D881">
        <v>1</v>
      </c>
      <c r="E881">
        <v>0</v>
      </c>
      <c r="F881" t="s">
        <v>46</v>
      </c>
      <c r="G881" t="s">
        <v>15</v>
      </c>
      <c r="H881" t="s">
        <v>22</v>
      </c>
      <c r="I881">
        <v>1</v>
      </c>
      <c r="J88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882" spans="1:10" x14ac:dyDescent="0.35">
      <c r="A882" t="s">
        <v>9</v>
      </c>
      <c r="B882">
        <v>13</v>
      </c>
      <c r="C882">
        <v>1</v>
      </c>
      <c r="D882">
        <v>1</v>
      </c>
      <c r="E882">
        <v>0</v>
      </c>
      <c r="F882" t="s">
        <v>40</v>
      </c>
      <c r="G882" t="s">
        <v>11</v>
      </c>
      <c r="H882" t="s">
        <v>17</v>
      </c>
      <c r="I882">
        <v>1</v>
      </c>
      <c r="J88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883" spans="1:10" x14ac:dyDescent="0.35">
      <c r="A883" t="s">
        <v>13</v>
      </c>
      <c r="B883">
        <v>23</v>
      </c>
      <c r="C883">
        <v>0</v>
      </c>
      <c r="D883">
        <v>1</v>
      </c>
      <c r="E883">
        <v>0</v>
      </c>
      <c r="F883" t="s">
        <v>26</v>
      </c>
      <c r="G883" t="s">
        <v>15</v>
      </c>
      <c r="H883" t="s">
        <v>12</v>
      </c>
      <c r="I883">
        <v>1</v>
      </c>
      <c r="J88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Recovery</v>
      </c>
    </row>
    <row r="884" spans="1:10" x14ac:dyDescent="0.35">
      <c r="A884" t="s">
        <v>9</v>
      </c>
      <c r="B884">
        <v>14</v>
      </c>
      <c r="C884">
        <v>1</v>
      </c>
      <c r="D884">
        <v>1</v>
      </c>
      <c r="E884">
        <v>1</v>
      </c>
      <c r="F884" t="s">
        <v>45</v>
      </c>
      <c r="G884" t="s">
        <v>11</v>
      </c>
      <c r="H884" t="s">
        <v>12</v>
      </c>
      <c r="I884">
        <v>1</v>
      </c>
      <c r="J88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885" spans="1:10" x14ac:dyDescent="0.35">
      <c r="A885" t="s">
        <v>9</v>
      </c>
      <c r="B885">
        <v>21</v>
      </c>
      <c r="C885">
        <v>1</v>
      </c>
      <c r="D885">
        <v>1</v>
      </c>
      <c r="E885">
        <v>0</v>
      </c>
      <c r="F885" t="s">
        <v>29</v>
      </c>
      <c r="G885" t="s">
        <v>15</v>
      </c>
      <c r="H885" t="s">
        <v>17</v>
      </c>
      <c r="I885">
        <v>1</v>
      </c>
      <c r="J88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886" spans="1:10" x14ac:dyDescent="0.35">
      <c r="A886" t="s">
        <v>13</v>
      </c>
      <c r="B886">
        <v>39</v>
      </c>
      <c r="C886">
        <v>1</v>
      </c>
      <c r="D886">
        <v>1</v>
      </c>
      <c r="E886">
        <v>1</v>
      </c>
      <c r="F886" t="s">
        <v>42</v>
      </c>
      <c r="G886" t="s">
        <v>11</v>
      </c>
      <c r="H886" t="s">
        <v>17</v>
      </c>
      <c r="I886">
        <v>1</v>
      </c>
      <c r="J88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887" spans="1:10" x14ac:dyDescent="0.35">
      <c r="A887" t="s">
        <v>9</v>
      </c>
      <c r="B887">
        <v>39</v>
      </c>
      <c r="C887">
        <v>1</v>
      </c>
      <c r="D887">
        <v>1</v>
      </c>
      <c r="E887">
        <v>1</v>
      </c>
      <c r="F887" t="s">
        <v>10</v>
      </c>
      <c r="G887" t="s">
        <v>15</v>
      </c>
      <c r="H887" t="s">
        <v>12</v>
      </c>
      <c r="I887">
        <v>1</v>
      </c>
      <c r="J88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888" spans="1:10" x14ac:dyDescent="0.35">
      <c r="A888" t="s">
        <v>13</v>
      </c>
      <c r="B888">
        <v>34</v>
      </c>
      <c r="C888">
        <v>0</v>
      </c>
      <c r="D888">
        <v>0</v>
      </c>
      <c r="E888">
        <v>0</v>
      </c>
      <c r="F888" t="s">
        <v>16</v>
      </c>
      <c r="G888" t="s">
        <v>11</v>
      </c>
      <c r="H888" t="s">
        <v>17</v>
      </c>
      <c r="I888">
        <v>0</v>
      </c>
      <c r="J88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889" spans="1:10" x14ac:dyDescent="0.35">
      <c r="A889" t="s">
        <v>9</v>
      </c>
      <c r="B889">
        <v>36</v>
      </c>
      <c r="C889">
        <v>1</v>
      </c>
      <c r="D889">
        <v>1</v>
      </c>
      <c r="E889">
        <v>1</v>
      </c>
      <c r="F889" t="s">
        <v>35</v>
      </c>
      <c r="G889" t="s">
        <v>15</v>
      </c>
      <c r="H889" t="s">
        <v>12</v>
      </c>
      <c r="I889">
        <v>1</v>
      </c>
      <c r="J88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890" spans="1:10" x14ac:dyDescent="0.35">
      <c r="A890" t="s">
        <v>9</v>
      </c>
      <c r="B890">
        <v>43</v>
      </c>
      <c r="C890">
        <v>0</v>
      </c>
      <c r="D890">
        <v>1</v>
      </c>
      <c r="E890">
        <v>0</v>
      </c>
      <c r="F890" t="s">
        <v>38</v>
      </c>
      <c r="G890" t="s">
        <v>11</v>
      </c>
      <c r="H890" t="s">
        <v>22</v>
      </c>
      <c r="I890">
        <v>1</v>
      </c>
      <c r="J89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Recovery</v>
      </c>
    </row>
    <row r="891" spans="1:10" x14ac:dyDescent="0.35">
      <c r="A891" t="s">
        <v>13</v>
      </c>
      <c r="B891">
        <v>39</v>
      </c>
      <c r="C891">
        <v>1</v>
      </c>
      <c r="D891">
        <v>1</v>
      </c>
      <c r="E891">
        <v>1</v>
      </c>
      <c r="F891" t="s">
        <v>34</v>
      </c>
      <c r="G891" t="s">
        <v>15</v>
      </c>
      <c r="H891" t="s">
        <v>12</v>
      </c>
      <c r="I891">
        <v>1</v>
      </c>
      <c r="J89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892" spans="1:10" x14ac:dyDescent="0.35">
      <c r="A892" t="s">
        <v>9</v>
      </c>
      <c r="B892">
        <v>53</v>
      </c>
      <c r="C892">
        <v>1</v>
      </c>
      <c r="D892">
        <v>1</v>
      </c>
      <c r="E892">
        <v>1</v>
      </c>
      <c r="F892" t="s">
        <v>42</v>
      </c>
      <c r="G892" t="s">
        <v>11</v>
      </c>
      <c r="H892" t="s">
        <v>17</v>
      </c>
      <c r="I892">
        <v>1</v>
      </c>
      <c r="J89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893" spans="1:10" x14ac:dyDescent="0.35">
      <c r="A893" t="s">
        <v>13</v>
      </c>
      <c r="B893">
        <v>45</v>
      </c>
      <c r="C893">
        <v>1</v>
      </c>
      <c r="D893">
        <v>1</v>
      </c>
      <c r="E893">
        <v>1</v>
      </c>
      <c r="F893" t="s">
        <v>37</v>
      </c>
      <c r="G893" t="s">
        <v>15</v>
      </c>
      <c r="H893" t="s">
        <v>22</v>
      </c>
      <c r="I893">
        <v>1</v>
      </c>
      <c r="J89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894" spans="1:10" x14ac:dyDescent="0.35">
      <c r="A894" t="s">
        <v>9</v>
      </c>
      <c r="B894">
        <v>12</v>
      </c>
      <c r="C894">
        <v>0</v>
      </c>
      <c r="D894">
        <v>0</v>
      </c>
      <c r="E894">
        <v>1</v>
      </c>
      <c r="F894" t="s">
        <v>34</v>
      </c>
      <c r="G894" t="s">
        <v>11</v>
      </c>
      <c r="H894" t="s">
        <v>12</v>
      </c>
      <c r="I894">
        <v>0</v>
      </c>
      <c r="J89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895" spans="1:10" x14ac:dyDescent="0.35">
      <c r="A895" t="s">
        <v>9</v>
      </c>
      <c r="B895">
        <v>28</v>
      </c>
      <c r="C895">
        <v>1</v>
      </c>
      <c r="D895">
        <v>1</v>
      </c>
      <c r="E895">
        <v>0</v>
      </c>
      <c r="F895" t="s">
        <v>18</v>
      </c>
      <c r="G895" t="s">
        <v>15</v>
      </c>
      <c r="H895" t="s">
        <v>17</v>
      </c>
      <c r="I895">
        <v>1</v>
      </c>
      <c r="J89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896" spans="1:10" x14ac:dyDescent="0.35">
      <c r="A896" t="s">
        <v>13</v>
      </c>
      <c r="B896">
        <v>14</v>
      </c>
      <c r="C896">
        <v>1</v>
      </c>
      <c r="D896">
        <v>1</v>
      </c>
      <c r="E896">
        <v>0</v>
      </c>
      <c r="F896" t="s">
        <v>39</v>
      </c>
      <c r="G896" t="s">
        <v>11</v>
      </c>
      <c r="H896" t="s">
        <v>12</v>
      </c>
      <c r="I896">
        <v>1</v>
      </c>
      <c r="J89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897" spans="1:10" x14ac:dyDescent="0.35">
      <c r="A897" t="s">
        <v>13</v>
      </c>
      <c r="B897">
        <v>10</v>
      </c>
      <c r="C897">
        <v>0</v>
      </c>
      <c r="D897">
        <v>0</v>
      </c>
      <c r="E897">
        <v>0</v>
      </c>
      <c r="F897" t="s">
        <v>50</v>
      </c>
      <c r="G897" t="s">
        <v>15</v>
      </c>
      <c r="H897" t="s">
        <v>12</v>
      </c>
      <c r="I897">
        <v>0</v>
      </c>
      <c r="J89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898" spans="1:10" x14ac:dyDescent="0.35">
      <c r="A898" t="s">
        <v>13</v>
      </c>
      <c r="B898">
        <v>64</v>
      </c>
      <c r="C898">
        <v>1</v>
      </c>
      <c r="D898">
        <v>1</v>
      </c>
      <c r="E898">
        <v>0</v>
      </c>
      <c r="F898" t="s">
        <v>31</v>
      </c>
      <c r="G898" t="s">
        <v>11</v>
      </c>
      <c r="H898" t="s">
        <v>17</v>
      </c>
      <c r="I898">
        <v>1</v>
      </c>
      <c r="J89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899" spans="1:10" x14ac:dyDescent="0.35">
      <c r="A899" t="s">
        <v>13</v>
      </c>
      <c r="B899">
        <v>8</v>
      </c>
      <c r="C899">
        <v>1</v>
      </c>
      <c r="D899">
        <v>1</v>
      </c>
      <c r="E899">
        <v>0</v>
      </c>
      <c r="F899" t="s">
        <v>31</v>
      </c>
      <c r="G899" t="s">
        <v>15</v>
      </c>
      <c r="H899" t="s">
        <v>22</v>
      </c>
      <c r="I899">
        <v>1</v>
      </c>
      <c r="J89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900" spans="1:10" x14ac:dyDescent="0.35">
      <c r="A900" t="s">
        <v>9</v>
      </c>
      <c r="B900">
        <v>43</v>
      </c>
      <c r="C900">
        <v>0</v>
      </c>
      <c r="D900">
        <v>0</v>
      </c>
      <c r="E900">
        <v>1</v>
      </c>
      <c r="F900" t="s">
        <v>39</v>
      </c>
      <c r="G900" t="s">
        <v>11</v>
      </c>
      <c r="H900" t="s">
        <v>17</v>
      </c>
      <c r="I900">
        <v>0</v>
      </c>
      <c r="J90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901" spans="1:10" x14ac:dyDescent="0.35">
      <c r="A901" t="s">
        <v>13</v>
      </c>
      <c r="B901">
        <v>16</v>
      </c>
      <c r="C901">
        <v>0</v>
      </c>
      <c r="D901">
        <v>0</v>
      </c>
      <c r="E901">
        <v>0</v>
      </c>
      <c r="F901" t="s">
        <v>41</v>
      </c>
      <c r="G901" t="s">
        <v>15</v>
      </c>
      <c r="H901" t="s">
        <v>12</v>
      </c>
      <c r="I901">
        <v>0</v>
      </c>
      <c r="J90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902" spans="1:10" x14ac:dyDescent="0.35">
      <c r="A902" t="s">
        <v>9</v>
      </c>
      <c r="B902">
        <v>62</v>
      </c>
      <c r="C902">
        <v>1</v>
      </c>
      <c r="D902">
        <v>1</v>
      </c>
      <c r="E902">
        <v>1</v>
      </c>
      <c r="F902" t="s">
        <v>29</v>
      </c>
      <c r="G902" t="s">
        <v>11</v>
      </c>
      <c r="H902" t="s">
        <v>22</v>
      </c>
      <c r="I902">
        <v>1</v>
      </c>
      <c r="J90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903" spans="1:10" x14ac:dyDescent="0.35">
      <c r="A903" t="s">
        <v>9</v>
      </c>
      <c r="B903">
        <v>35</v>
      </c>
      <c r="C903">
        <v>0</v>
      </c>
      <c r="D903">
        <v>0</v>
      </c>
      <c r="E903">
        <v>0</v>
      </c>
      <c r="F903" t="s">
        <v>32</v>
      </c>
      <c r="G903" t="s">
        <v>15</v>
      </c>
      <c r="H903" t="s">
        <v>12</v>
      </c>
      <c r="I903">
        <v>0</v>
      </c>
      <c r="J90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904" spans="1:10" x14ac:dyDescent="0.35">
      <c r="A904" t="s">
        <v>13</v>
      </c>
      <c r="B904">
        <v>36</v>
      </c>
      <c r="C904">
        <v>0</v>
      </c>
      <c r="D904">
        <v>0</v>
      </c>
      <c r="E904">
        <v>0</v>
      </c>
      <c r="F904" t="s">
        <v>14</v>
      </c>
      <c r="G904" t="s">
        <v>11</v>
      </c>
      <c r="H904" t="s">
        <v>17</v>
      </c>
      <c r="I904">
        <v>0</v>
      </c>
      <c r="J90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905" spans="1:10" x14ac:dyDescent="0.35">
      <c r="A905" t="s">
        <v>9</v>
      </c>
      <c r="B905">
        <v>15</v>
      </c>
      <c r="C905">
        <v>1</v>
      </c>
      <c r="D905">
        <v>1</v>
      </c>
      <c r="E905">
        <v>0</v>
      </c>
      <c r="F905" t="s">
        <v>27</v>
      </c>
      <c r="G905" t="s">
        <v>15</v>
      </c>
      <c r="H905" t="s">
        <v>12</v>
      </c>
      <c r="I905">
        <v>1</v>
      </c>
      <c r="J90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906" spans="1:10" x14ac:dyDescent="0.35">
      <c r="A906" t="s">
        <v>9</v>
      </c>
      <c r="B906">
        <v>11</v>
      </c>
      <c r="C906">
        <v>1</v>
      </c>
      <c r="D906">
        <v>1</v>
      </c>
      <c r="E906">
        <v>0</v>
      </c>
      <c r="F906" t="s">
        <v>31</v>
      </c>
      <c r="G906" t="s">
        <v>11</v>
      </c>
      <c r="H906" t="s">
        <v>12</v>
      </c>
      <c r="I906">
        <v>1</v>
      </c>
      <c r="J90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907" spans="1:10" x14ac:dyDescent="0.35">
      <c r="A907" t="s">
        <v>13</v>
      </c>
      <c r="B907">
        <v>27</v>
      </c>
      <c r="C907">
        <v>1</v>
      </c>
      <c r="D907">
        <v>1</v>
      </c>
      <c r="E907">
        <v>0</v>
      </c>
      <c r="F907" t="s">
        <v>39</v>
      </c>
      <c r="G907" t="s">
        <v>15</v>
      </c>
      <c r="H907" t="s">
        <v>17</v>
      </c>
      <c r="I907">
        <v>1</v>
      </c>
      <c r="J90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908" spans="1:10" x14ac:dyDescent="0.35">
      <c r="A908" t="s">
        <v>13</v>
      </c>
      <c r="B908">
        <v>20</v>
      </c>
      <c r="C908">
        <v>0</v>
      </c>
      <c r="D908">
        <v>0</v>
      </c>
      <c r="E908">
        <v>0</v>
      </c>
      <c r="F908" t="s">
        <v>27</v>
      </c>
      <c r="G908" t="s">
        <v>11</v>
      </c>
      <c r="H908" t="s">
        <v>17</v>
      </c>
      <c r="I908">
        <v>0</v>
      </c>
      <c r="J90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909" spans="1:10" x14ac:dyDescent="0.35">
      <c r="A909" t="s">
        <v>13</v>
      </c>
      <c r="B909">
        <v>28</v>
      </c>
      <c r="C909">
        <v>1</v>
      </c>
      <c r="D909">
        <v>1</v>
      </c>
      <c r="E909">
        <v>0</v>
      </c>
      <c r="F909" t="s">
        <v>28</v>
      </c>
      <c r="G909" t="s">
        <v>15</v>
      </c>
      <c r="H909" t="s">
        <v>22</v>
      </c>
      <c r="I909">
        <v>1</v>
      </c>
      <c r="J90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910" spans="1:10" x14ac:dyDescent="0.35">
      <c r="A910" t="s">
        <v>13</v>
      </c>
      <c r="B910">
        <v>60</v>
      </c>
      <c r="C910">
        <v>1</v>
      </c>
      <c r="D910">
        <v>1</v>
      </c>
      <c r="E910">
        <v>0</v>
      </c>
      <c r="F910" t="s">
        <v>14</v>
      </c>
      <c r="G910" t="s">
        <v>11</v>
      </c>
      <c r="H910" t="s">
        <v>17</v>
      </c>
      <c r="I910">
        <v>1</v>
      </c>
      <c r="J91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911" spans="1:10" x14ac:dyDescent="0.35">
      <c r="A911" t="s">
        <v>13</v>
      </c>
      <c r="B911">
        <v>10</v>
      </c>
      <c r="C911">
        <v>1</v>
      </c>
      <c r="D911">
        <v>1</v>
      </c>
      <c r="E911">
        <v>1</v>
      </c>
      <c r="F911" t="s">
        <v>46</v>
      </c>
      <c r="G911" t="s">
        <v>15</v>
      </c>
      <c r="H911" t="s">
        <v>17</v>
      </c>
      <c r="I911">
        <v>1</v>
      </c>
      <c r="J91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912" spans="1:10" x14ac:dyDescent="0.35">
      <c r="A912" t="s">
        <v>9</v>
      </c>
      <c r="B912">
        <v>39</v>
      </c>
      <c r="C912">
        <v>0</v>
      </c>
      <c r="D912">
        <v>0</v>
      </c>
      <c r="E912">
        <v>1</v>
      </c>
      <c r="F912" t="s">
        <v>45</v>
      </c>
      <c r="G912" t="s">
        <v>11</v>
      </c>
      <c r="H912" t="s">
        <v>22</v>
      </c>
      <c r="I912">
        <v>0</v>
      </c>
      <c r="J91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913" spans="1:10" x14ac:dyDescent="0.35">
      <c r="A913" t="s">
        <v>13</v>
      </c>
      <c r="B913">
        <v>52</v>
      </c>
      <c r="C913">
        <v>0</v>
      </c>
      <c r="D913">
        <v>0</v>
      </c>
      <c r="E913">
        <v>1</v>
      </c>
      <c r="F913" t="s">
        <v>50</v>
      </c>
      <c r="G913" t="s">
        <v>15</v>
      </c>
      <c r="H913" t="s">
        <v>22</v>
      </c>
      <c r="I913">
        <v>0</v>
      </c>
      <c r="J91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914" spans="1:10" x14ac:dyDescent="0.35">
      <c r="A914" t="s">
        <v>9</v>
      </c>
      <c r="B914">
        <v>36</v>
      </c>
      <c r="C914">
        <v>1</v>
      </c>
      <c r="D914">
        <v>1</v>
      </c>
      <c r="E914">
        <v>0</v>
      </c>
      <c r="F914" t="s">
        <v>46</v>
      </c>
      <c r="G914" t="s">
        <v>11</v>
      </c>
      <c r="H914" t="s">
        <v>22</v>
      </c>
      <c r="I914">
        <v>1</v>
      </c>
      <c r="J91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915" spans="1:10" x14ac:dyDescent="0.35">
      <c r="A915" t="s">
        <v>9</v>
      </c>
      <c r="B915">
        <v>39</v>
      </c>
      <c r="C915">
        <v>0</v>
      </c>
      <c r="D915">
        <v>0</v>
      </c>
      <c r="E915">
        <v>0</v>
      </c>
      <c r="F915" t="s">
        <v>49</v>
      </c>
      <c r="G915" t="s">
        <v>15</v>
      </c>
      <c r="H915" t="s">
        <v>12</v>
      </c>
      <c r="I915">
        <v>0</v>
      </c>
      <c r="J91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916" spans="1:10" x14ac:dyDescent="0.35">
      <c r="A916" t="s">
        <v>13</v>
      </c>
      <c r="B916">
        <v>13</v>
      </c>
      <c r="C916">
        <v>0</v>
      </c>
      <c r="D916">
        <v>0</v>
      </c>
      <c r="E916">
        <v>1</v>
      </c>
      <c r="F916" t="s">
        <v>43</v>
      </c>
      <c r="G916" t="s">
        <v>11</v>
      </c>
      <c r="H916" t="s">
        <v>17</v>
      </c>
      <c r="I916">
        <v>0</v>
      </c>
      <c r="J91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917" spans="1:10" x14ac:dyDescent="0.35">
      <c r="A917" t="s">
        <v>9</v>
      </c>
      <c r="B917">
        <v>42</v>
      </c>
      <c r="C917">
        <v>0</v>
      </c>
      <c r="D917">
        <v>0</v>
      </c>
      <c r="E917">
        <v>0</v>
      </c>
      <c r="F917" t="s">
        <v>10</v>
      </c>
      <c r="G917" t="s">
        <v>15</v>
      </c>
      <c r="H917" t="s">
        <v>22</v>
      </c>
      <c r="I917">
        <v>0</v>
      </c>
      <c r="J91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918" spans="1:10" x14ac:dyDescent="0.35">
      <c r="A918" t="s">
        <v>13</v>
      </c>
      <c r="B918">
        <v>30</v>
      </c>
      <c r="C918">
        <v>1</v>
      </c>
      <c r="D918">
        <v>1</v>
      </c>
      <c r="E918">
        <v>1</v>
      </c>
      <c r="F918" t="s">
        <v>42</v>
      </c>
      <c r="G918" t="s">
        <v>11</v>
      </c>
      <c r="H918" t="s">
        <v>12</v>
      </c>
      <c r="I918">
        <v>1</v>
      </c>
      <c r="J91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919" spans="1:10" x14ac:dyDescent="0.35">
      <c r="A919" t="s">
        <v>13</v>
      </c>
      <c r="B919">
        <v>33</v>
      </c>
      <c r="C919">
        <v>0</v>
      </c>
      <c r="D919">
        <v>0</v>
      </c>
      <c r="E919">
        <v>0</v>
      </c>
      <c r="F919" t="s">
        <v>39</v>
      </c>
      <c r="G919" t="s">
        <v>15</v>
      </c>
      <c r="H919" t="s">
        <v>22</v>
      </c>
      <c r="I919">
        <v>0</v>
      </c>
      <c r="J91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920" spans="1:10" x14ac:dyDescent="0.35">
      <c r="A920" t="s">
        <v>9</v>
      </c>
      <c r="B920">
        <v>61</v>
      </c>
      <c r="C920">
        <v>1</v>
      </c>
      <c r="D920">
        <v>1</v>
      </c>
      <c r="E920">
        <v>1</v>
      </c>
      <c r="F920" t="s">
        <v>34</v>
      </c>
      <c r="G920" t="s">
        <v>11</v>
      </c>
      <c r="H920" t="s">
        <v>12</v>
      </c>
      <c r="I920">
        <v>1</v>
      </c>
      <c r="J92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921" spans="1:10" x14ac:dyDescent="0.35">
      <c r="A921" t="s">
        <v>9</v>
      </c>
      <c r="B921">
        <v>47</v>
      </c>
      <c r="C921">
        <v>1</v>
      </c>
      <c r="D921">
        <v>1</v>
      </c>
      <c r="E921">
        <v>1</v>
      </c>
      <c r="F921" t="s">
        <v>21</v>
      </c>
      <c r="G921" t="s">
        <v>15</v>
      </c>
      <c r="H921" t="s">
        <v>12</v>
      </c>
      <c r="I921">
        <v>1</v>
      </c>
      <c r="J92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922" spans="1:10" x14ac:dyDescent="0.35">
      <c r="A922" t="s">
        <v>9</v>
      </c>
      <c r="B922">
        <v>52</v>
      </c>
      <c r="C922">
        <v>0</v>
      </c>
      <c r="D922">
        <v>0</v>
      </c>
      <c r="E922">
        <v>1</v>
      </c>
      <c r="F922" t="s">
        <v>45</v>
      </c>
      <c r="G922" t="s">
        <v>11</v>
      </c>
      <c r="H922" t="s">
        <v>17</v>
      </c>
      <c r="I922">
        <v>0</v>
      </c>
      <c r="J92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923" spans="1:10" x14ac:dyDescent="0.35">
      <c r="A923" t="s">
        <v>13</v>
      </c>
      <c r="B923">
        <v>59</v>
      </c>
      <c r="C923">
        <v>0</v>
      </c>
      <c r="D923">
        <v>0</v>
      </c>
      <c r="E923">
        <v>1</v>
      </c>
      <c r="F923" t="s">
        <v>51</v>
      </c>
      <c r="G923" t="s">
        <v>15</v>
      </c>
      <c r="H923" t="s">
        <v>12</v>
      </c>
      <c r="I923">
        <v>0</v>
      </c>
      <c r="J92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924" spans="1:10" x14ac:dyDescent="0.35">
      <c r="A924" t="s">
        <v>9</v>
      </c>
      <c r="B924">
        <v>29</v>
      </c>
      <c r="C924">
        <v>0</v>
      </c>
      <c r="D924">
        <v>0</v>
      </c>
      <c r="E924">
        <v>0</v>
      </c>
      <c r="F924" t="s">
        <v>43</v>
      </c>
      <c r="G924" t="s">
        <v>11</v>
      </c>
      <c r="H924" t="s">
        <v>12</v>
      </c>
      <c r="I924">
        <v>0</v>
      </c>
      <c r="J92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925" spans="1:10" x14ac:dyDescent="0.35">
      <c r="A925" t="s">
        <v>9</v>
      </c>
      <c r="B925">
        <v>50</v>
      </c>
      <c r="C925">
        <v>1</v>
      </c>
      <c r="D925">
        <v>1</v>
      </c>
      <c r="E925">
        <v>1</v>
      </c>
      <c r="F925" t="s">
        <v>37</v>
      </c>
      <c r="G925" t="s">
        <v>15</v>
      </c>
      <c r="H925" t="s">
        <v>22</v>
      </c>
      <c r="I925">
        <v>1</v>
      </c>
      <c r="J92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926" spans="1:10" x14ac:dyDescent="0.35">
      <c r="A926" t="s">
        <v>9</v>
      </c>
      <c r="B926">
        <v>56</v>
      </c>
      <c r="C926">
        <v>1</v>
      </c>
      <c r="D926">
        <v>1</v>
      </c>
      <c r="E926">
        <v>0</v>
      </c>
      <c r="F926" t="s">
        <v>43</v>
      </c>
      <c r="G926" t="s">
        <v>11</v>
      </c>
      <c r="H926" t="s">
        <v>12</v>
      </c>
      <c r="I926">
        <v>1</v>
      </c>
      <c r="J92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927" spans="1:10" x14ac:dyDescent="0.35">
      <c r="A927" t="s">
        <v>13</v>
      </c>
      <c r="B927">
        <v>55</v>
      </c>
      <c r="C927">
        <v>1</v>
      </c>
      <c r="D927">
        <v>1</v>
      </c>
      <c r="E927">
        <v>0</v>
      </c>
      <c r="F927" t="s">
        <v>40</v>
      </c>
      <c r="G927" t="s">
        <v>15</v>
      </c>
      <c r="H927" t="s">
        <v>12</v>
      </c>
      <c r="I927">
        <v>1</v>
      </c>
      <c r="J92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928" spans="1:10" x14ac:dyDescent="0.35">
      <c r="A928" t="s">
        <v>9</v>
      </c>
      <c r="B928">
        <v>44</v>
      </c>
      <c r="C928">
        <v>1</v>
      </c>
      <c r="D928">
        <v>1</v>
      </c>
      <c r="E928">
        <v>1</v>
      </c>
      <c r="F928" t="s">
        <v>32</v>
      </c>
      <c r="G928" t="s">
        <v>11</v>
      </c>
      <c r="H928" t="s">
        <v>12</v>
      </c>
      <c r="I928">
        <v>1</v>
      </c>
      <c r="J92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929" spans="1:10" x14ac:dyDescent="0.35">
      <c r="A929" t="s">
        <v>13</v>
      </c>
      <c r="B929">
        <v>37</v>
      </c>
      <c r="C929">
        <v>0</v>
      </c>
      <c r="D929">
        <v>0</v>
      </c>
      <c r="E929">
        <v>0</v>
      </c>
      <c r="F929" t="s">
        <v>32</v>
      </c>
      <c r="G929" t="s">
        <v>15</v>
      </c>
      <c r="H929" t="s">
        <v>22</v>
      </c>
      <c r="I929">
        <v>0</v>
      </c>
      <c r="J92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930" spans="1:10" x14ac:dyDescent="0.35">
      <c r="A930" t="s">
        <v>9</v>
      </c>
      <c r="B930">
        <v>42</v>
      </c>
      <c r="C930">
        <v>0</v>
      </c>
      <c r="D930">
        <v>0</v>
      </c>
      <c r="E930">
        <v>1</v>
      </c>
      <c r="F930" t="s">
        <v>43</v>
      </c>
      <c r="G930" t="s">
        <v>11</v>
      </c>
      <c r="H930" t="s">
        <v>22</v>
      </c>
      <c r="I930">
        <v>0</v>
      </c>
      <c r="J93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931" spans="1:10" x14ac:dyDescent="0.35">
      <c r="A931" t="s">
        <v>13</v>
      </c>
      <c r="B931">
        <v>8</v>
      </c>
      <c r="C931">
        <v>0</v>
      </c>
      <c r="D931">
        <v>0</v>
      </c>
      <c r="E931">
        <v>1</v>
      </c>
      <c r="F931" t="s">
        <v>21</v>
      </c>
      <c r="G931" t="s">
        <v>15</v>
      </c>
      <c r="H931" t="s">
        <v>12</v>
      </c>
      <c r="I931">
        <v>0</v>
      </c>
      <c r="J93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932" spans="1:10" x14ac:dyDescent="0.35">
      <c r="A932" t="s">
        <v>13</v>
      </c>
      <c r="B932">
        <v>40</v>
      </c>
      <c r="C932">
        <v>0</v>
      </c>
      <c r="D932">
        <v>0</v>
      </c>
      <c r="E932">
        <v>0</v>
      </c>
      <c r="F932" t="s">
        <v>33</v>
      </c>
      <c r="G932" t="s">
        <v>11</v>
      </c>
      <c r="H932" t="s">
        <v>22</v>
      </c>
      <c r="I932">
        <v>0</v>
      </c>
      <c r="J93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933" spans="1:10" x14ac:dyDescent="0.35">
      <c r="A933" t="s">
        <v>13</v>
      </c>
      <c r="B933">
        <v>56</v>
      </c>
      <c r="C933">
        <v>0</v>
      </c>
      <c r="D933">
        <v>0</v>
      </c>
      <c r="E933">
        <v>1</v>
      </c>
      <c r="F933" t="s">
        <v>20</v>
      </c>
      <c r="G933" t="s">
        <v>15</v>
      </c>
      <c r="H933" t="s">
        <v>22</v>
      </c>
      <c r="I933">
        <v>0</v>
      </c>
      <c r="J93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934" spans="1:10" x14ac:dyDescent="0.35">
      <c r="A934" t="s">
        <v>13</v>
      </c>
      <c r="B934">
        <v>60</v>
      </c>
      <c r="C934">
        <v>0</v>
      </c>
      <c r="D934">
        <v>0</v>
      </c>
      <c r="E934">
        <v>1</v>
      </c>
      <c r="F934" t="s">
        <v>31</v>
      </c>
      <c r="G934" t="s">
        <v>11</v>
      </c>
      <c r="H934" t="s">
        <v>12</v>
      </c>
      <c r="I934">
        <v>0</v>
      </c>
      <c r="J93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935" spans="1:10" x14ac:dyDescent="0.35">
      <c r="A935" t="s">
        <v>13</v>
      </c>
      <c r="B935">
        <v>26</v>
      </c>
      <c r="C935">
        <v>0</v>
      </c>
      <c r="D935">
        <v>0</v>
      </c>
      <c r="E935">
        <v>0</v>
      </c>
      <c r="F935" t="s">
        <v>18</v>
      </c>
      <c r="G935" t="s">
        <v>15</v>
      </c>
      <c r="H935" t="s">
        <v>22</v>
      </c>
      <c r="I935">
        <v>0</v>
      </c>
      <c r="J93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936" spans="1:10" x14ac:dyDescent="0.35">
      <c r="A936" t="s">
        <v>9</v>
      </c>
      <c r="B936">
        <v>65</v>
      </c>
      <c r="C936">
        <v>1</v>
      </c>
      <c r="D936">
        <v>1</v>
      </c>
      <c r="E936">
        <v>0</v>
      </c>
      <c r="F936" t="s">
        <v>26</v>
      </c>
      <c r="G936" t="s">
        <v>11</v>
      </c>
      <c r="H936" t="s">
        <v>12</v>
      </c>
      <c r="I936">
        <v>1</v>
      </c>
      <c r="J93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937" spans="1:10" x14ac:dyDescent="0.35">
      <c r="A937" t="s">
        <v>9</v>
      </c>
      <c r="B937">
        <v>33</v>
      </c>
      <c r="C937">
        <v>1</v>
      </c>
      <c r="D937">
        <v>1</v>
      </c>
      <c r="E937">
        <v>1</v>
      </c>
      <c r="F937" t="s">
        <v>46</v>
      </c>
      <c r="G937" t="s">
        <v>15</v>
      </c>
      <c r="H937" t="s">
        <v>12</v>
      </c>
      <c r="I937">
        <v>1</v>
      </c>
      <c r="J93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938" spans="1:10" x14ac:dyDescent="0.35">
      <c r="A938" t="s">
        <v>9</v>
      </c>
      <c r="B938">
        <v>20</v>
      </c>
      <c r="C938">
        <v>0</v>
      </c>
      <c r="D938">
        <v>0</v>
      </c>
      <c r="E938">
        <v>0</v>
      </c>
      <c r="F938" t="s">
        <v>50</v>
      </c>
      <c r="G938" t="s">
        <v>11</v>
      </c>
      <c r="H938" t="s">
        <v>17</v>
      </c>
      <c r="I938">
        <v>0</v>
      </c>
      <c r="J93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939" spans="1:10" x14ac:dyDescent="0.35">
      <c r="A939" t="s">
        <v>13</v>
      </c>
      <c r="B939">
        <v>20</v>
      </c>
      <c r="C939">
        <v>0</v>
      </c>
      <c r="D939">
        <v>0</v>
      </c>
      <c r="E939">
        <v>0</v>
      </c>
      <c r="F939" t="s">
        <v>44</v>
      </c>
      <c r="G939" t="s">
        <v>15</v>
      </c>
      <c r="H939" t="s">
        <v>17</v>
      </c>
      <c r="I939">
        <v>0</v>
      </c>
      <c r="J93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940" spans="1:10" x14ac:dyDescent="0.35">
      <c r="A940" t="s">
        <v>9</v>
      </c>
      <c r="B940">
        <v>54</v>
      </c>
      <c r="C940">
        <v>1</v>
      </c>
      <c r="D940">
        <v>1</v>
      </c>
      <c r="E940">
        <v>0</v>
      </c>
      <c r="F940" t="s">
        <v>48</v>
      </c>
      <c r="G940" t="s">
        <v>11</v>
      </c>
      <c r="H940" t="s">
        <v>12</v>
      </c>
      <c r="I940">
        <v>1</v>
      </c>
      <c r="J94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941" spans="1:10" x14ac:dyDescent="0.35">
      <c r="A941" t="s">
        <v>13</v>
      </c>
      <c r="B941">
        <v>22</v>
      </c>
      <c r="C941">
        <v>1</v>
      </c>
      <c r="D941">
        <v>1</v>
      </c>
      <c r="E941">
        <v>1</v>
      </c>
      <c r="F941" t="s">
        <v>43</v>
      </c>
      <c r="G941" t="s">
        <v>15</v>
      </c>
      <c r="H941" t="s">
        <v>22</v>
      </c>
      <c r="I941">
        <v>1</v>
      </c>
      <c r="J94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942" spans="1:10" x14ac:dyDescent="0.35">
      <c r="A942" t="s">
        <v>9</v>
      </c>
      <c r="B942">
        <v>16</v>
      </c>
      <c r="C942">
        <v>0</v>
      </c>
      <c r="D942">
        <v>0</v>
      </c>
      <c r="E942">
        <v>0</v>
      </c>
      <c r="F942" t="s">
        <v>16</v>
      </c>
      <c r="G942" t="s">
        <v>11</v>
      </c>
      <c r="H942" t="s">
        <v>22</v>
      </c>
      <c r="I942">
        <v>0</v>
      </c>
      <c r="J94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943" spans="1:10" x14ac:dyDescent="0.35">
      <c r="A943" t="s">
        <v>9</v>
      </c>
      <c r="B943">
        <v>37</v>
      </c>
      <c r="C943">
        <v>0</v>
      </c>
      <c r="D943">
        <v>0</v>
      </c>
      <c r="E943">
        <v>0</v>
      </c>
      <c r="F943" t="s">
        <v>50</v>
      </c>
      <c r="G943" t="s">
        <v>15</v>
      </c>
      <c r="H943" t="s">
        <v>12</v>
      </c>
      <c r="I943">
        <v>0</v>
      </c>
      <c r="J94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944" spans="1:10" x14ac:dyDescent="0.35">
      <c r="A944" t="s">
        <v>9</v>
      </c>
      <c r="B944">
        <v>26</v>
      </c>
      <c r="C944">
        <v>0</v>
      </c>
      <c r="D944">
        <v>0</v>
      </c>
      <c r="E944">
        <v>1</v>
      </c>
      <c r="F944" t="s">
        <v>42</v>
      </c>
      <c r="G944" t="s">
        <v>11</v>
      </c>
      <c r="H944" t="s">
        <v>22</v>
      </c>
      <c r="I944">
        <v>0</v>
      </c>
      <c r="J94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945" spans="1:10" x14ac:dyDescent="0.35">
      <c r="A945" t="s">
        <v>9</v>
      </c>
      <c r="B945">
        <v>27</v>
      </c>
      <c r="C945">
        <v>0</v>
      </c>
      <c r="D945">
        <v>0</v>
      </c>
      <c r="E945">
        <v>0</v>
      </c>
      <c r="F945" t="s">
        <v>39</v>
      </c>
      <c r="G945" t="s">
        <v>15</v>
      </c>
      <c r="H945" t="s">
        <v>22</v>
      </c>
      <c r="I945">
        <v>0</v>
      </c>
      <c r="J94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946" spans="1:10" x14ac:dyDescent="0.35">
      <c r="A946" t="s">
        <v>9</v>
      </c>
      <c r="B946">
        <v>10</v>
      </c>
      <c r="C946">
        <v>0</v>
      </c>
      <c r="D946">
        <v>0</v>
      </c>
      <c r="E946">
        <v>0</v>
      </c>
      <c r="F946" t="s">
        <v>48</v>
      </c>
      <c r="G946" t="s">
        <v>11</v>
      </c>
      <c r="H946" t="s">
        <v>12</v>
      </c>
      <c r="I946">
        <v>0</v>
      </c>
      <c r="J94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947" spans="1:10" x14ac:dyDescent="0.35">
      <c r="A947" t="s">
        <v>9</v>
      </c>
      <c r="B947">
        <v>15</v>
      </c>
      <c r="C947">
        <v>0</v>
      </c>
      <c r="D947">
        <v>0</v>
      </c>
      <c r="E947">
        <v>0</v>
      </c>
      <c r="F947" t="s">
        <v>35</v>
      </c>
      <c r="G947" t="s">
        <v>15</v>
      </c>
      <c r="H947" t="s">
        <v>12</v>
      </c>
      <c r="I947">
        <v>0</v>
      </c>
      <c r="J94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948" spans="1:10" x14ac:dyDescent="0.35">
      <c r="A948" t="s">
        <v>9</v>
      </c>
      <c r="B948">
        <v>17</v>
      </c>
      <c r="C948">
        <v>0</v>
      </c>
      <c r="D948">
        <v>0</v>
      </c>
      <c r="E948">
        <v>0</v>
      </c>
      <c r="F948" t="s">
        <v>34</v>
      </c>
      <c r="G948" t="s">
        <v>11</v>
      </c>
      <c r="H948" t="s">
        <v>22</v>
      </c>
      <c r="I948">
        <v>0</v>
      </c>
      <c r="J94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949" spans="1:10" x14ac:dyDescent="0.35">
      <c r="A949" t="s">
        <v>9</v>
      </c>
      <c r="B949">
        <v>61</v>
      </c>
      <c r="C949">
        <v>1</v>
      </c>
      <c r="D949">
        <v>1</v>
      </c>
      <c r="E949">
        <v>1</v>
      </c>
      <c r="F949" t="s">
        <v>10</v>
      </c>
      <c r="G949" t="s">
        <v>15</v>
      </c>
      <c r="H949" t="s">
        <v>12</v>
      </c>
      <c r="I949">
        <v>1</v>
      </c>
      <c r="J94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950" spans="1:10" x14ac:dyDescent="0.35">
      <c r="A950" t="s">
        <v>13</v>
      </c>
      <c r="B950">
        <v>35</v>
      </c>
      <c r="C950">
        <v>1</v>
      </c>
      <c r="D950">
        <v>1</v>
      </c>
      <c r="E950">
        <v>1</v>
      </c>
      <c r="F950" t="s">
        <v>27</v>
      </c>
      <c r="G950" t="s">
        <v>11</v>
      </c>
      <c r="H950" t="s">
        <v>17</v>
      </c>
      <c r="I950">
        <v>1</v>
      </c>
      <c r="J95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951" spans="1:10" x14ac:dyDescent="0.35">
      <c r="A951" t="s">
        <v>9</v>
      </c>
      <c r="B951">
        <v>55</v>
      </c>
      <c r="C951">
        <v>1</v>
      </c>
      <c r="D951">
        <v>1</v>
      </c>
      <c r="E951">
        <v>1</v>
      </c>
      <c r="F951" t="s">
        <v>50</v>
      </c>
      <c r="G951" t="s">
        <v>15</v>
      </c>
      <c r="H951" t="s">
        <v>17</v>
      </c>
      <c r="I951">
        <v>1</v>
      </c>
      <c r="J95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952" spans="1:10" x14ac:dyDescent="0.35">
      <c r="A952" t="s">
        <v>9</v>
      </c>
      <c r="B952">
        <v>16</v>
      </c>
      <c r="C952">
        <v>1</v>
      </c>
      <c r="D952">
        <v>1</v>
      </c>
      <c r="E952">
        <v>1</v>
      </c>
      <c r="F952" t="s">
        <v>41</v>
      </c>
      <c r="G952" t="s">
        <v>11</v>
      </c>
      <c r="H952" t="s">
        <v>17</v>
      </c>
      <c r="I952">
        <v>1</v>
      </c>
      <c r="J95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953" spans="1:10" x14ac:dyDescent="0.35">
      <c r="A953" t="s">
        <v>13</v>
      </c>
      <c r="B953">
        <v>52</v>
      </c>
      <c r="C953">
        <v>0</v>
      </c>
      <c r="D953">
        <v>0</v>
      </c>
      <c r="E953">
        <v>0</v>
      </c>
      <c r="F953" t="s">
        <v>48</v>
      </c>
      <c r="G953" t="s">
        <v>15</v>
      </c>
      <c r="H953" t="s">
        <v>12</v>
      </c>
      <c r="I953">
        <v>0</v>
      </c>
      <c r="J95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954" spans="1:10" x14ac:dyDescent="0.35">
      <c r="A954" t="s">
        <v>9</v>
      </c>
      <c r="B954">
        <v>50</v>
      </c>
      <c r="C954">
        <v>0</v>
      </c>
      <c r="D954">
        <v>0</v>
      </c>
      <c r="E954">
        <v>0</v>
      </c>
      <c r="F954" t="s">
        <v>18</v>
      </c>
      <c r="G954" t="s">
        <v>11</v>
      </c>
      <c r="H954" t="s">
        <v>17</v>
      </c>
      <c r="I954">
        <v>0</v>
      </c>
      <c r="J95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955" spans="1:10" x14ac:dyDescent="0.35">
      <c r="A955" t="s">
        <v>9</v>
      </c>
      <c r="B955">
        <v>23</v>
      </c>
      <c r="C955">
        <v>1</v>
      </c>
      <c r="D955">
        <v>1</v>
      </c>
      <c r="E955">
        <v>1</v>
      </c>
      <c r="F955" t="s">
        <v>24</v>
      </c>
      <c r="G955" t="s">
        <v>15</v>
      </c>
      <c r="H955" t="s">
        <v>22</v>
      </c>
      <c r="I955">
        <v>1</v>
      </c>
      <c r="J95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956" spans="1:10" x14ac:dyDescent="0.35">
      <c r="A956" t="s">
        <v>13</v>
      </c>
      <c r="B956">
        <v>64</v>
      </c>
      <c r="C956">
        <v>1</v>
      </c>
      <c r="D956">
        <v>1</v>
      </c>
      <c r="E956">
        <v>0</v>
      </c>
      <c r="F956" t="s">
        <v>42</v>
      </c>
      <c r="G956" t="s">
        <v>11</v>
      </c>
      <c r="H956" t="s">
        <v>12</v>
      </c>
      <c r="I956">
        <v>1</v>
      </c>
      <c r="J95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957" spans="1:10" x14ac:dyDescent="0.35">
      <c r="A957" t="s">
        <v>9</v>
      </c>
      <c r="B957">
        <v>50</v>
      </c>
      <c r="C957">
        <v>0</v>
      </c>
      <c r="D957">
        <v>0</v>
      </c>
      <c r="E957">
        <v>0</v>
      </c>
      <c r="F957" t="s">
        <v>50</v>
      </c>
      <c r="G957" t="s">
        <v>15</v>
      </c>
      <c r="H957" t="s">
        <v>22</v>
      </c>
      <c r="I957">
        <v>0</v>
      </c>
      <c r="J95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958" spans="1:10" x14ac:dyDescent="0.35">
      <c r="A958" t="s">
        <v>9</v>
      </c>
      <c r="B958">
        <v>8</v>
      </c>
      <c r="C958">
        <v>0</v>
      </c>
      <c r="D958">
        <v>1</v>
      </c>
      <c r="E958">
        <v>0</v>
      </c>
      <c r="F958" t="s">
        <v>44</v>
      </c>
      <c r="G958" t="s">
        <v>15</v>
      </c>
      <c r="H958" t="s">
        <v>17</v>
      </c>
      <c r="I958">
        <v>1</v>
      </c>
      <c r="J95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Recovery</v>
      </c>
    </row>
    <row r="959" spans="1:10" x14ac:dyDescent="0.35">
      <c r="A959" t="s">
        <v>9</v>
      </c>
      <c r="B959">
        <v>37</v>
      </c>
      <c r="C959">
        <v>0</v>
      </c>
      <c r="D959">
        <v>0</v>
      </c>
      <c r="E959">
        <v>1</v>
      </c>
      <c r="F959" t="s">
        <v>28</v>
      </c>
      <c r="G959" t="s">
        <v>15</v>
      </c>
      <c r="H959" t="s">
        <v>22</v>
      </c>
      <c r="I959">
        <v>0</v>
      </c>
      <c r="J95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960" spans="1:10" x14ac:dyDescent="0.35">
      <c r="A960" t="s">
        <v>9</v>
      </c>
      <c r="B960">
        <v>63</v>
      </c>
      <c r="C960">
        <v>0</v>
      </c>
      <c r="D960">
        <v>0</v>
      </c>
      <c r="E960">
        <v>0</v>
      </c>
      <c r="F960" t="s">
        <v>50</v>
      </c>
      <c r="G960" t="s">
        <v>11</v>
      </c>
      <c r="H960" t="s">
        <v>17</v>
      </c>
      <c r="I960">
        <v>0</v>
      </c>
      <c r="J96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961" spans="1:10" x14ac:dyDescent="0.35">
      <c r="A961" t="s">
        <v>9</v>
      </c>
      <c r="B961">
        <v>45</v>
      </c>
      <c r="C961">
        <v>0</v>
      </c>
      <c r="D961">
        <v>0</v>
      </c>
      <c r="E961">
        <v>0</v>
      </c>
      <c r="F961" t="s">
        <v>34</v>
      </c>
      <c r="G961" t="s">
        <v>15</v>
      </c>
      <c r="H961" t="s">
        <v>17</v>
      </c>
      <c r="I961">
        <v>0</v>
      </c>
      <c r="J96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962" spans="1:10" x14ac:dyDescent="0.35">
      <c r="A962" t="s">
        <v>9</v>
      </c>
      <c r="B962">
        <v>26</v>
      </c>
      <c r="C962">
        <v>0</v>
      </c>
      <c r="D962">
        <v>0</v>
      </c>
      <c r="E962">
        <v>0</v>
      </c>
      <c r="F962" t="s">
        <v>51</v>
      </c>
      <c r="G962" t="s">
        <v>11</v>
      </c>
      <c r="H962" t="s">
        <v>12</v>
      </c>
      <c r="I962">
        <v>0</v>
      </c>
      <c r="J96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963" spans="1:10" x14ac:dyDescent="0.35">
      <c r="A963" t="s">
        <v>9</v>
      </c>
      <c r="B963">
        <v>24</v>
      </c>
      <c r="C963">
        <v>0</v>
      </c>
      <c r="D963">
        <v>0</v>
      </c>
      <c r="E963">
        <v>0</v>
      </c>
      <c r="F963" t="s">
        <v>43</v>
      </c>
      <c r="G963" t="s">
        <v>15</v>
      </c>
      <c r="H963" t="s">
        <v>17</v>
      </c>
      <c r="I963">
        <v>0</v>
      </c>
      <c r="J96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964" spans="1:10" x14ac:dyDescent="0.35">
      <c r="A964" t="s">
        <v>13</v>
      </c>
      <c r="B964">
        <v>31</v>
      </c>
      <c r="C964">
        <v>1</v>
      </c>
      <c r="D964">
        <v>1</v>
      </c>
      <c r="E964">
        <v>0</v>
      </c>
      <c r="F964" t="s">
        <v>45</v>
      </c>
      <c r="G964" t="s">
        <v>11</v>
      </c>
      <c r="H964" t="s">
        <v>22</v>
      </c>
      <c r="I964">
        <v>1</v>
      </c>
      <c r="J96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965" spans="1:10" x14ac:dyDescent="0.35">
      <c r="A965" t="s">
        <v>9</v>
      </c>
      <c r="B965">
        <v>54</v>
      </c>
      <c r="C965">
        <v>0</v>
      </c>
      <c r="D965">
        <v>0</v>
      </c>
      <c r="E965">
        <v>1</v>
      </c>
      <c r="F965" t="s">
        <v>23</v>
      </c>
      <c r="G965" t="s">
        <v>15</v>
      </c>
      <c r="H965" t="s">
        <v>22</v>
      </c>
      <c r="I965">
        <v>0</v>
      </c>
      <c r="J96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966" spans="1:10" x14ac:dyDescent="0.35">
      <c r="A966" t="s">
        <v>13</v>
      </c>
      <c r="B966">
        <v>60</v>
      </c>
      <c r="C966">
        <v>1</v>
      </c>
      <c r="D966">
        <v>1</v>
      </c>
      <c r="E966">
        <v>1</v>
      </c>
      <c r="F966" t="s">
        <v>33</v>
      </c>
      <c r="G966" t="s">
        <v>11</v>
      </c>
      <c r="H966" t="s">
        <v>12</v>
      </c>
      <c r="I966">
        <v>1</v>
      </c>
      <c r="J96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967" spans="1:10" x14ac:dyDescent="0.35">
      <c r="A967" t="s">
        <v>13</v>
      </c>
      <c r="B967">
        <v>61</v>
      </c>
      <c r="C967">
        <v>1</v>
      </c>
      <c r="D967">
        <v>1</v>
      </c>
      <c r="E967">
        <v>1</v>
      </c>
      <c r="F967" t="s">
        <v>19</v>
      </c>
      <c r="G967" t="s">
        <v>15</v>
      </c>
      <c r="H967" t="s">
        <v>12</v>
      </c>
      <c r="I967">
        <v>1</v>
      </c>
      <c r="J96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968" spans="1:10" x14ac:dyDescent="0.35">
      <c r="A968" t="s">
        <v>13</v>
      </c>
      <c r="B968">
        <v>58</v>
      </c>
      <c r="C968">
        <v>0</v>
      </c>
      <c r="D968">
        <v>1</v>
      </c>
      <c r="E968">
        <v>0</v>
      </c>
      <c r="F968" t="s">
        <v>38</v>
      </c>
      <c r="G968" t="s">
        <v>11</v>
      </c>
      <c r="H968" t="s">
        <v>22</v>
      </c>
      <c r="I968">
        <v>1</v>
      </c>
      <c r="J96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Recovery</v>
      </c>
    </row>
    <row r="969" spans="1:10" x14ac:dyDescent="0.35">
      <c r="A969" t="s">
        <v>9</v>
      </c>
      <c r="B969">
        <v>39</v>
      </c>
      <c r="C969">
        <v>0</v>
      </c>
      <c r="D969">
        <v>0</v>
      </c>
      <c r="E969">
        <v>1</v>
      </c>
      <c r="F969" t="s">
        <v>40</v>
      </c>
      <c r="G969" t="s">
        <v>15</v>
      </c>
      <c r="H969" t="s">
        <v>22</v>
      </c>
      <c r="I969">
        <v>0</v>
      </c>
      <c r="J96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970" spans="1:10" x14ac:dyDescent="0.35">
      <c r="A970" t="s">
        <v>9</v>
      </c>
      <c r="B970">
        <v>30</v>
      </c>
      <c r="C970">
        <v>0</v>
      </c>
      <c r="D970">
        <v>0</v>
      </c>
      <c r="E970">
        <v>1</v>
      </c>
      <c r="F970" t="s">
        <v>41</v>
      </c>
      <c r="G970" t="s">
        <v>11</v>
      </c>
      <c r="H970" t="s">
        <v>17</v>
      </c>
      <c r="I970">
        <v>0</v>
      </c>
      <c r="J97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971" spans="1:10" x14ac:dyDescent="0.35">
      <c r="A971" t="s">
        <v>13</v>
      </c>
      <c r="B971">
        <v>57</v>
      </c>
      <c r="C971">
        <v>1</v>
      </c>
      <c r="D971">
        <v>1</v>
      </c>
      <c r="E971">
        <v>0</v>
      </c>
      <c r="F971" t="s">
        <v>36</v>
      </c>
      <c r="G971" t="s">
        <v>15</v>
      </c>
      <c r="H971" t="s">
        <v>17</v>
      </c>
      <c r="I971">
        <v>1</v>
      </c>
      <c r="J97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972" spans="1:10" x14ac:dyDescent="0.35">
      <c r="A972" t="s">
        <v>9</v>
      </c>
      <c r="B972">
        <v>40</v>
      </c>
      <c r="C972">
        <v>1</v>
      </c>
      <c r="D972">
        <v>1</v>
      </c>
      <c r="E972">
        <v>0</v>
      </c>
      <c r="F972" t="s">
        <v>16</v>
      </c>
      <c r="G972" t="s">
        <v>11</v>
      </c>
      <c r="H972" t="s">
        <v>22</v>
      </c>
      <c r="I972">
        <v>1</v>
      </c>
      <c r="J97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973" spans="1:10" x14ac:dyDescent="0.35">
      <c r="A973" t="s">
        <v>13</v>
      </c>
      <c r="B973">
        <v>39</v>
      </c>
      <c r="C973">
        <v>0</v>
      </c>
      <c r="D973">
        <v>0</v>
      </c>
      <c r="E973">
        <v>0</v>
      </c>
      <c r="F973" t="s">
        <v>49</v>
      </c>
      <c r="G973" t="s">
        <v>15</v>
      </c>
      <c r="H973" t="s">
        <v>12</v>
      </c>
      <c r="I973">
        <v>0</v>
      </c>
      <c r="J97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974" spans="1:10" x14ac:dyDescent="0.35">
      <c r="A974" t="s">
        <v>9</v>
      </c>
      <c r="B974">
        <v>9</v>
      </c>
      <c r="C974">
        <v>1</v>
      </c>
      <c r="D974">
        <v>1</v>
      </c>
      <c r="E974">
        <v>1</v>
      </c>
      <c r="F974" t="s">
        <v>49</v>
      </c>
      <c r="G974" t="s">
        <v>11</v>
      </c>
      <c r="H974" t="s">
        <v>17</v>
      </c>
      <c r="I974">
        <v>1</v>
      </c>
      <c r="J97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975" spans="1:10" x14ac:dyDescent="0.35">
      <c r="A975" t="s">
        <v>13</v>
      </c>
      <c r="B975">
        <v>26</v>
      </c>
      <c r="C975">
        <v>0</v>
      </c>
      <c r="D975">
        <v>1</v>
      </c>
      <c r="E975">
        <v>0</v>
      </c>
      <c r="F975" t="s">
        <v>33</v>
      </c>
      <c r="G975" t="s">
        <v>15</v>
      </c>
      <c r="H975" t="s">
        <v>17</v>
      </c>
      <c r="I975">
        <v>1</v>
      </c>
      <c r="J97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Recovery</v>
      </c>
    </row>
    <row r="976" spans="1:10" x14ac:dyDescent="0.35">
      <c r="A976" t="s">
        <v>9</v>
      </c>
      <c r="B976">
        <v>40</v>
      </c>
      <c r="C976">
        <v>1</v>
      </c>
      <c r="D976">
        <v>1</v>
      </c>
      <c r="E976">
        <v>0</v>
      </c>
      <c r="F976" t="s">
        <v>46</v>
      </c>
      <c r="G976" t="s">
        <v>11</v>
      </c>
      <c r="H976" t="s">
        <v>12</v>
      </c>
      <c r="I976">
        <v>1</v>
      </c>
      <c r="J97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977" spans="1:10" x14ac:dyDescent="0.35">
      <c r="A977" t="s">
        <v>13</v>
      </c>
      <c r="B977">
        <v>49</v>
      </c>
      <c r="C977">
        <v>1</v>
      </c>
      <c r="D977">
        <v>1</v>
      </c>
      <c r="E977">
        <v>1</v>
      </c>
      <c r="F977" t="s">
        <v>21</v>
      </c>
      <c r="G977" t="s">
        <v>15</v>
      </c>
      <c r="H977" t="s">
        <v>17</v>
      </c>
      <c r="I977">
        <v>1</v>
      </c>
      <c r="J97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978" spans="1:10" x14ac:dyDescent="0.35">
      <c r="A978" t="s">
        <v>9</v>
      </c>
      <c r="B978">
        <v>29</v>
      </c>
      <c r="C978">
        <v>0</v>
      </c>
      <c r="D978">
        <v>0</v>
      </c>
      <c r="E978">
        <v>1</v>
      </c>
      <c r="F978" t="s">
        <v>31</v>
      </c>
      <c r="G978" t="s">
        <v>11</v>
      </c>
      <c r="H978" t="s">
        <v>22</v>
      </c>
      <c r="I978">
        <v>0</v>
      </c>
      <c r="J97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979" spans="1:10" x14ac:dyDescent="0.35">
      <c r="A979" t="s">
        <v>9</v>
      </c>
      <c r="B979">
        <v>38</v>
      </c>
      <c r="C979">
        <v>1</v>
      </c>
      <c r="D979">
        <v>1</v>
      </c>
      <c r="E979">
        <v>0</v>
      </c>
      <c r="F979" t="s">
        <v>43</v>
      </c>
      <c r="G979" t="s">
        <v>15</v>
      </c>
      <c r="H979" t="s">
        <v>17</v>
      </c>
      <c r="I979">
        <v>1</v>
      </c>
      <c r="J97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980" spans="1:10" x14ac:dyDescent="0.35">
      <c r="A980" t="s">
        <v>13</v>
      </c>
      <c r="B980">
        <v>52</v>
      </c>
      <c r="C980">
        <v>0</v>
      </c>
      <c r="D980">
        <v>0</v>
      </c>
      <c r="E980">
        <v>1</v>
      </c>
      <c r="F980" t="s">
        <v>14</v>
      </c>
      <c r="G980" t="s">
        <v>11</v>
      </c>
      <c r="H980" t="s">
        <v>12</v>
      </c>
      <c r="I980">
        <v>0</v>
      </c>
      <c r="J98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981" spans="1:10" x14ac:dyDescent="0.35">
      <c r="A981" t="s">
        <v>13</v>
      </c>
      <c r="B981">
        <v>64</v>
      </c>
      <c r="C981">
        <v>0</v>
      </c>
      <c r="D981">
        <v>0</v>
      </c>
      <c r="E981">
        <v>0</v>
      </c>
      <c r="F981" t="s">
        <v>39</v>
      </c>
      <c r="G981" t="s">
        <v>15</v>
      </c>
      <c r="H981" t="s">
        <v>12</v>
      </c>
      <c r="I981">
        <v>0</v>
      </c>
      <c r="J98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982" spans="1:10" x14ac:dyDescent="0.35">
      <c r="A982" t="s">
        <v>13</v>
      </c>
      <c r="B982">
        <v>11</v>
      </c>
      <c r="C982">
        <v>0</v>
      </c>
      <c r="D982">
        <v>0</v>
      </c>
      <c r="E982">
        <v>0</v>
      </c>
      <c r="F982" t="s">
        <v>43</v>
      </c>
      <c r="G982" t="s">
        <v>11</v>
      </c>
      <c r="H982" t="s">
        <v>17</v>
      </c>
      <c r="I982">
        <v>0</v>
      </c>
      <c r="J98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983" spans="1:10" x14ac:dyDescent="0.35">
      <c r="A983" t="s">
        <v>13</v>
      </c>
      <c r="B983">
        <v>39</v>
      </c>
      <c r="C983">
        <v>1</v>
      </c>
      <c r="D983">
        <v>1</v>
      </c>
      <c r="E983">
        <v>0</v>
      </c>
      <c r="F983" t="s">
        <v>31</v>
      </c>
      <c r="G983" t="s">
        <v>15</v>
      </c>
      <c r="H983" t="s">
        <v>17</v>
      </c>
      <c r="I983">
        <v>1</v>
      </c>
      <c r="J98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984" spans="1:10" x14ac:dyDescent="0.35">
      <c r="A984" t="s">
        <v>13</v>
      </c>
      <c r="B984">
        <v>39</v>
      </c>
      <c r="C984">
        <v>1</v>
      </c>
      <c r="D984">
        <v>1</v>
      </c>
      <c r="E984">
        <v>0</v>
      </c>
      <c r="F984" t="s">
        <v>34</v>
      </c>
      <c r="G984" t="s">
        <v>11</v>
      </c>
      <c r="H984" t="s">
        <v>22</v>
      </c>
      <c r="I984">
        <v>1</v>
      </c>
      <c r="J98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985" spans="1:10" x14ac:dyDescent="0.35">
      <c r="A985" t="s">
        <v>9</v>
      </c>
      <c r="B985">
        <v>25</v>
      </c>
      <c r="C985">
        <v>1</v>
      </c>
      <c r="D985">
        <v>1</v>
      </c>
      <c r="E985">
        <v>0</v>
      </c>
      <c r="F985" t="s">
        <v>50</v>
      </c>
      <c r="G985" t="s">
        <v>15</v>
      </c>
      <c r="H985" t="s">
        <v>22</v>
      </c>
      <c r="I985">
        <v>1</v>
      </c>
      <c r="J98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986" spans="1:10" x14ac:dyDescent="0.35">
      <c r="A986" t="s">
        <v>13</v>
      </c>
      <c r="B986">
        <v>9</v>
      </c>
      <c r="C986">
        <v>0</v>
      </c>
      <c r="D986">
        <v>0</v>
      </c>
      <c r="E986">
        <v>1</v>
      </c>
      <c r="F986" t="s">
        <v>10</v>
      </c>
      <c r="G986" t="s">
        <v>11</v>
      </c>
      <c r="H986" t="s">
        <v>12</v>
      </c>
      <c r="I986">
        <v>0</v>
      </c>
      <c r="J98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987" spans="1:10" x14ac:dyDescent="0.35">
      <c r="A987" t="s">
        <v>9</v>
      </c>
      <c r="B987">
        <v>61</v>
      </c>
      <c r="C987">
        <v>1</v>
      </c>
      <c r="D987">
        <v>1</v>
      </c>
      <c r="E987">
        <v>0</v>
      </c>
      <c r="F987" t="s">
        <v>19</v>
      </c>
      <c r="G987" t="s">
        <v>15</v>
      </c>
      <c r="H987" t="s">
        <v>12</v>
      </c>
      <c r="I987">
        <v>1</v>
      </c>
      <c r="J98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988" spans="1:10" x14ac:dyDescent="0.35">
      <c r="A988" t="s">
        <v>9</v>
      </c>
      <c r="B988">
        <v>18</v>
      </c>
      <c r="C988">
        <v>0</v>
      </c>
      <c r="D988">
        <v>0</v>
      </c>
      <c r="E988">
        <v>1</v>
      </c>
      <c r="F988" t="s">
        <v>49</v>
      </c>
      <c r="G988" t="s">
        <v>11</v>
      </c>
      <c r="H988" t="s">
        <v>12</v>
      </c>
      <c r="I988">
        <v>0</v>
      </c>
      <c r="J98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989" spans="1:10" x14ac:dyDescent="0.35">
      <c r="A989" t="s">
        <v>9</v>
      </c>
      <c r="B989">
        <v>55</v>
      </c>
      <c r="C989">
        <v>1</v>
      </c>
      <c r="D989">
        <v>1</v>
      </c>
      <c r="E989">
        <v>0</v>
      </c>
      <c r="F989" t="s">
        <v>44</v>
      </c>
      <c r="G989" t="s">
        <v>15</v>
      </c>
      <c r="H989" t="s">
        <v>22</v>
      </c>
      <c r="I989">
        <v>1</v>
      </c>
      <c r="J98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990" spans="1:10" x14ac:dyDescent="0.35">
      <c r="A990" t="s">
        <v>13</v>
      </c>
      <c r="B990">
        <v>11</v>
      </c>
      <c r="C990">
        <v>0</v>
      </c>
      <c r="D990">
        <v>0</v>
      </c>
      <c r="E990">
        <v>0</v>
      </c>
      <c r="F990" t="s">
        <v>43</v>
      </c>
      <c r="G990" t="s">
        <v>11</v>
      </c>
      <c r="H990" t="s">
        <v>12</v>
      </c>
      <c r="I990">
        <v>0</v>
      </c>
      <c r="J99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991" spans="1:10" x14ac:dyDescent="0.35">
      <c r="A991" t="s">
        <v>13</v>
      </c>
      <c r="B991">
        <v>23</v>
      </c>
      <c r="C991">
        <v>1</v>
      </c>
      <c r="D991">
        <v>1</v>
      </c>
      <c r="E991">
        <v>0</v>
      </c>
      <c r="F991" t="s">
        <v>41</v>
      </c>
      <c r="G991" t="s">
        <v>15</v>
      </c>
      <c r="H991" t="s">
        <v>12</v>
      </c>
      <c r="I991">
        <v>1</v>
      </c>
      <c r="J99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992" spans="1:10" x14ac:dyDescent="0.35">
      <c r="A992" t="s">
        <v>9</v>
      </c>
      <c r="B992">
        <v>37</v>
      </c>
      <c r="C992">
        <v>1</v>
      </c>
      <c r="D992">
        <v>1</v>
      </c>
      <c r="E992">
        <v>1</v>
      </c>
      <c r="F992" t="s">
        <v>31</v>
      </c>
      <c r="G992" t="s">
        <v>11</v>
      </c>
      <c r="H992" t="s">
        <v>17</v>
      </c>
      <c r="I992">
        <v>1</v>
      </c>
      <c r="J992"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993" spans="1:10" x14ac:dyDescent="0.35">
      <c r="A993" t="s">
        <v>9</v>
      </c>
      <c r="B993">
        <v>33</v>
      </c>
      <c r="C993">
        <v>0</v>
      </c>
      <c r="D993">
        <v>0</v>
      </c>
      <c r="E993">
        <v>1</v>
      </c>
      <c r="F993" t="s">
        <v>39</v>
      </c>
      <c r="G993" t="s">
        <v>15</v>
      </c>
      <c r="H993" t="s">
        <v>17</v>
      </c>
      <c r="I993">
        <v>0</v>
      </c>
      <c r="J993"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994" spans="1:10" x14ac:dyDescent="0.35">
      <c r="A994" t="s">
        <v>13</v>
      </c>
      <c r="B994">
        <v>18</v>
      </c>
      <c r="C994">
        <v>1</v>
      </c>
      <c r="D994">
        <v>1</v>
      </c>
      <c r="E994">
        <v>0</v>
      </c>
      <c r="F994" t="s">
        <v>24</v>
      </c>
      <c r="G994" t="s">
        <v>11</v>
      </c>
      <c r="H994" t="s">
        <v>12</v>
      </c>
      <c r="I994">
        <v>1</v>
      </c>
      <c r="J994"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995" spans="1:10" x14ac:dyDescent="0.35">
      <c r="A995" t="s">
        <v>9</v>
      </c>
      <c r="B995">
        <v>15</v>
      </c>
      <c r="C995">
        <v>0</v>
      </c>
      <c r="D995">
        <v>0</v>
      </c>
      <c r="E995">
        <v>0</v>
      </c>
      <c r="F995" t="s">
        <v>48</v>
      </c>
      <c r="G995" t="s">
        <v>15</v>
      </c>
      <c r="H995" t="s">
        <v>17</v>
      </c>
      <c r="I995">
        <v>0</v>
      </c>
      <c r="J995"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996" spans="1:10" x14ac:dyDescent="0.35">
      <c r="A996" t="s">
        <v>13</v>
      </c>
      <c r="B996">
        <v>44</v>
      </c>
      <c r="C996">
        <v>0</v>
      </c>
      <c r="D996">
        <v>0</v>
      </c>
      <c r="E996">
        <v>1</v>
      </c>
      <c r="F996" t="s">
        <v>37</v>
      </c>
      <c r="G996" t="s">
        <v>11</v>
      </c>
      <c r="H996" t="s">
        <v>17</v>
      </c>
      <c r="I996">
        <v>0</v>
      </c>
      <c r="J996"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997" spans="1:10" x14ac:dyDescent="0.35">
      <c r="A997" t="s">
        <v>9</v>
      </c>
      <c r="B997">
        <v>16</v>
      </c>
      <c r="C997">
        <v>1</v>
      </c>
      <c r="D997">
        <v>1</v>
      </c>
      <c r="E997">
        <v>0</v>
      </c>
      <c r="F997" t="s">
        <v>21</v>
      </c>
      <c r="G997" t="s">
        <v>15</v>
      </c>
      <c r="H997" t="s">
        <v>12</v>
      </c>
      <c r="I997">
        <v>1</v>
      </c>
      <c r="J997"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998" spans="1:10" x14ac:dyDescent="0.35">
      <c r="A998" t="s">
        <v>13</v>
      </c>
      <c r="B998">
        <v>41</v>
      </c>
      <c r="C998">
        <v>1</v>
      </c>
      <c r="D998">
        <v>1</v>
      </c>
      <c r="E998">
        <v>0</v>
      </c>
      <c r="F998" t="s">
        <v>16</v>
      </c>
      <c r="G998" t="s">
        <v>11</v>
      </c>
      <c r="H998" t="s">
        <v>17</v>
      </c>
      <c r="I998">
        <v>1</v>
      </c>
      <c r="J998"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999" spans="1:10" x14ac:dyDescent="0.35">
      <c r="A999" t="s">
        <v>13</v>
      </c>
      <c r="B999">
        <v>45</v>
      </c>
      <c r="C999">
        <v>0</v>
      </c>
      <c r="D999">
        <v>0</v>
      </c>
      <c r="E999">
        <v>1</v>
      </c>
      <c r="F999" t="s">
        <v>18</v>
      </c>
      <c r="G999" t="s">
        <v>15</v>
      </c>
      <c r="H999" t="s">
        <v>12</v>
      </c>
      <c r="I999">
        <v>0</v>
      </c>
      <c r="J999"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row r="1000" spans="1:10" x14ac:dyDescent="0.35">
      <c r="A1000" t="s">
        <v>9</v>
      </c>
      <c r="B1000">
        <v>19</v>
      </c>
      <c r="C1000">
        <v>1</v>
      </c>
      <c r="D1000">
        <v>1</v>
      </c>
      <c r="E1000">
        <v>1</v>
      </c>
      <c r="F1000" t="s">
        <v>16</v>
      </c>
      <c r="G1000" t="s">
        <v>11</v>
      </c>
      <c r="H1000" t="s">
        <v>12</v>
      </c>
      <c r="I1000">
        <v>1</v>
      </c>
      <c r="J1000"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Acute</v>
      </c>
    </row>
    <row r="1001" spans="1:10" x14ac:dyDescent="0.35">
      <c r="A1001" t="s">
        <v>9</v>
      </c>
      <c r="B1001">
        <v>28</v>
      </c>
      <c r="C1001">
        <v>0</v>
      </c>
      <c r="D1001">
        <v>0</v>
      </c>
      <c r="E1001">
        <v>1</v>
      </c>
      <c r="F1001" t="s">
        <v>32</v>
      </c>
      <c r="G1001" t="s">
        <v>15</v>
      </c>
      <c r="H1001" t="s">
        <v>12</v>
      </c>
      <c r="I1001">
        <v>0</v>
      </c>
      <c r="J1001" t="str">
        <f>IF(AND(Dhaka_Dengue_Dataset[[#This Row],[Outcome]]=1,Dhaka_Dengue_Dataset[[#This Row],[NS1]]=1),"Acute",IF(AND(Dhaka_Dengue_Dataset[[#This Row],[Outcome]]=1,Dhaka_Dengue_Dataset[[#This Row],[NS1]]=0,Dhaka_Dengue_Dataset[[#This Row],[IgM]]=1),"Recent",IF(AND(Dhaka_Dengue_Dataset[[#This Row],[Outcome]]=1,Dhaka_Dengue_Dataset[[#This Row],[NS1]]=0,Dhaka_Dengue_Dataset[[#This Row],[IgM]]=0,Dhaka_Dengue_Dataset[[#This Row],[IgG]]=1),"Recovery",IF(AND(Dhaka_Dengue_Dataset[[#This Row],[Outcome]]=0,Dhaka_Dengue_Dataset[[#This Row],[IgG]]=1),"Past Exposure (Healthy)",IF(AND(Dhaka_Dengue_Dataset[[#This Row],[Outcome]]=0,Dhaka_Dengue_Dataset[[#This Row],[IgG]]=0),"Naïve","Unclassified")))))</f>
        <v>Naïve</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B76CF00-1730-48EC-AA6D-CD63645A42F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Statistical Analysis</vt:lpstr>
      <vt:lpstr>KPI</vt:lpstr>
      <vt:lpstr>Marker_Specific_Analysis</vt:lpstr>
      <vt:lpstr>Geographic_Analysis</vt:lpstr>
      <vt:lpstr>Infrastructural Analysis</vt:lpstr>
      <vt:lpstr>Dhaka Dengue 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Tanvir Taushif Pial</dc:creator>
  <cp:lastModifiedBy>TANVIR TAUSHIF</cp:lastModifiedBy>
  <dcterms:created xsi:type="dcterms:W3CDTF">2015-06-05T18:17:20Z</dcterms:created>
  <dcterms:modified xsi:type="dcterms:W3CDTF">2025-02-11T18:38:48Z</dcterms:modified>
</cp:coreProperties>
</file>