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is Files\Practice DataSet\"/>
    </mc:Choice>
  </mc:AlternateContent>
  <xr:revisionPtr revIDLastSave="0" documentId="13_ncr:1_{5C922243-7220-4440-822A-9D523511488B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Dashboard" sheetId="7" r:id="rId1"/>
    <sheet name="PivotTable" sheetId="6" r:id="rId2"/>
    <sheet name="Consolidated Sales Data" sheetId="5" r:id="rId3"/>
    <sheet name="SalesData" sheetId="4" r:id="rId4"/>
    <sheet name="ProductData" sheetId="3" r:id="rId5"/>
    <sheet name="CustomerData" sheetId="2" r:id="rId6"/>
  </sheets>
  <definedNames>
    <definedName name="ExternalData_1" localSheetId="5" hidden="1">'CustomerData'!$A$1:$G$21</definedName>
    <definedName name="ExternalData_2" localSheetId="4" hidden="1">ProductData!$A$1:$G$26</definedName>
    <definedName name="ExternalData_3" localSheetId="3" hidden="1">SalesData!$A$1:$H$251</definedName>
    <definedName name="ExternalData_4" localSheetId="2" hidden="1">'Consolidated Sales Data'!$A$1:$W$251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DA1A91-788A-4B7F-AF02-2B98D993F2FE}" keepAlive="1" name="Query - Consolidated Sales Data" description="Connection to the 'Consolidated Sales Data' query in the workbook." type="5" refreshedVersion="8" background="1" saveData="1">
    <dbPr connection="Provider=Microsoft.Mashup.OleDb.1;Data Source=$Workbook$;Location=&quot;Consolidated Sales Data&quot;;Extended Properties=&quot;&quot;" command="SELECT * FROM [Consolidated Sales Data]"/>
  </connection>
  <connection id="2" xr16:uid="{94A8649B-013B-4741-AFEC-588E7EF504A7}" keepAlive="1" name="Query - CustomerData" description="Connection to the 'CustomerData' query in the workbook." type="5" refreshedVersion="8" background="1" saveData="1">
    <dbPr connection="Provider=Microsoft.Mashup.OleDb.1;Data Source=$Workbook$;Location=CustomerData;Extended Properties=&quot;&quot;" command="SELECT * FROM [CustomerData]"/>
  </connection>
  <connection id="3" xr16:uid="{9CAAC3D1-1A02-4B30-9A44-53EAD6C8901A}" keepAlive="1" name="Query - ProductData" description="Connection to the 'ProductData' query in the workbook." type="5" refreshedVersion="8" background="1" saveData="1">
    <dbPr connection="Provider=Microsoft.Mashup.OleDb.1;Data Source=$Workbook$;Location=ProductData;Extended Properties=&quot;&quot;" command="SELECT * FROM [ProductData]"/>
  </connection>
  <connection id="4" xr16:uid="{84EED480-72E7-4950-96B6-BE1763529AFE}" keepAlive="1" name="Query - SalesData" description="Connection to the 'SalesData' query in the workbook." type="5" refreshedVersion="8" background="1" saveData="1">
    <dbPr connection="Provider=Microsoft.Mashup.OleDb.1;Data Source=$Workbook$;Location=SalesData;Extended Properties=&quot;&quot;" command="SELECT * FROM [SalesData]"/>
  </connection>
</connections>
</file>

<file path=xl/sharedStrings.xml><?xml version="1.0" encoding="utf-8"?>
<sst xmlns="http://schemas.openxmlformats.org/spreadsheetml/2006/main" count="4306" uniqueCount="420">
  <si>
    <t>CustomerID</t>
  </si>
  <si>
    <t>Name</t>
  </si>
  <si>
    <t>Age</t>
  </si>
  <si>
    <t>Gender</t>
  </si>
  <si>
    <t>JoinDate</t>
  </si>
  <si>
    <t>Location</t>
  </si>
  <si>
    <t>PremiumCustomer</t>
  </si>
  <si>
    <t>C001</t>
  </si>
  <si>
    <t>Ahmed Rahman</t>
  </si>
  <si>
    <t>Male</t>
  </si>
  <si>
    <t>Dhaka</t>
  </si>
  <si>
    <t>C002</t>
  </si>
  <si>
    <t>Shakira Sultana</t>
  </si>
  <si>
    <t>Female</t>
  </si>
  <si>
    <t>Chittagong</t>
  </si>
  <si>
    <t>C003</t>
  </si>
  <si>
    <t>Anwar Hossain</t>
  </si>
  <si>
    <t>Rajshahi</t>
  </si>
  <si>
    <t>C004</t>
  </si>
  <si>
    <t>Nusrat Jahan</t>
  </si>
  <si>
    <t>Sylhet</t>
  </si>
  <si>
    <t>C005</t>
  </si>
  <si>
    <t>Mizanur Rahman</t>
  </si>
  <si>
    <t>Barisal</t>
  </si>
  <si>
    <t>C006</t>
  </si>
  <si>
    <t>Fatima Karim</t>
  </si>
  <si>
    <t>Khulna</t>
  </si>
  <si>
    <t>C007</t>
  </si>
  <si>
    <t>Jahidul Islam</t>
  </si>
  <si>
    <t>Comilla</t>
  </si>
  <si>
    <t>C008</t>
  </si>
  <si>
    <t>Shilpa Rani</t>
  </si>
  <si>
    <t>Mymensingh</t>
  </si>
  <si>
    <t>C009</t>
  </si>
  <si>
    <t>Kabir Hossain</t>
  </si>
  <si>
    <t>Bogura</t>
  </si>
  <si>
    <t>C010</t>
  </si>
  <si>
    <t>Tania Akter</t>
  </si>
  <si>
    <t>Narayanganj</t>
  </si>
  <si>
    <t>C011</t>
  </si>
  <si>
    <t>Iqbal Hossain</t>
  </si>
  <si>
    <t>C012</t>
  </si>
  <si>
    <t>Rahela Begum</t>
  </si>
  <si>
    <t>Jessore</t>
  </si>
  <si>
    <t>C013</t>
  </si>
  <si>
    <t>Selina Ahmed</t>
  </si>
  <si>
    <t>C014</t>
  </si>
  <si>
    <t>Monirul Islam</t>
  </si>
  <si>
    <t>C015</t>
  </si>
  <si>
    <t>Sonia Rahman</t>
  </si>
  <si>
    <t>C016</t>
  </si>
  <si>
    <t>Tanveer Hossain</t>
  </si>
  <si>
    <t>C017</t>
  </si>
  <si>
    <t>Masuda Begum</t>
  </si>
  <si>
    <t>C018</t>
  </si>
  <si>
    <t>Zahidul Islam</t>
  </si>
  <si>
    <t>C019</t>
  </si>
  <si>
    <t>Yasmin Sultana</t>
  </si>
  <si>
    <t>C020</t>
  </si>
  <si>
    <t>Firoz Alam</t>
  </si>
  <si>
    <t>ProductID</t>
  </si>
  <si>
    <t>ProductName</t>
  </si>
  <si>
    <t>Category</t>
  </si>
  <si>
    <t>UnitPrice</t>
  </si>
  <si>
    <t>UnitCost</t>
  </si>
  <si>
    <t>Stock</t>
  </si>
  <si>
    <t>Supplier</t>
  </si>
  <si>
    <t>P001</t>
  </si>
  <si>
    <t>Rice</t>
  </si>
  <si>
    <t>Food</t>
  </si>
  <si>
    <t>Supplier A</t>
  </si>
  <si>
    <t>P002</t>
  </si>
  <si>
    <t>Bread</t>
  </si>
  <si>
    <t>Supplier B</t>
  </si>
  <si>
    <t>P003</t>
  </si>
  <si>
    <t>Milk</t>
  </si>
  <si>
    <t>Dairy</t>
  </si>
  <si>
    <t>Supplier C</t>
  </si>
  <si>
    <t>P004</t>
  </si>
  <si>
    <t>Shampoo</t>
  </si>
  <si>
    <t>Personal Care</t>
  </si>
  <si>
    <t>Supplier D</t>
  </si>
  <si>
    <t>P005</t>
  </si>
  <si>
    <t>Soap</t>
  </si>
  <si>
    <t>Supplier E</t>
  </si>
  <si>
    <t>P006</t>
  </si>
  <si>
    <t>Toothpaste</t>
  </si>
  <si>
    <t>Supplier F</t>
  </si>
  <si>
    <t>P007</t>
  </si>
  <si>
    <t>Chicken</t>
  </si>
  <si>
    <t>Meat</t>
  </si>
  <si>
    <t>Supplier G</t>
  </si>
  <si>
    <t>P008</t>
  </si>
  <si>
    <t>Rice Flour</t>
  </si>
  <si>
    <t>Supplier H</t>
  </si>
  <si>
    <t>P009</t>
  </si>
  <si>
    <t>Fish</t>
  </si>
  <si>
    <t>P010</t>
  </si>
  <si>
    <t>Orange</t>
  </si>
  <si>
    <t>Fruit</t>
  </si>
  <si>
    <t>P011</t>
  </si>
  <si>
    <t>Tomato</t>
  </si>
  <si>
    <t>Vegetables</t>
  </si>
  <si>
    <t>P012</t>
  </si>
  <si>
    <t>Pasta</t>
  </si>
  <si>
    <t>P013</t>
  </si>
  <si>
    <t>Beef</t>
  </si>
  <si>
    <t>P014</t>
  </si>
  <si>
    <t>Apple</t>
  </si>
  <si>
    <t>P015</t>
  </si>
  <si>
    <t>Banana</t>
  </si>
  <si>
    <t>P016</t>
  </si>
  <si>
    <t>Potato</t>
  </si>
  <si>
    <t>P017</t>
  </si>
  <si>
    <t>Cereal</t>
  </si>
  <si>
    <t>P018</t>
  </si>
  <si>
    <t>Toothbrush</t>
  </si>
  <si>
    <t>P019</t>
  </si>
  <si>
    <t>Butter</t>
  </si>
  <si>
    <t>P020</t>
  </si>
  <si>
    <t>Yogurt</t>
  </si>
  <si>
    <t>P021</t>
  </si>
  <si>
    <t>Frozen Peas</t>
  </si>
  <si>
    <t>P022</t>
  </si>
  <si>
    <t>Instant Noodles</t>
  </si>
  <si>
    <t>P023</t>
  </si>
  <si>
    <t>Ice Cream</t>
  </si>
  <si>
    <t>Snack</t>
  </si>
  <si>
    <t>P024</t>
  </si>
  <si>
    <t>Tea</t>
  </si>
  <si>
    <t>Beverage</t>
  </si>
  <si>
    <t>P025</t>
  </si>
  <si>
    <t>Cookies</t>
  </si>
  <si>
    <t>SalesID</t>
  </si>
  <si>
    <t>Date</t>
  </si>
  <si>
    <t>Quantity</t>
  </si>
  <si>
    <t>TotalSell</t>
  </si>
  <si>
    <t>PaymentMethod</t>
  </si>
  <si>
    <t>StoreLocation</t>
  </si>
  <si>
    <t>S001</t>
  </si>
  <si>
    <t>Debit Card</t>
  </si>
  <si>
    <t>S002</t>
  </si>
  <si>
    <t>Cash</t>
  </si>
  <si>
    <t>S003</t>
  </si>
  <si>
    <t>Credit Card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</si>
  <si>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</si>
  <si>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</si>
  <si>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</si>
  <si>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</si>
  <si>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</si>
  <si>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</si>
  <si>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</si>
  <si>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</si>
  <si>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</si>
  <si>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</si>
  <si>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</si>
  <si>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</si>
  <si>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</si>
  <si>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</si>
  <si>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</si>
  <si>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</si>
  <si>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</si>
  <si>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</si>
  <si>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</si>
  <si>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</si>
  <si>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</si>
  <si>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</si>
  <si>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</si>
  <si>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</si>
  <si>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</si>
  <si>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</si>
  <si>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</si>
  <si>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</si>
  <si>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</si>
  <si>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</si>
  <si>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</si>
  <si>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</si>
  <si>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</si>
  <si>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</si>
  <si>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</si>
  <si>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</si>
  <si>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</si>
  <si>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</si>
  <si>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</si>
  <si>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</si>
  <si>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</si>
  <si>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</si>
  <si>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</si>
  <si>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</si>
  <si>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</si>
  <si>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</si>
  <si>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</si>
  <si>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</si>
  <si>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</si>
  <si>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</si>
  <si>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</si>
  <si>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</si>
  <si>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</si>
  <si>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</si>
  <si>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</si>
  <si>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</si>
  <si>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</si>
  <si>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</si>
  <si>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</si>
  <si>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</si>
  <si>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</si>
  <si>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</si>
  <si>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</si>
  <si>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</si>
  <si>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</si>
  <si>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</si>
  <si>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</si>
  <si>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</si>
  <si>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</si>
  <si>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</si>
  <si>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</si>
  <si>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</si>
  <si>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</si>
  <si>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</si>
  <si>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</si>
  <si>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</si>
  <si>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</si>
  <si>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</si>
  <si>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</si>
  <si>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</si>
  <si>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</si>
  <si>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</si>
  <si>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</si>
  <si>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</si>
  <si>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</si>
  <si>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</si>
  <si>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</si>
  <si>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</si>
  <si>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</si>
  <si>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</si>
  <si>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</si>
  <si>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</si>
  <si>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</si>
  <si>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</si>
  <si>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</si>
  <si>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</si>
  <si>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</si>
  <si>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</si>
  <si>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</si>
  <si>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</si>
  <si>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</si>
  <si>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</si>
  <si>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</si>
  <si>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</si>
  <si>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</si>
  <si>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</si>
  <si>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</si>
  <si>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</si>
  <si>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</si>
  <si>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</si>
  <si>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</si>
  <si>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</si>
  <si>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</si>
  <si>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</si>
  <si>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</si>
  <si>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</si>
  <si>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</si>
  <si>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</si>
  <si>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</si>
  <si>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</si>
  <si>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</si>
  <si>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</si>
  <si>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</si>
  <si>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</si>
  <si>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</si>
  <si>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</si>
  <si>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</si>
  <si>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</si>
  <si>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</si>
  <si>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</si>
  <si>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</si>
  <si>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</si>
  <si>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</si>
  <si>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</si>
  <si>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</si>
  <si>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</si>
  <si>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</si>
  <si>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</si>
  <si>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</si>
  <si>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</si>
  <si>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</si>
  <si>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</si>
  <si>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</si>
  <si>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</si>
  <si>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</si>
  <si>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</si>
  <si>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</si>
  <si>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</si>
  <si>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</si>
  <si>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</si>
  <si>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</si>
  <si>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</si>
  <si>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</si>
  <si>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</si>
  <si>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</si>
  <si>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</si>
  <si>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</si>
  <si>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</si>
  <si>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</si>
  <si>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</si>
  <si>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</si>
  <si>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</si>
  <si>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</si>
  <si>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</si>
  <si>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</si>
  <si>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</si>
  <si>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</si>
  <si>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</si>
  <si>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</si>
  <si>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</si>
  <si>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</si>
  <si>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</si>
  <si>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</si>
  <si>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</si>
  <si>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</si>
  <si>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</si>
  <si>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</si>
  <si>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</si>
  <si>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</si>
  <si>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</si>
  <si>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</si>
  <si>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</si>
  <si>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</si>
  <si>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</si>
  <si>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</si>
  <si>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</si>
  <si>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</si>
  <si>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</si>
  <si>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</si>
  <si>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</si>
  <si>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</si>
  <si>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</si>
  <si>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</si>
  <si>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</si>
  <si>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</si>
  <si>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</si>
  <si>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</si>
  <si>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</si>
  <si>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</si>
  <si>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</si>
  <si>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</si>
  <si>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</si>
  <si>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</si>
  <si>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</si>
  <si>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</si>
  <si>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</si>
  <si>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</si>
  <si>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</si>
  <si>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</si>
  <si>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</si>
  <si>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</si>
  <si>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</si>
  <si>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</si>
  <si>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</si>
  <si>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</si>
  <si>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</si>
  <si>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</si>
  <si>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</si>
  <si>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</si>
  <si>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</si>
  <si>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</si>
  <si>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</si>
  <si>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</si>
  <si>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</si>
  <si>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</si>
  <si>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</si>
  <si>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</si>
  <si>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</si>
  <si>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</si>
  <si>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</si>
  <si>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</si>
  <si>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</si>
  <si>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</si>
  <si>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</si>
  <si>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</si>
  <si>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</si>
  <si>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</si>
  <si>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</si>
  <si>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</si>
  <si>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</si>
  <si>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</si>
  <si>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</si>
  <si>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</si>
  <si>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</si>
  <si>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</si>
  <si>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</si>
  <si>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</si>
  <si>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CustomerData.Name</t>
  </si>
  <si>
    <t>CustomerData.Age</t>
  </si>
  <si>
    <t>CustomerData.Gender</t>
  </si>
  <si>
    <t>CustomerData.JoinDate</t>
  </si>
  <si>
    <t>CustomerData.Location</t>
  </si>
  <si>
    <t>CustomerData.PremiumCustomer</t>
  </si>
  <si>
    <t>ProductData.ProductName</t>
  </si>
  <si>
    <t>ProductData.Category</t>
  </si>
  <si>
    <t>ProductData.UnitPrice</t>
  </si>
  <si>
    <t>ProductData.UnitCost</t>
  </si>
  <si>
    <t>ProductData.Stock</t>
  </si>
  <si>
    <t>ProductData.Supplier</t>
  </si>
  <si>
    <t>Revenue</t>
  </si>
  <si>
    <t>DiscountedRevenue</t>
  </si>
  <si>
    <t>Grand Total</t>
  </si>
  <si>
    <t>(All)</t>
  </si>
  <si>
    <t>Total Sell</t>
  </si>
  <si>
    <t>Total Product Sold</t>
  </si>
  <si>
    <t>Customer Type</t>
  </si>
  <si>
    <t>Premium</t>
  </si>
  <si>
    <t>Regular</t>
  </si>
  <si>
    <t>Product Cateory</t>
  </si>
  <si>
    <t>DiscountStatus</t>
  </si>
  <si>
    <t>Sum of TotalSell</t>
  </si>
  <si>
    <t>Discount</t>
  </si>
  <si>
    <t>Column Labels</t>
  </si>
  <si>
    <t>Values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</si>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</sst>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&gt;=1000]0.00,&quot;K&quot;;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0" pivotButton="1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4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65" formatCode="[&gt;=1000]0.00,&quot;K&quot;;0"/>
    </dxf>
    <dxf>
      <numFmt numFmtId="164" formatCode="yyyy\-mm\-dd;@"/>
    </dxf>
    <dxf>
      <numFmt numFmtId="165" formatCode="[&gt;=1000]0.00,&quot;K&quot;;0"/>
    </dxf>
    <dxf>
      <numFmt numFmtId="164" formatCode="yyyy\-mm\-dd;@"/>
    </dxf>
    <dxf>
      <numFmt numFmtId="165" formatCode="[&gt;=1000]0.00,&quot;K&quot;;0"/>
    </dxf>
    <dxf>
      <numFmt numFmtId="164" formatCode="yyyy\-mm\-dd;@"/>
    </dxf>
    <dxf>
      <numFmt numFmtId="165" formatCode="[&gt;=1000]0.00,&quot;K&quot;;0"/>
    </dxf>
    <dxf>
      <numFmt numFmtId="164" formatCode="yyyy\-mm\-dd;@"/>
    </dxf>
    <dxf>
      <numFmt numFmtId="165" formatCode="[&gt;=1000]0.00,&quot;K&quot;;0"/>
    </dxf>
    <dxf>
      <numFmt numFmtId="165" formatCode="[&gt;=1000]0.00,&quot;K&quot;;0"/>
    </dxf>
    <dxf>
      <numFmt numFmtId="164" formatCode="yyyy\-mm\-dd;@"/>
    </dxf>
    <dxf>
      <numFmt numFmtId="165" formatCode="[&gt;=1000]0.00,&quot;K&quot;;0"/>
    </dxf>
    <dxf>
      <numFmt numFmtId="164" formatCode="yyyy\-mm\-dd;@"/>
    </dxf>
  </dxfs>
  <tableStyles count="0" defaultTableStyle="TableStyleMedium2" defaultPivotStyle="PivotStyleLight16"/>
  <colors>
    <mruColors>
      <color rgb="FF28D8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PivotTable!$B$4</c:f>
              <c:strCache>
                <c:ptCount val="1"/>
                <c:pt idx="0">
                  <c:v>Total 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PivotTable!$A$5:$A$19</c:f>
              <c:strCache>
                <c:ptCount val="14"/>
                <c:pt idx="0">
                  <c:v>12/18/2024</c:v>
                </c:pt>
                <c:pt idx="1">
                  <c:v>12/19/2024</c:v>
                </c:pt>
                <c:pt idx="2">
                  <c:v>12/20/2024</c:v>
                </c:pt>
                <c:pt idx="3">
                  <c:v>12/21/2024</c:v>
                </c:pt>
                <c:pt idx="4">
                  <c:v>12/22/2024</c:v>
                </c:pt>
                <c:pt idx="5">
                  <c:v>12/23/2024</c:v>
                </c:pt>
                <c:pt idx="6">
                  <c:v>12/24/2024</c:v>
                </c:pt>
                <c:pt idx="7">
                  <c:v>12/25/2024</c:v>
                </c:pt>
                <c:pt idx="8">
                  <c:v>12/26/2024</c:v>
                </c:pt>
                <c:pt idx="9">
                  <c:v>12/27/2024</c:v>
                </c:pt>
                <c:pt idx="10">
                  <c:v>12/28/2024</c:v>
                </c:pt>
                <c:pt idx="11">
                  <c:v>12/29/2024</c:v>
                </c:pt>
                <c:pt idx="12">
                  <c:v>12/30/2024</c:v>
                </c:pt>
                <c:pt idx="13">
                  <c:v>12/31/2024</c:v>
                </c:pt>
              </c:strCache>
            </c:strRef>
          </c:cat>
          <c:val>
            <c:numRef>
              <c:f>PivotTable!$B$5:$B$19</c:f>
              <c:numCache>
                <c:formatCode>[&gt;=1000]0.00,"K";0</c:formatCode>
                <c:ptCount val="14"/>
                <c:pt idx="0">
                  <c:v>2560</c:v>
                </c:pt>
                <c:pt idx="1">
                  <c:v>4125</c:v>
                </c:pt>
                <c:pt idx="2">
                  <c:v>3550</c:v>
                </c:pt>
                <c:pt idx="3">
                  <c:v>2795</c:v>
                </c:pt>
                <c:pt idx="4">
                  <c:v>3025</c:v>
                </c:pt>
                <c:pt idx="5">
                  <c:v>3635</c:v>
                </c:pt>
                <c:pt idx="6">
                  <c:v>3095</c:v>
                </c:pt>
                <c:pt idx="7">
                  <c:v>8865</c:v>
                </c:pt>
                <c:pt idx="8">
                  <c:v>13885</c:v>
                </c:pt>
                <c:pt idx="9">
                  <c:v>8610</c:v>
                </c:pt>
                <c:pt idx="10">
                  <c:v>9525</c:v>
                </c:pt>
                <c:pt idx="11">
                  <c:v>10990</c:v>
                </c:pt>
                <c:pt idx="12">
                  <c:v>11545</c:v>
                </c:pt>
                <c:pt idx="13">
                  <c:v>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861-84A5-F313D30B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-27"/>
        <c:axId val="702520752"/>
        <c:axId val="702524592"/>
      </c:barChart>
      <c:lineChart>
        <c:grouping val="standard"/>
        <c:varyColors val="0"/>
        <c:ser>
          <c:idx val="1"/>
          <c:order val="1"/>
          <c:tx>
            <c:strRef>
              <c:f>PivotTable!$C$4</c:f>
              <c:strCache>
                <c:ptCount val="1"/>
                <c:pt idx="0">
                  <c:v>Total Product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PivotTable!$A$5:$A$19</c:f>
              <c:strCache>
                <c:ptCount val="14"/>
                <c:pt idx="0">
                  <c:v>12/18/2024</c:v>
                </c:pt>
                <c:pt idx="1">
                  <c:v>12/19/2024</c:v>
                </c:pt>
                <c:pt idx="2">
                  <c:v>12/20/2024</c:v>
                </c:pt>
                <c:pt idx="3">
                  <c:v>12/21/2024</c:v>
                </c:pt>
                <c:pt idx="4">
                  <c:v>12/22/2024</c:v>
                </c:pt>
                <c:pt idx="5">
                  <c:v>12/23/2024</c:v>
                </c:pt>
                <c:pt idx="6">
                  <c:v>12/24/2024</c:v>
                </c:pt>
                <c:pt idx="7">
                  <c:v>12/25/2024</c:v>
                </c:pt>
                <c:pt idx="8">
                  <c:v>12/26/2024</c:v>
                </c:pt>
                <c:pt idx="9">
                  <c:v>12/27/2024</c:v>
                </c:pt>
                <c:pt idx="10">
                  <c:v>12/28/2024</c:v>
                </c:pt>
                <c:pt idx="11">
                  <c:v>12/29/2024</c:v>
                </c:pt>
                <c:pt idx="12">
                  <c:v>12/30/2024</c:v>
                </c:pt>
                <c:pt idx="13">
                  <c:v>12/31/2024</c:v>
                </c:pt>
              </c:strCache>
            </c:strRef>
          </c:cat>
          <c:val>
            <c:numRef>
              <c:f>PivotTable!$C$5:$C$19</c:f>
              <c:numCache>
                <c:formatCode>General</c:formatCode>
                <c:ptCount val="14"/>
                <c:pt idx="0">
                  <c:v>15</c:v>
                </c:pt>
                <c:pt idx="1">
                  <c:v>25</c:v>
                </c:pt>
                <c:pt idx="2">
                  <c:v>21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19</c:v>
                </c:pt>
                <c:pt idx="7">
                  <c:v>53</c:v>
                </c:pt>
                <c:pt idx="8">
                  <c:v>53</c:v>
                </c:pt>
                <c:pt idx="9">
                  <c:v>48</c:v>
                </c:pt>
                <c:pt idx="10">
                  <c:v>49</c:v>
                </c:pt>
                <c:pt idx="11">
                  <c:v>62</c:v>
                </c:pt>
                <c:pt idx="12">
                  <c:v>56</c:v>
                </c:pt>
                <c:pt idx="13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861-4861-84A5-F313D30B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83808"/>
        <c:axId val="1936581408"/>
      </c:lineChart>
      <c:catAx>
        <c:axId val="70252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24592"/>
        <c:crosses val="autoZero"/>
        <c:auto val="1"/>
        <c:lblAlgn val="ctr"/>
        <c:lblOffset val="100"/>
        <c:noMultiLvlLbl val="0"/>
      </c:catAx>
      <c:valAx>
        <c:axId val="7025245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0.00,&quot;K&quot;;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20752"/>
        <c:crosses val="autoZero"/>
        <c:crossBetween val="between"/>
      </c:valAx>
      <c:valAx>
        <c:axId val="193658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83808"/>
        <c:crosses val="max"/>
        <c:crossBetween val="between"/>
      </c:valAx>
      <c:catAx>
        <c:axId val="19365838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936581408"/>
        <c:crosses val="max"/>
        <c:auto val="1"/>
        <c:lblAlgn val="ctr"/>
        <c:lblOffset val="100"/>
        <c:noMultiLvlLbl val="0"/>
      </c:catAx>
      <c:spPr>
        <a:noFill/>
        <a:ln w="0"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Selling Product</a:t>
            </a:r>
            <a:r>
              <a:rPr lang="en-US" b="1" baseline="0"/>
              <a:t> of Each Catagory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bg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PivotTable!$I$25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multiLvlStrRef>
              <c:f>PivotTable!$H$26:$H$59</c:f>
              <c:multiLvlStrCache>
                <c:ptCount val="25"/>
                <c:lvl>
                  <c:pt idx="0">
                    <c:v>Tea</c:v>
                  </c:pt>
                  <c:pt idx="1">
                    <c:v>Butter</c:v>
                  </c:pt>
                  <c:pt idx="2">
                    <c:v>Milk</c:v>
                  </c:pt>
                  <c:pt idx="3">
                    <c:v>Yogurt</c:v>
                  </c:pt>
                  <c:pt idx="4">
                    <c:v>Bread</c:v>
                  </c:pt>
                  <c:pt idx="5">
                    <c:v>Cereal</c:v>
                  </c:pt>
                  <c:pt idx="6">
                    <c:v>Frozen Peas</c:v>
                  </c:pt>
                  <c:pt idx="7">
                    <c:v>Instant Noodles</c:v>
                  </c:pt>
                  <c:pt idx="8">
                    <c:v>Pasta</c:v>
                  </c:pt>
                  <c:pt idx="9">
                    <c:v>Rice</c:v>
                  </c:pt>
                  <c:pt idx="10">
                    <c:v>Rice Flour</c:v>
                  </c:pt>
                  <c:pt idx="11">
                    <c:v>Apple</c:v>
                  </c:pt>
                  <c:pt idx="12">
                    <c:v>Banana</c:v>
                  </c:pt>
                  <c:pt idx="13">
                    <c:v>Orange</c:v>
                  </c:pt>
                  <c:pt idx="14">
                    <c:v>Beef</c:v>
                  </c:pt>
                  <c:pt idx="15">
                    <c:v>Chicken</c:v>
                  </c:pt>
                  <c:pt idx="16">
                    <c:v>Fish</c:v>
                  </c:pt>
                  <c:pt idx="17">
                    <c:v>Shampoo</c:v>
                  </c:pt>
                  <c:pt idx="18">
                    <c:v>Soap</c:v>
                  </c:pt>
                  <c:pt idx="19">
                    <c:v>Toothbrush</c:v>
                  </c:pt>
                  <c:pt idx="20">
                    <c:v>Toothpaste</c:v>
                  </c:pt>
                  <c:pt idx="21">
                    <c:v>Cookies</c:v>
                  </c:pt>
                  <c:pt idx="22">
                    <c:v>Ice Cream</c:v>
                  </c:pt>
                  <c:pt idx="23">
                    <c:v>Potato</c:v>
                  </c:pt>
                  <c:pt idx="24">
                    <c:v>Tomato</c:v>
                  </c:pt>
                </c:lvl>
                <c:lvl>
                  <c:pt idx="0">
                    <c:v>Beverage</c:v>
                  </c:pt>
                  <c:pt idx="1">
                    <c:v>Dairy</c:v>
                  </c:pt>
                  <c:pt idx="4">
                    <c:v>Food</c:v>
                  </c:pt>
                  <c:pt idx="11">
                    <c:v>Fruit</c:v>
                  </c:pt>
                  <c:pt idx="14">
                    <c:v>Meat</c:v>
                  </c:pt>
                  <c:pt idx="17">
                    <c:v>Personal Care</c:v>
                  </c:pt>
                  <c:pt idx="21">
                    <c:v>Snack</c:v>
                  </c:pt>
                  <c:pt idx="23">
                    <c:v>Vegetables</c:v>
                  </c:pt>
                </c:lvl>
              </c:multiLvlStrCache>
            </c:multiLvlStrRef>
          </c:cat>
          <c:val>
            <c:numRef>
              <c:f>PivotTable!$I$26:$I$59</c:f>
              <c:numCache>
                <c:formatCode>[&gt;=1000]0.00,"K";0</c:formatCode>
                <c:ptCount val="25"/>
                <c:pt idx="0">
                  <c:v>640</c:v>
                </c:pt>
                <c:pt idx="1">
                  <c:v>2100</c:v>
                </c:pt>
                <c:pt idx="2">
                  <c:v>12900</c:v>
                </c:pt>
                <c:pt idx="3">
                  <c:v>1080</c:v>
                </c:pt>
                <c:pt idx="4">
                  <c:v>9900</c:v>
                </c:pt>
                <c:pt idx="5">
                  <c:v>1760</c:v>
                </c:pt>
                <c:pt idx="6">
                  <c:v>1080</c:v>
                </c:pt>
                <c:pt idx="7">
                  <c:v>440</c:v>
                </c:pt>
                <c:pt idx="8">
                  <c:v>2000</c:v>
                </c:pt>
                <c:pt idx="9">
                  <c:v>13050</c:v>
                </c:pt>
                <c:pt idx="10">
                  <c:v>4950</c:v>
                </c:pt>
                <c:pt idx="11">
                  <c:v>600</c:v>
                </c:pt>
                <c:pt idx="12">
                  <c:v>1040</c:v>
                </c:pt>
                <c:pt idx="13">
                  <c:v>1350</c:v>
                </c:pt>
                <c:pt idx="14">
                  <c:v>4800</c:v>
                </c:pt>
                <c:pt idx="15">
                  <c:v>3000</c:v>
                </c:pt>
                <c:pt idx="16">
                  <c:v>3600</c:v>
                </c:pt>
                <c:pt idx="17">
                  <c:v>7300</c:v>
                </c:pt>
                <c:pt idx="18">
                  <c:v>9500</c:v>
                </c:pt>
                <c:pt idx="19">
                  <c:v>350</c:v>
                </c:pt>
                <c:pt idx="20">
                  <c:v>1800</c:v>
                </c:pt>
                <c:pt idx="21">
                  <c:v>7200</c:v>
                </c:pt>
                <c:pt idx="22">
                  <c:v>1200</c:v>
                </c:pt>
                <c:pt idx="23">
                  <c:v>420</c:v>
                </c:pt>
                <c:pt idx="24">
                  <c:v>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6B-4BBC-93C4-89A880FE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474447"/>
        <c:axId val="1763474927"/>
      </c:lineChart>
      <c:catAx>
        <c:axId val="1763474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74927"/>
        <c:crosses val="autoZero"/>
        <c:auto val="1"/>
        <c:lblAlgn val="ctr"/>
        <c:lblOffset val="100"/>
        <c:noMultiLvlLbl val="0"/>
      </c:catAx>
      <c:valAx>
        <c:axId val="176347492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0.00,&quot;K&quot;;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7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Sell &amp;</a:t>
            </a:r>
            <a:r>
              <a:rPr lang="en-US" b="1" baseline="0"/>
              <a:t> Revenue of Discount VS Regular Customer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PivotTable!$A$44:$A$45</c:f>
              <c:strCache>
                <c:ptCount val="2"/>
                <c:pt idx="0">
                  <c:v>Total Sell</c:v>
                </c:pt>
                <c:pt idx="1">
                  <c:v>Total Revenue</c:v>
                </c:pt>
              </c:strCache>
            </c:strRef>
          </c:cat>
          <c:val>
            <c:numRef>
              <c:f>PivotTable!$B$44:$B$45</c:f>
              <c:numCache>
                <c:formatCode>[&gt;=1000]0.00,"K";0</c:formatCode>
                <c:ptCount val="2"/>
                <c:pt idx="0">
                  <c:v>62945</c:v>
                </c:pt>
                <c:pt idx="1">
                  <c:v>10027.900000000003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A-42A3-BD35-C962E1952462}"/>
            </c:ext>
          </c:extLst>
        </c:ser>
        <c:ser>
          <c:idx val="1"/>
          <c:order val="1"/>
          <c:tx>
            <c:strRef>
              <c:f>PivotTable!$C$42:$C$43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PivotTable!$A$44:$A$45</c:f>
              <c:strCache>
                <c:ptCount val="2"/>
                <c:pt idx="0">
                  <c:v>Total Sell</c:v>
                </c:pt>
                <c:pt idx="1">
                  <c:v>Total Revenue</c:v>
                </c:pt>
              </c:strCache>
            </c:strRef>
          </c:cat>
          <c:val>
            <c:numRef>
              <c:f>PivotTable!$C$44:$C$45</c:f>
              <c:numCache>
                <c:formatCode>[&gt;=1000]0.00,"K";0</c:formatCode>
                <c:ptCount val="2"/>
                <c:pt idx="0">
                  <c:v>29415</c:v>
                </c:pt>
                <c:pt idx="1">
                  <c:v>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2A3-BD35-C962E19524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0730751"/>
        <c:axId val="1130724991"/>
      </c:barChart>
      <c:catAx>
        <c:axId val="11307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24991"/>
        <c:crosses val="autoZero"/>
        <c:auto val="1"/>
        <c:lblAlgn val="ctr"/>
        <c:lblOffset val="100"/>
        <c:noMultiLvlLbl val="0"/>
      </c:catAx>
      <c:valAx>
        <c:axId val="11307249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0.00,&quot;K&quot;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Breakdown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"/>
              <c:y val="-3.703703703703712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7499999999999911E-2"/>
              <c:y val="-3.703703703703712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966972878390196E-2"/>
                  <c:h val="0.11673082531350248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44444444444443"/>
              <c:y val="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PivotTable!$K$42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4D-49B9-A45F-8BDE733287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34D-49B9-A45F-8BDE733287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34D-49B9-A45F-8BDE733287A4}"/>
              </c:ext>
            </c:extLst>
          </c:dPt>
          <c:dLbls>
            <c:dLbl>
              <c:idx val="0"/>
              <c:layout>
                <c:manualLayout>
                  <c:x val="8.7499999999999911E-2"/>
                  <c:y val="-3.703703703703712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4966972878390196E-2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34D-49B9-A45F-8BDE733287A4}"/>
                </c:ext>
              </c:extLst>
            </c:dLbl>
            <c:dLbl>
              <c:idx val="1"/>
              <c:layout>
                <c:manualLayout>
                  <c:x val="0.14444444444444443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434D-49B9-A45F-8BDE733287A4}"/>
                </c:ext>
              </c:extLst>
            </c:dLbl>
            <c:dLbl>
              <c:idx val="2"/>
              <c:layout>
                <c:manualLayout>
                  <c:x val="-0.1"/>
                  <c:y val="-3.703703703703712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34D-49B9-A45F-8BDE733287A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PivotTable!$J$43:$J$46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</c:strCache>
            </c:strRef>
          </c:cat>
          <c:val>
            <c:numRef>
              <c:f>PivotTable!$K$43:$K$46</c:f>
              <c:numCache>
                <c:formatCode>[&gt;=1000]0.00,"K";0</c:formatCode>
                <c:ptCount val="3"/>
                <c:pt idx="0">
                  <c:v>26345</c:v>
                </c:pt>
                <c:pt idx="1">
                  <c:v>31385</c:v>
                </c:pt>
                <c:pt idx="2">
                  <c:v>34630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D-49B9-A45F-8BDE7332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Premium vs. Non-Premium Customers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8F2356-A1B9-44FD-AB94-C3292310A3C6}" type="VALUE">
                  <a:rPr lang="en-US" baseline="0"/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8F2356-A1B9-44FD-AB94-C3292310A3C6}" type="VALUE">
                  <a:rPr lang="en-US" baseline="0"/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8F2356-A1B9-44FD-AB94-C3292310A3C6}" type="VALUE">
                  <a:rPr lang="en-US" baseline="0"/>
                  <a:pPr>
                    <a:defRPr sz="1050"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PivotTable!$J$4:$J$5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2-4F8C-A9E6-D7A69D9FFFE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E42-4F8C-A9E6-D7A69D9FFFE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28F2356-A1B9-44FD-AB94-C3292310A3C6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E42-4F8C-A9E6-D7A69D9FFF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PivotTable!$J$6</c:f>
              <c:numCache>
                <c:formatCode>[&gt;=1000]0.00,"K";0</c:formatCode>
                <c:ptCount val="1"/>
                <c:pt idx="0">
                  <c:v>47345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42-4F8C-A9E6-D7A69D9FFFEC}"/>
            </c:ext>
          </c:extLst>
        </c:ser>
        <c:ser>
          <c:idx val="1"/>
          <c:order val="1"/>
          <c:tx>
            <c:strRef>
              <c:f>PivotTable!$K$4:$K$5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42-4F8C-A9E6-D7A69D9FFF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PivotTable!$K$6</c:f>
              <c:numCache>
                <c:formatCode>[&gt;=1000]0.00,"K";0</c:formatCode>
                <c:ptCount val="1"/>
                <c:pt idx="0">
                  <c:v>45015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42-4F8C-A9E6-D7A69D9FFF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985110864"/>
        <c:axId val="985114704"/>
      </c:barChart>
      <c:catAx>
        <c:axId val="985110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5114704"/>
        <c:crosses val="autoZero"/>
        <c:auto val="1"/>
        <c:lblAlgn val="ctr"/>
        <c:lblOffset val="100"/>
        <c:noMultiLvlLbl val="0"/>
      </c:catAx>
      <c:valAx>
        <c:axId val="985114704"/>
        <c:scaling>
          <c:orientation val="minMax"/>
        </c:scaling>
        <c:delete val="1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0.00,&quot;K&quot;;0" sourceLinked="1"/>
        <c:majorTickMark val="out"/>
        <c:minorTickMark val="none"/>
        <c:tickLblPos val="nextTo"/>
        <c:crossAx val="9851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Selling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27173013879102"/>
          <c:y val="0.17171296296296296"/>
          <c:w val="0.7918177640246332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F4-4FCA-8F65-E20562809D57}"/>
              </c:ext>
            </c:extLst>
          </c:dPt>
          <c:dLbls>
            <c:dLbl>
              <c:idx val="7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F4-4FCA-8F65-E20562809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PivotTable!$A$26:$A$34</c:f>
              <c:strCache>
                <c:ptCount val="8"/>
                <c:pt idx="0">
                  <c:v>Beverage</c:v>
                </c:pt>
                <c:pt idx="1">
                  <c:v>Vegetables</c:v>
                </c:pt>
                <c:pt idx="2">
                  <c:v>Fruit</c:v>
                </c:pt>
                <c:pt idx="3">
                  <c:v>Snack</c:v>
                </c:pt>
                <c:pt idx="4">
                  <c:v>Meat</c:v>
                </c:pt>
                <c:pt idx="5">
                  <c:v>Dairy</c:v>
                </c:pt>
                <c:pt idx="6">
                  <c:v>Personal Care</c:v>
                </c:pt>
                <c:pt idx="7">
                  <c:v>Food</c:v>
                </c:pt>
              </c:strCache>
            </c:strRef>
          </c:cat>
          <c:val>
            <c:numRef>
              <c:f>PivotTable!$B$26:$B$34</c:f>
              <c:numCache>
                <c:formatCode>[&gt;=1000]0.00,"K";0</c:formatCode>
                <c:ptCount val="8"/>
                <c:pt idx="0">
                  <c:v>640</c:v>
                </c:pt>
                <c:pt idx="1">
                  <c:v>720</c:v>
                </c:pt>
                <c:pt idx="2">
                  <c:v>2990</c:v>
                </c:pt>
                <c:pt idx="3">
                  <c:v>8400</c:v>
                </c:pt>
                <c:pt idx="4">
                  <c:v>11400</c:v>
                </c:pt>
                <c:pt idx="5">
                  <c:v>16080</c:v>
                </c:pt>
                <c:pt idx="6">
                  <c:v>18950</c:v>
                </c:pt>
                <c:pt idx="7">
                  <c:v>33180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4-4FCA-8F65-E20562809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685755599"/>
        <c:axId val="906920415"/>
      </c:barChart>
      <c:catAx>
        <c:axId val="685755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20415"/>
        <c:crosses val="autoZero"/>
        <c:auto val="1"/>
        <c:lblAlgn val="ctr"/>
        <c:lblOffset val="100"/>
        <c:noMultiLvlLbl val="0"/>
      </c:catAx>
      <c:valAx>
        <c:axId val="906920415"/>
        <c:scaling>
          <c:orientation val="minMax"/>
        </c:scaling>
        <c:delete val="1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0.00,&quot;K&quot;;0" sourceLinked="1"/>
        <c:majorTickMark val="none"/>
        <c:minorTickMark val="none"/>
        <c:tickLblPos val="nextTo"/>
        <c:crossAx val="68575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Sell &amp;</a:t>
            </a:r>
            <a:r>
              <a:rPr lang="en-US" b="1" baseline="0"/>
              <a:t> Revenue of Discount VS Regular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PivotTable!$A$44:$A$45</c:f>
              <c:strCache>
                <c:ptCount val="2"/>
                <c:pt idx="0">
                  <c:v>Total Sell</c:v>
                </c:pt>
                <c:pt idx="1">
                  <c:v>Total Revenue</c:v>
                </c:pt>
              </c:strCache>
            </c:strRef>
          </c:cat>
          <c:val>
            <c:numRef>
              <c:f>PivotTable!$B$44:$B$45</c:f>
              <c:numCache>
                <c:formatCode>[&gt;=1000]0.00,"K";0</c:formatCode>
                <c:ptCount val="2"/>
                <c:pt idx="0">
                  <c:v>62945</c:v>
                </c:pt>
                <c:pt idx="1">
                  <c:v>10027.900000000003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9C3-9628-05AA5481E76C}"/>
            </c:ext>
          </c:extLst>
        </c:ser>
        <c:ser>
          <c:idx val="1"/>
          <c:order val="1"/>
          <c:tx>
            <c:strRef>
              <c:f>PivotTable!$C$42:$C$43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PivotTable!$A$44:$A$45</c:f>
              <c:strCache>
                <c:ptCount val="2"/>
                <c:pt idx="0">
                  <c:v>Total Sell</c:v>
                </c:pt>
                <c:pt idx="1">
                  <c:v>Total Revenue</c:v>
                </c:pt>
              </c:strCache>
            </c:strRef>
          </c:cat>
          <c:val>
            <c:numRef>
              <c:f>PivotTable!$C$44:$C$45</c:f>
              <c:numCache>
                <c:formatCode>[&gt;=1000]0.00,"K";0</c:formatCode>
                <c:ptCount val="2"/>
                <c:pt idx="0">
                  <c:v>29415</c:v>
                </c:pt>
                <c:pt idx="1">
                  <c:v>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7-49C3-9628-05AA5481E7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0730751"/>
        <c:axId val="1130724991"/>
      </c:barChart>
      <c:catAx>
        <c:axId val="11307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24991"/>
        <c:crosses val="autoZero"/>
        <c:auto val="1"/>
        <c:lblAlgn val="ctr"/>
        <c:lblOffset val="100"/>
        <c:noMultiLvlLbl val="0"/>
      </c:catAx>
      <c:valAx>
        <c:axId val="11307249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0.00,&quot;K&quot;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Practice.xlsx]PivotTable!PivotTable7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Breakdown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"/>
              <c:y val="-3.703703703703712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7499999999999911E-2"/>
              <c:y val="-3.703703703703712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966972878390196E-2"/>
                  <c:h val="0.11673082531350248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44444444444443"/>
              <c:y val="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7499999999999911E-2"/>
              <c:y val="-3.703703703703712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966972878390196E-2"/>
                  <c:h val="0.11673082531350248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44444444444443"/>
              <c:y val="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"/>
              <c:y val="-3.703703703703712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7499999999999911E-2"/>
              <c:y val="-3.703703703703712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966972878390196E-2"/>
                  <c:h val="0.11673082531350248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44444444444443"/>
              <c:y val="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"/>
              <c:y val="-3.703703703703712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PivotTable!$K$42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8-4B59-A474-472D65139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58-4B59-A474-472D65139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58-4B59-A474-472D65139152}"/>
              </c:ext>
            </c:extLst>
          </c:dPt>
          <c:dLbls>
            <c:dLbl>
              <c:idx val="0"/>
              <c:layout>
                <c:manualLayout>
                  <c:x val="8.7499999999999911E-2"/>
                  <c:y val="-3.703703703703712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4966972878390196E-2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B58-4B59-A474-472D65139152}"/>
                </c:ext>
              </c:extLst>
            </c:dLbl>
            <c:dLbl>
              <c:idx val="1"/>
              <c:layout>
                <c:manualLayout>
                  <c:x val="0.14444444444444443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B58-4B59-A474-472D65139152}"/>
                </c:ext>
              </c:extLst>
            </c:dLbl>
            <c:dLbl>
              <c:idx val="2"/>
              <c:layout>
                <c:manualLayout>
                  <c:x val="-0.1"/>
                  <c:y val="-3.703703703703712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B58-4B59-A474-472D6513915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PivotTable!$J$43:$J$46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</c:strCache>
            </c:strRef>
          </c:cat>
          <c:val>
            <c:numRef>
              <c:f>PivotTable!$K$43:$K$46</c:f>
              <c:numCache>
                <c:formatCode>[&gt;=1000]0.00,"K";0</c:formatCode>
                <c:ptCount val="3"/>
                <c:pt idx="0">
                  <c:v>26345</c:v>
                </c:pt>
                <c:pt idx="1">
                  <c:v>31385</c:v>
                </c:pt>
                <c:pt idx="2">
                  <c:v>34630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58-4B59-A474-472D6513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Practice.xlsx]PivotTable!PivotTable5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Selling Product</a:t>
            </a:r>
            <a:r>
              <a:rPr lang="en-US" b="1" baseline="0"/>
              <a:t> of Each Catagory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bg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bg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bg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PivotTable!$I$25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multiLvlStrRef>
              <c:f>PivotTable!$H$26:$H$59</c:f>
              <c:multiLvlStrCache>
                <c:ptCount val="25"/>
                <c:lvl>
                  <c:pt idx="0">
                    <c:v>Tea</c:v>
                  </c:pt>
                  <c:pt idx="1">
                    <c:v>Butter</c:v>
                  </c:pt>
                  <c:pt idx="2">
                    <c:v>Milk</c:v>
                  </c:pt>
                  <c:pt idx="3">
                    <c:v>Yogurt</c:v>
                  </c:pt>
                  <c:pt idx="4">
                    <c:v>Bread</c:v>
                  </c:pt>
                  <c:pt idx="5">
                    <c:v>Cereal</c:v>
                  </c:pt>
                  <c:pt idx="6">
                    <c:v>Frozen Peas</c:v>
                  </c:pt>
                  <c:pt idx="7">
                    <c:v>Instant Noodles</c:v>
                  </c:pt>
                  <c:pt idx="8">
                    <c:v>Pasta</c:v>
                  </c:pt>
                  <c:pt idx="9">
                    <c:v>Rice</c:v>
                  </c:pt>
                  <c:pt idx="10">
                    <c:v>Rice Flour</c:v>
                  </c:pt>
                  <c:pt idx="11">
                    <c:v>Apple</c:v>
                  </c:pt>
                  <c:pt idx="12">
                    <c:v>Banana</c:v>
                  </c:pt>
                  <c:pt idx="13">
                    <c:v>Orange</c:v>
                  </c:pt>
                  <c:pt idx="14">
                    <c:v>Beef</c:v>
                  </c:pt>
                  <c:pt idx="15">
                    <c:v>Chicken</c:v>
                  </c:pt>
                  <c:pt idx="16">
                    <c:v>Fish</c:v>
                  </c:pt>
                  <c:pt idx="17">
                    <c:v>Shampoo</c:v>
                  </c:pt>
                  <c:pt idx="18">
                    <c:v>Soap</c:v>
                  </c:pt>
                  <c:pt idx="19">
                    <c:v>Toothbrush</c:v>
                  </c:pt>
                  <c:pt idx="20">
                    <c:v>Toothpaste</c:v>
                  </c:pt>
                  <c:pt idx="21">
                    <c:v>Cookies</c:v>
                  </c:pt>
                  <c:pt idx="22">
                    <c:v>Ice Cream</c:v>
                  </c:pt>
                  <c:pt idx="23">
                    <c:v>Potato</c:v>
                  </c:pt>
                  <c:pt idx="24">
                    <c:v>Tomato</c:v>
                  </c:pt>
                </c:lvl>
                <c:lvl>
                  <c:pt idx="0">
                    <c:v>Beverage</c:v>
                  </c:pt>
                  <c:pt idx="1">
                    <c:v>Dairy</c:v>
                  </c:pt>
                  <c:pt idx="4">
                    <c:v>Food</c:v>
                  </c:pt>
                  <c:pt idx="11">
                    <c:v>Fruit</c:v>
                  </c:pt>
                  <c:pt idx="14">
                    <c:v>Meat</c:v>
                  </c:pt>
                  <c:pt idx="17">
                    <c:v>Personal Care</c:v>
                  </c:pt>
                  <c:pt idx="21">
                    <c:v>Snack</c:v>
                  </c:pt>
                  <c:pt idx="23">
                    <c:v>Vegetables</c:v>
                  </c:pt>
                </c:lvl>
              </c:multiLvlStrCache>
            </c:multiLvlStrRef>
          </c:cat>
          <c:val>
            <c:numRef>
              <c:f>PivotTable!$I$26:$I$59</c:f>
              <c:numCache>
                <c:formatCode>[&gt;=1000]0.00,"K";0</c:formatCode>
                <c:ptCount val="25"/>
                <c:pt idx="0">
                  <c:v>640</c:v>
                </c:pt>
                <c:pt idx="1">
                  <c:v>2100</c:v>
                </c:pt>
                <c:pt idx="2">
                  <c:v>12900</c:v>
                </c:pt>
                <c:pt idx="3">
                  <c:v>1080</c:v>
                </c:pt>
                <c:pt idx="4">
                  <c:v>9900</c:v>
                </c:pt>
                <c:pt idx="5">
                  <c:v>1760</c:v>
                </c:pt>
                <c:pt idx="6">
                  <c:v>1080</c:v>
                </c:pt>
                <c:pt idx="7">
                  <c:v>440</c:v>
                </c:pt>
                <c:pt idx="8">
                  <c:v>2000</c:v>
                </c:pt>
                <c:pt idx="9">
                  <c:v>13050</c:v>
                </c:pt>
                <c:pt idx="10">
                  <c:v>4950</c:v>
                </c:pt>
                <c:pt idx="11">
                  <c:v>600</c:v>
                </c:pt>
                <c:pt idx="12">
                  <c:v>1040</c:v>
                </c:pt>
                <c:pt idx="13">
                  <c:v>1350</c:v>
                </c:pt>
                <c:pt idx="14">
                  <c:v>4800</c:v>
                </c:pt>
                <c:pt idx="15">
                  <c:v>3000</c:v>
                </c:pt>
                <c:pt idx="16">
                  <c:v>3600</c:v>
                </c:pt>
                <c:pt idx="17">
                  <c:v>7300</c:v>
                </c:pt>
                <c:pt idx="18">
                  <c:v>9500</c:v>
                </c:pt>
                <c:pt idx="19">
                  <c:v>350</c:v>
                </c:pt>
                <c:pt idx="20">
                  <c:v>1800</c:v>
                </c:pt>
                <c:pt idx="21">
                  <c:v>7200</c:v>
                </c:pt>
                <c:pt idx="22">
                  <c:v>1200</c:v>
                </c:pt>
                <c:pt idx="23">
                  <c:v>420</c:v>
                </c:pt>
                <c:pt idx="24">
                  <c:v>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C-4150-99AD-6D15BF3C6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474447"/>
        <c:axId val="1763474927"/>
      </c:lineChart>
      <c:catAx>
        <c:axId val="1763474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74927"/>
        <c:crosses val="autoZero"/>
        <c:auto val="1"/>
        <c:lblAlgn val="ctr"/>
        <c:lblOffset val="100"/>
        <c:noMultiLvlLbl val="0"/>
      </c:catAx>
      <c:valAx>
        <c:axId val="176347492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0.00,&quot;K&quot;;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7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PivotTable!$B$4</c:f>
              <c:strCache>
                <c:ptCount val="1"/>
                <c:pt idx="0">
                  <c:v>Total 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PivotTable!$A$5:$A$19</c:f>
              <c:strCache>
                <c:ptCount val="14"/>
                <c:pt idx="0">
                  <c:v>12/18/2024</c:v>
                </c:pt>
                <c:pt idx="1">
                  <c:v>12/19/2024</c:v>
                </c:pt>
                <c:pt idx="2">
                  <c:v>12/20/2024</c:v>
                </c:pt>
                <c:pt idx="3">
                  <c:v>12/21/2024</c:v>
                </c:pt>
                <c:pt idx="4">
                  <c:v>12/22/2024</c:v>
                </c:pt>
                <c:pt idx="5">
                  <c:v>12/23/2024</c:v>
                </c:pt>
                <c:pt idx="6">
                  <c:v>12/24/2024</c:v>
                </c:pt>
                <c:pt idx="7">
                  <c:v>12/25/2024</c:v>
                </c:pt>
                <c:pt idx="8">
                  <c:v>12/26/2024</c:v>
                </c:pt>
                <c:pt idx="9">
                  <c:v>12/27/2024</c:v>
                </c:pt>
                <c:pt idx="10">
                  <c:v>12/28/2024</c:v>
                </c:pt>
                <c:pt idx="11">
                  <c:v>12/29/2024</c:v>
                </c:pt>
                <c:pt idx="12">
                  <c:v>12/30/2024</c:v>
                </c:pt>
                <c:pt idx="13">
                  <c:v>12/31/2024</c:v>
                </c:pt>
              </c:strCache>
            </c:strRef>
          </c:cat>
          <c:val>
            <c:numRef>
              <c:f>PivotTable!$B$5:$B$19</c:f>
              <c:numCache>
                <c:formatCode>[&gt;=1000]0.00,"K";0</c:formatCode>
                <c:ptCount val="14"/>
                <c:pt idx="0">
                  <c:v>2560</c:v>
                </c:pt>
                <c:pt idx="1">
                  <c:v>4125</c:v>
                </c:pt>
                <c:pt idx="2">
                  <c:v>3550</c:v>
                </c:pt>
                <c:pt idx="3">
                  <c:v>2795</c:v>
                </c:pt>
                <c:pt idx="4">
                  <c:v>3025</c:v>
                </c:pt>
                <c:pt idx="5">
                  <c:v>3635</c:v>
                </c:pt>
                <c:pt idx="6">
                  <c:v>3095</c:v>
                </c:pt>
                <c:pt idx="7">
                  <c:v>8865</c:v>
                </c:pt>
                <c:pt idx="8">
                  <c:v>13885</c:v>
                </c:pt>
                <c:pt idx="9">
                  <c:v>8610</c:v>
                </c:pt>
                <c:pt idx="10">
                  <c:v>9525</c:v>
                </c:pt>
                <c:pt idx="11">
                  <c:v>10990</c:v>
                </c:pt>
                <c:pt idx="12">
                  <c:v>11545</c:v>
                </c:pt>
                <c:pt idx="13">
                  <c:v>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9-4C14-B8F3-F8A2A831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-27"/>
        <c:axId val="702520752"/>
        <c:axId val="702524592"/>
      </c:barChart>
      <c:lineChart>
        <c:grouping val="standard"/>
        <c:varyColors val="0"/>
        <c:ser>
          <c:idx val="1"/>
          <c:order val="1"/>
          <c:tx>
            <c:strRef>
              <c:f>PivotTable!$C$4</c:f>
              <c:strCache>
                <c:ptCount val="1"/>
                <c:pt idx="0">
                  <c:v>Total Product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PivotTable!$A$5:$A$19</c:f>
              <c:strCache>
                <c:ptCount val="14"/>
                <c:pt idx="0">
                  <c:v>12/18/2024</c:v>
                </c:pt>
                <c:pt idx="1">
                  <c:v>12/19/2024</c:v>
                </c:pt>
                <c:pt idx="2">
                  <c:v>12/20/2024</c:v>
                </c:pt>
                <c:pt idx="3">
                  <c:v>12/21/2024</c:v>
                </c:pt>
                <c:pt idx="4">
                  <c:v>12/22/2024</c:v>
                </c:pt>
                <c:pt idx="5">
                  <c:v>12/23/2024</c:v>
                </c:pt>
                <c:pt idx="6">
                  <c:v>12/24/2024</c:v>
                </c:pt>
                <c:pt idx="7">
                  <c:v>12/25/2024</c:v>
                </c:pt>
                <c:pt idx="8">
                  <c:v>12/26/2024</c:v>
                </c:pt>
                <c:pt idx="9">
                  <c:v>12/27/2024</c:v>
                </c:pt>
                <c:pt idx="10">
                  <c:v>12/28/2024</c:v>
                </c:pt>
                <c:pt idx="11">
                  <c:v>12/29/2024</c:v>
                </c:pt>
                <c:pt idx="12">
                  <c:v>12/30/2024</c:v>
                </c:pt>
                <c:pt idx="13">
                  <c:v>12/31/2024</c:v>
                </c:pt>
              </c:strCache>
            </c:strRef>
          </c:cat>
          <c:val>
            <c:numRef>
              <c:f>PivotTable!$C$5:$C$19</c:f>
              <c:numCache>
                <c:formatCode>General</c:formatCode>
                <c:ptCount val="14"/>
                <c:pt idx="0">
                  <c:v>15</c:v>
                </c:pt>
                <c:pt idx="1">
                  <c:v>25</c:v>
                </c:pt>
                <c:pt idx="2">
                  <c:v>21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19</c:v>
                </c:pt>
                <c:pt idx="7">
                  <c:v>53</c:v>
                </c:pt>
                <c:pt idx="8">
                  <c:v>53</c:v>
                </c:pt>
                <c:pt idx="9">
                  <c:v>48</c:v>
                </c:pt>
                <c:pt idx="10">
                  <c:v>49</c:v>
                </c:pt>
                <c:pt idx="11">
                  <c:v>62</c:v>
                </c:pt>
                <c:pt idx="12">
                  <c:v>56</c:v>
                </c:pt>
                <c:pt idx="13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C49-4C14-B8F3-F8A2A831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83808"/>
        <c:axId val="1936581408"/>
      </c:lineChart>
      <c:catAx>
        <c:axId val="70252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24592"/>
        <c:crosses val="autoZero"/>
        <c:auto val="1"/>
        <c:lblAlgn val="ctr"/>
        <c:lblOffset val="100"/>
        <c:noMultiLvlLbl val="0"/>
      </c:catAx>
      <c:valAx>
        <c:axId val="7025245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0.00,&quot;K&quot;;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20752"/>
        <c:crosses val="autoZero"/>
        <c:crossBetween val="between"/>
      </c:valAx>
      <c:valAx>
        <c:axId val="193658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83808"/>
        <c:crosses val="max"/>
        <c:crossBetween val="between"/>
      </c:valAx>
      <c:catAx>
        <c:axId val="19365838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936581408"/>
        <c:crosses val="max"/>
        <c:auto val="1"/>
        <c:lblAlgn val="ctr"/>
        <c:lblOffset val="100"/>
        <c:noMultiLvlLbl val="0"/>
      </c:catAx>
      <c:spPr>
        <a:noFill/>
        <a:ln w="0"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Premium vs. Non-Premium Customers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8F2356-A1B9-44FD-AB94-C3292310A3C6}" type="VALUE">
                  <a:rPr lang="en-US" baseline="0"/>
                  <a:pPr>
                    <a:defRPr sz="1050"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PivotTable!$J$4:$J$5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F1-4938-9B21-6B8C9CAB93A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0F1-4938-9B21-6B8C9CAB93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28F2356-A1B9-44FD-AB94-C3292310A3C6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0F1-4938-9B21-6B8C9CAB9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PivotTable!$J$6</c:f>
              <c:numCache>
                <c:formatCode>[&gt;=1000]0.00,"K";0</c:formatCode>
                <c:ptCount val="1"/>
                <c:pt idx="0">
                  <c:v>47345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1-4938-9B21-6B8C9CAB93A6}"/>
            </c:ext>
          </c:extLst>
        </c:ser>
        <c:ser>
          <c:idx val="1"/>
          <c:order val="1"/>
          <c:tx>
            <c:strRef>
              <c:f>PivotTable!$K$4:$K$5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2B1-4807-8FC4-5E43F4C39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PivotTable!$K$6</c:f>
              <c:numCache>
                <c:formatCode>[&gt;=1000]0.00,"K";0</c:formatCode>
                <c:ptCount val="1"/>
                <c:pt idx="0">
                  <c:v>45015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03-4430-B070-E5D8BBC93F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985110864"/>
        <c:axId val="985114704"/>
      </c:barChart>
      <c:catAx>
        <c:axId val="985110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5114704"/>
        <c:crosses val="autoZero"/>
        <c:auto val="1"/>
        <c:lblAlgn val="ctr"/>
        <c:lblOffset val="100"/>
        <c:noMultiLvlLbl val="0"/>
      </c:catAx>
      <c:valAx>
        <c:axId val="985114704"/>
        <c:scaling>
          <c:orientation val="minMax"/>
        </c:scaling>
        <c:delete val="1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0.00,&quot;K&quot;;0" sourceLinked="1"/>
        <c:majorTickMark val="out"/>
        <c:minorTickMark val="none"/>
        <c:tickLblPos val="nextTo"/>
        <c:crossAx val="9851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[Supershop Data Dashboard Practice.xlsx]PivotTable!PivotTable3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Selling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27173013879102"/>
          <c:y val="0.17171296296296296"/>
          <c:w val="0.7918177640246332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FB-441F-8602-40F51744FFE6}"/>
              </c:ext>
            </c:extLst>
          </c:dPt>
          <c:dLbls>
            <c:dLbl>
              <c:idx val="7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FB-441F-8602-40F51744FF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PivotTable!$A$26:$A$34</c:f>
              <c:strCache>
                <c:ptCount val="8"/>
                <c:pt idx="0">
                  <c:v>Beverage</c:v>
                </c:pt>
                <c:pt idx="1">
                  <c:v>Vegetables</c:v>
                </c:pt>
                <c:pt idx="2">
                  <c:v>Fruit</c:v>
                </c:pt>
                <c:pt idx="3">
                  <c:v>Snack</c:v>
                </c:pt>
                <c:pt idx="4">
                  <c:v>Meat</c:v>
                </c:pt>
                <c:pt idx="5">
                  <c:v>Dairy</c:v>
                </c:pt>
                <c:pt idx="6">
                  <c:v>Personal Care</c:v>
                </c:pt>
                <c:pt idx="7">
                  <c:v>Food</c:v>
                </c:pt>
              </c:strCache>
            </c:strRef>
          </c:cat>
          <c:val>
            <c:numRef>
              <c:f>PivotTable!$B$26:$B$34</c:f>
              <c:numCache>
                <c:formatCode>[&gt;=1000]0.00,"K";0</c:formatCode>
                <c:ptCount val="8"/>
                <c:pt idx="0">
                  <c:v>640</c:v>
                </c:pt>
                <c:pt idx="1">
                  <c:v>720</c:v>
                </c:pt>
                <c:pt idx="2">
                  <c:v>2990</c:v>
                </c:pt>
                <c:pt idx="3">
                  <c:v>8400</c:v>
                </c:pt>
                <c:pt idx="4">
                  <c:v>11400</c:v>
                </c:pt>
                <c:pt idx="5">
                  <c:v>16080</c:v>
                </c:pt>
                <c:pt idx="6">
                  <c:v>18950</c:v>
                </c:pt>
                <c:pt idx="7">
                  <c:v>33180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9-44AF-943D-2EF8026CA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685755599"/>
        <c:axId val="906920415"/>
      </c:barChart>
      <c:catAx>
        <c:axId val="685755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20415"/>
        <c:crosses val="autoZero"/>
        <c:auto val="1"/>
        <c:lblAlgn val="ctr"/>
        <c:lblOffset val="100"/>
        <c:noMultiLvlLbl val="0"/>
      </c:catAx>
      <c:valAx>
        <c:axId val="906920415"/>
        <c:scaling>
          <c:orientation val="minMax"/>
        </c:scaling>
        <c:delete val="1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0.00,&quot;K&quot;;0" sourceLinked="1"/>
        <c:majorTickMark val="none"/>
        <c:minorTickMark val="none"/>
        <c:tickLblPos val="nextTo"/>
        <c:crossAx val="68575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6350</xdr:rowOff>
    </xdr:from>
    <xdr:to>
      <xdr:col>19</xdr:col>
      <xdr:colOff>146050</xdr:colOff>
      <xdr:row>78</xdr:row>
      <xdr:rowOff>25400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7662870-EF91-7ED8-A5FB-88562325960A}"/>
            </a:ext>
          </a:extLst>
        </xdr:cNvPr>
        <xdr:cNvSpPr/>
      </xdr:nvSpPr>
      <xdr:spPr>
        <a:xfrm>
          <a:off x="31750" y="6350"/>
          <a:ext cx="11696700" cy="143827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38100</xdr:colOff>
      <xdr:row>0</xdr:row>
      <xdr:rowOff>25400</xdr:rowOff>
    </xdr:from>
    <xdr:to>
      <xdr:col>19</xdr:col>
      <xdr:colOff>133350</xdr:colOff>
      <xdr:row>5</xdr:row>
      <xdr:rowOff>69850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9E6F19B-B0DE-6AB0-C265-C584E13B7E9E}"/>
            </a:ext>
          </a:extLst>
        </xdr:cNvPr>
        <xdr:cNvSpPr/>
      </xdr:nvSpPr>
      <xdr:spPr>
        <a:xfrm>
          <a:off x="38100" y="25400"/>
          <a:ext cx="11677650" cy="96520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165100</xdr:colOff>
      <xdr:row>0</xdr:row>
      <xdr:rowOff>50800</xdr:rowOff>
    </xdr:from>
    <xdr:to>
      <xdr:col>9</xdr:col>
      <xdr:colOff>82550</xdr:colOff>
      <xdr:row>3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346D51-C6C6-9602-F01C-3C3A1AC22DB4}"/>
            </a:ext>
          </a:extLst>
        </xdr:cNvPr>
        <xdr:cNvSpPr txBox="1"/>
      </xdr:nvSpPr>
      <xdr:spPr>
        <a:xfrm>
          <a:off x="165100" y="50800"/>
          <a:ext cx="5403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600" b="1" kern="1200">
              <a:solidFill>
                <a:schemeClr val="bg1"/>
              </a:solidFill>
              <a:latin typeface="+mn-lt"/>
            </a:rPr>
            <a:t>Supershop</a:t>
          </a:r>
          <a:r>
            <a:rPr lang="en-US" sz="2600" b="1" kern="1200" baseline="0">
              <a:solidFill>
                <a:schemeClr val="bg1"/>
              </a:solidFill>
              <a:latin typeface="+mn-lt"/>
            </a:rPr>
            <a:t> Sales Data Dashboard</a:t>
          </a:r>
          <a:endParaRPr lang="en-US" sz="2600" b="1" kern="12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0</xdr:col>
      <xdr:colOff>190500</xdr:colOff>
      <xdr:row>2</xdr:row>
      <xdr:rowOff>165100</xdr:rowOff>
    </xdr:from>
    <xdr:to>
      <xdr:col>9</xdr:col>
      <xdr:colOff>546100</xdr:colOff>
      <xdr:row>4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D39C30-0015-4F38-A101-33BF0B74A8B4}"/>
            </a:ext>
          </a:extLst>
        </xdr:cNvPr>
        <xdr:cNvSpPr txBox="1"/>
      </xdr:nvSpPr>
      <xdr:spPr>
        <a:xfrm>
          <a:off x="190500" y="533400"/>
          <a:ext cx="5842000" cy="374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accent4"/>
              </a:solidFill>
              <a:latin typeface="+mn-lt"/>
            </a:rPr>
            <a:t>Sales Rate</a:t>
          </a:r>
          <a:r>
            <a:rPr lang="en-US" sz="1600" b="1" kern="1200" baseline="0">
              <a:solidFill>
                <a:schemeClr val="accent4"/>
              </a:solidFill>
              <a:latin typeface="+mn-lt"/>
            </a:rPr>
            <a:t> Analysis for Customer and Product Type</a:t>
          </a:r>
          <a:endParaRPr lang="en-US" sz="1600" b="1" kern="1200">
            <a:solidFill>
              <a:schemeClr val="accent4"/>
            </a:solidFill>
            <a:latin typeface="+mn-lt"/>
          </a:endParaRPr>
        </a:p>
      </xdr:txBody>
    </xdr:sp>
    <xdr:clientData/>
  </xdr:twoCellAnchor>
  <xdr:twoCellAnchor>
    <xdr:from>
      <xdr:col>0</xdr:col>
      <xdr:colOff>63500</xdr:colOff>
      <xdr:row>8</xdr:row>
      <xdr:rowOff>165100</xdr:rowOff>
    </xdr:from>
    <xdr:to>
      <xdr:col>9</xdr:col>
      <xdr:colOff>266700</xdr:colOff>
      <xdr:row>77</xdr:row>
      <xdr:rowOff>114300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31AA7BB-8324-73CA-A29B-82D20340D7C6}"/>
            </a:ext>
          </a:extLst>
        </xdr:cNvPr>
        <xdr:cNvSpPr/>
      </xdr:nvSpPr>
      <xdr:spPr>
        <a:xfrm>
          <a:off x="63500" y="1638300"/>
          <a:ext cx="5689600" cy="12655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317500</xdr:colOff>
      <xdr:row>12</xdr:row>
      <xdr:rowOff>107949</xdr:rowOff>
    </xdr:from>
    <xdr:to>
      <xdr:col>8</xdr:col>
      <xdr:colOff>476250</xdr:colOff>
      <xdr:row>30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09DAC8-1C53-4208-AE7D-F1D56EDFE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35</xdr:row>
      <xdr:rowOff>57151</xdr:rowOff>
    </xdr:from>
    <xdr:to>
      <xdr:col>8</xdr:col>
      <xdr:colOff>552450</xdr:colOff>
      <xdr:row>47</xdr:row>
      <xdr:rowOff>12701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0F0E01-3BFF-4D70-BDCA-21742711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355600</xdr:colOff>
      <xdr:row>8</xdr:row>
      <xdr:rowOff>177800</xdr:rowOff>
    </xdr:from>
    <xdr:to>
      <xdr:col>19</xdr:col>
      <xdr:colOff>76200</xdr:colOff>
      <xdr:row>77</xdr:row>
      <xdr:rowOff>107950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6636F02-43CA-4D85-A22C-B4B105456669}"/>
            </a:ext>
          </a:extLst>
        </xdr:cNvPr>
        <xdr:cNvSpPr/>
      </xdr:nvSpPr>
      <xdr:spPr>
        <a:xfrm>
          <a:off x="5842000" y="1651000"/>
          <a:ext cx="5816600" cy="12636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10</xdr:col>
      <xdr:colOff>31750</xdr:colOff>
      <xdr:row>12</xdr:row>
      <xdr:rowOff>171451</xdr:rowOff>
    </xdr:from>
    <xdr:to>
      <xdr:col>19</xdr:col>
      <xdr:colOff>6350</xdr:colOff>
      <xdr:row>30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A71DA-6209-4F48-ADA7-1960C14CD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429683</xdr:colOff>
      <xdr:row>51</xdr:row>
      <xdr:rowOff>97366</xdr:rowOff>
    </xdr:from>
    <xdr:to>
      <xdr:col>8</xdr:col>
      <xdr:colOff>601133</xdr:colOff>
      <xdr:row>67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551817-3B4D-43FA-B57B-7395876D2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546100</xdr:colOff>
      <xdr:row>52</xdr:row>
      <xdr:rowOff>8466</xdr:rowOff>
    </xdr:from>
    <xdr:to>
      <xdr:col>18</xdr:col>
      <xdr:colOff>514350</xdr:colOff>
      <xdr:row>66</xdr:row>
      <xdr:rowOff>173566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23834D-D14D-44CF-9CC8-22445AE72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158750</xdr:colOff>
      <xdr:row>6</xdr:row>
      <xdr:rowOff>95250</xdr:rowOff>
    </xdr:from>
    <xdr:to>
      <xdr:col>8</xdr:col>
      <xdr:colOff>571500</xdr:colOff>
      <xdr:row>8</xdr:row>
      <xdr:rowOff>120650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1796D91-5CB6-16BB-C484-31967AD1016F}"/>
            </a:ext>
          </a:extLst>
        </xdr:cNvPr>
        <xdr:cNvSpPr txBox="1"/>
      </xdr:nvSpPr>
      <xdr:spPr>
        <a:xfrm>
          <a:off x="158750" y="1200150"/>
          <a:ext cx="528955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kern="1200">
              <a:solidFill>
                <a:schemeClr val="tx2"/>
              </a:solidFill>
            </a:rPr>
            <a:t>Sales</a:t>
          </a:r>
          <a:r>
            <a:rPr lang="en-US" sz="1800" b="1" kern="1200" baseline="0">
              <a:solidFill>
                <a:schemeClr val="tx2"/>
              </a:solidFill>
            </a:rPr>
            <a:t> Rate Analysis for Different Customer Type</a:t>
          </a:r>
          <a:endParaRPr lang="en-US" sz="1800" b="1" kern="1200">
            <a:solidFill>
              <a:schemeClr val="tx2"/>
            </a:solidFill>
          </a:endParaRPr>
        </a:p>
      </xdr:txBody>
    </xdr:sp>
    <xdr:clientData/>
  </xdr:twoCellAnchor>
  <xdr:twoCellAnchor>
    <xdr:from>
      <xdr:col>10</xdr:col>
      <xdr:colOff>6350</xdr:colOff>
      <xdr:row>6</xdr:row>
      <xdr:rowOff>95250</xdr:rowOff>
    </xdr:from>
    <xdr:to>
      <xdr:col>19</xdr:col>
      <xdr:colOff>0</xdr:colOff>
      <xdr:row>8</xdr:row>
      <xdr:rowOff>120650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A22D148-B411-4CD3-ABCE-3DC238FFFF48}"/>
            </a:ext>
          </a:extLst>
        </xdr:cNvPr>
        <xdr:cNvSpPr txBox="1"/>
      </xdr:nvSpPr>
      <xdr:spPr>
        <a:xfrm>
          <a:off x="6102350" y="1200150"/>
          <a:ext cx="548005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kern="1200">
              <a:solidFill>
                <a:schemeClr val="tx2"/>
              </a:solidFill>
            </a:rPr>
            <a:t>Sales</a:t>
          </a:r>
          <a:r>
            <a:rPr lang="en-US" sz="1800" b="1" kern="1200" baseline="0">
              <a:solidFill>
                <a:schemeClr val="tx2"/>
              </a:solidFill>
            </a:rPr>
            <a:t> Rate Analysis for Different Product Category</a:t>
          </a:r>
          <a:endParaRPr lang="en-US" sz="1800" b="1" kern="1200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311150</xdr:colOff>
      <xdr:row>10</xdr:row>
      <xdr:rowOff>0</xdr:rowOff>
    </xdr:from>
    <xdr:to>
      <xdr:col>9</xdr:col>
      <xdr:colOff>12700</xdr:colOff>
      <xdr:row>12</xdr:row>
      <xdr:rowOff>95250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834CC9C-4CE2-059C-5E4F-00DE4D50A4A6}"/>
            </a:ext>
          </a:extLst>
        </xdr:cNvPr>
        <xdr:cNvSpPr txBox="1"/>
      </xdr:nvSpPr>
      <xdr:spPr>
        <a:xfrm>
          <a:off x="311150" y="1841500"/>
          <a:ext cx="5187950" cy="463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/>
            <a:t>Sales Rate was relatavely </a:t>
          </a:r>
          <a:r>
            <a:rPr lang="en-US" sz="1200" b="1" kern="1200"/>
            <a:t>low</a:t>
          </a:r>
          <a:r>
            <a:rPr lang="en-US" sz="1200" kern="1200"/>
            <a:t> for</a:t>
          </a:r>
          <a:r>
            <a:rPr lang="en-US" sz="1200" kern="1200" baseline="0"/>
            <a:t> the </a:t>
          </a:r>
          <a:r>
            <a:rPr lang="en-US" sz="1200" b="1" kern="1200" baseline="0"/>
            <a:t>1st week</a:t>
          </a:r>
          <a:r>
            <a:rPr lang="en-US" sz="1200" kern="1200" baseline="0"/>
            <a:t> and </a:t>
          </a:r>
          <a:r>
            <a:rPr lang="en-US" sz="1200" b="1" kern="1200" baseline="0"/>
            <a:t>increased</a:t>
          </a:r>
          <a:r>
            <a:rPr lang="en-US" sz="1200" kern="1200" baseline="0"/>
            <a:t> a lot in the </a:t>
          </a:r>
          <a:r>
            <a:rPr lang="en-US" sz="1200" b="1" kern="1200" baseline="0"/>
            <a:t>2nd week</a:t>
          </a:r>
          <a:r>
            <a:rPr lang="en-US" sz="1200" kern="1200" baseline="0"/>
            <a:t>.</a:t>
          </a:r>
          <a:endParaRPr lang="en-US" sz="1200" kern="1200"/>
        </a:p>
      </xdr:txBody>
    </xdr:sp>
    <xdr:clientData/>
  </xdr:twoCellAnchor>
  <xdr:twoCellAnchor>
    <xdr:from>
      <xdr:col>0</xdr:col>
      <xdr:colOff>292100</xdr:colOff>
      <xdr:row>32</xdr:row>
      <xdr:rowOff>50800</xdr:rowOff>
    </xdr:from>
    <xdr:to>
      <xdr:col>8</xdr:col>
      <xdr:colOff>603250</xdr:colOff>
      <xdr:row>34</xdr:row>
      <xdr:rowOff>146050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D86715F-BD7A-4543-8446-C10FBEB1C13C}"/>
            </a:ext>
          </a:extLst>
        </xdr:cNvPr>
        <xdr:cNvSpPr txBox="1"/>
      </xdr:nvSpPr>
      <xdr:spPr>
        <a:xfrm>
          <a:off x="292100" y="5943600"/>
          <a:ext cx="5187950" cy="46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/>
            <a:t>Buying</a:t>
          </a:r>
          <a:r>
            <a:rPr lang="en-US" sz="1200" kern="1200" baseline="0"/>
            <a:t> tendency of the </a:t>
          </a:r>
          <a:r>
            <a:rPr lang="en-US" sz="1200" b="1" kern="1200" baseline="0">
              <a:solidFill>
                <a:schemeClr val="accent2"/>
              </a:solidFill>
            </a:rPr>
            <a:t>premium customer</a:t>
          </a:r>
          <a:r>
            <a:rPr lang="en-US" sz="1200" kern="1200" baseline="0"/>
            <a:t> is </a:t>
          </a:r>
          <a:r>
            <a:rPr lang="en-US" sz="1200" b="1" kern="1200" baseline="0"/>
            <a:t>almost same (slightly lower)</a:t>
          </a:r>
          <a:r>
            <a:rPr lang="en-US" sz="1200" kern="1200" baseline="0"/>
            <a:t> as the </a:t>
          </a:r>
          <a:r>
            <a:rPr lang="en-US" sz="1200" b="1" kern="1200" baseline="0">
              <a:solidFill>
                <a:schemeClr val="accent1"/>
              </a:solidFill>
            </a:rPr>
            <a:t>regular customer</a:t>
          </a:r>
          <a:r>
            <a:rPr lang="en-US" sz="1200" kern="1200" baseline="0"/>
            <a:t>.</a:t>
          </a:r>
          <a:endParaRPr lang="en-US" sz="1200" kern="1200"/>
        </a:p>
      </xdr:txBody>
    </xdr:sp>
    <xdr:clientData/>
  </xdr:twoCellAnchor>
  <xdr:twoCellAnchor>
    <xdr:from>
      <xdr:col>0</xdr:col>
      <xdr:colOff>349250</xdr:colOff>
      <xdr:row>48</xdr:row>
      <xdr:rowOff>63500</xdr:rowOff>
    </xdr:from>
    <xdr:to>
      <xdr:col>9</xdr:col>
      <xdr:colOff>50800</xdr:colOff>
      <xdr:row>50</xdr:row>
      <xdr:rowOff>158750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6632CDB-88C1-4300-B24D-33E562148FCD}"/>
            </a:ext>
          </a:extLst>
        </xdr:cNvPr>
        <xdr:cNvSpPr txBox="1"/>
      </xdr:nvSpPr>
      <xdr:spPr>
        <a:xfrm>
          <a:off x="349250" y="8902700"/>
          <a:ext cx="5187950" cy="46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/>
            <a:t>But sales and revenue in</a:t>
          </a:r>
          <a:r>
            <a:rPr lang="en-US" sz="1200" kern="1200" baseline="0"/>
            <a:t> </a:t>
          </a:r>
          <a:r>
            <a:rPr lang="en-US" sz="1200" b="1" kern="1200" baseline="0">
              <a:solidFill>
                <a:schemeClr val="accent1"/>
              </a:solidFill>
            </a:rPr>
            <a:t>discount</a:t>
          </a:r>
          <a:r>
            <a:rPr lang="en-US" sz="1200" kern="1200" baseline="0"/>
            <a:t> is </a:t>
          </a:r>
          <a:r>
            <a:rPr lang="en-US" sz="1200" b="1" kern="1200" baseline="0">
              <a:solidFill>
                <a:srgbClr val="00B050"/>
              </a:solidFill>
            </a:rPr>
            <a:t>higher (Almost double)</a:t>
          </a:r>
          <a:r>
            <a:rPr lang="en-US" sz="1200" kern="1200" baseline="0">
              <a:solidFill>
                <a:srgbClr val="00B050"/>
              </a:solidFill>
            </a:rPr>
            <a:t> </a:t>
          </a:r>
          <a:r>
            <a:rPr lang="en-US" sz="1200" kern="1200" baseline="0"/>
            <a:t>than those of in </a:t>
          </a:r>
          <a:r>
            <a:rPr lang="en-US" sz="1200" b="1" kern="1200" baseline="0">
              <a:solidFill>
                <a:schemeClr val="accent2"/>
              </a:solidFill>
            </a:rPr>
            <a:t>regular</a:t>
          </a:r>
          <a:r>
            <a:rPr lang="en-US" sz="1200" kern="1200" baseline="0"/>
            <a:t> price.</a:t>
          </a:r>
          <a:endParaRPr lang="en-US" sz="1200" kern="1200"/>
        </a:p>
      </xdr:txBody>
    </xdr:sp>
    <xdr:clientData/>
  </xdr:twoCellAnchor>
  <xdr:twoCellAnchor>
    <xdr:from>
      <xdr:col>10</xdr:col>
      <xdr:colOff>101600</xdr:colOff>
      <xdr:row>10</xdr:row>
      <xdr:rowOff>19050</xdr:rowOff>
    </xdr:from>
    <xdr:to>
      <xdr:col>18</xdr:col>
      <xdr:colOff>412750</xdr:colOff>
      <xdr:row>12</xdr:row>
      <xdr:rowOff>114300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8E1B1B0-C1B0-4C07-A0FA-85407A99B9CC}"/>
            </a:ext>
          </a:extLst>
        </xdr:cNvPr>
        <xdr:cNvSpPr txBox="1"/>
      </xdr:nvSpPr>
      <xdr:spPr>
        <a:xfrm>
          <a:off x="6197600" y="1860550"/>
          <a:ext cx="5187950" cy="46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/>
            <a:t>Sales</a:t>
          </a:r>
          <a:r>
            <a:rPr lang="en-US" sz="1200" kern="1200" baseline="0"/>
            <a:t> of </a:t>
          </a:r>
          <a:r>
            <a:rPr lang="en-US" sz="1200" b="1" kern="1200" baseline="0"/>
            <a:t>fruit</a:t>
          </a:r>
          <a:r>
            <a:rPr lang="en-US" sz="1200" kern="1200" baseline="0"/>
            <a:t>, </a:t>
          </a:r>
          <a:r>
            <a:rPr lang="en-US" sz="1200" b="1" kern="1200" baseline="0"/>
            <a:t>vegetables</a:t>
          </a:r>
          <a:r>
            <a:rPr lang="en-US" sz="1200" kern="1200" baseline="0"/>
            <a:t> and </a:t>
          </a:r>
          <a:r>
            <a:rPr lang="en-US" sz="1200" b="1" kern="1200" baseline="0"/>
            <a:t>beverage</a:t>
          </a:r>
          <a:r>
            <a:rPr lang="en-US" sz="1200" kern="1200" baseline="0"/>
            <a:t> items are </a:t>
          </a:r>
          <a:r>
            <a:rPr lang="en-US" sz="1200" b="1" kern="1200" baseline="0">
              <a:solidFill>
                <a:srgbClr val="FF0000"/>
              </a:solidFill>
            </a:rPr>
            <a:t>relatively very low</a:t>
          </a:r>
          <a:r>
            <a:rPr lang="en-US" sz="1200" kern="1200" baseline="0"/>
            <a:t>.</a:t>
          </a:r>
          <a:endParaRPr lang="en-US" sz="1200" kern="1200"/>
        </a:p>
      </xdr:txBody>
    </xdr:sp>
    <xdr:clientData/>
  </xdr:twoCellAnchor>
  <xdr:twoCellAnchor>
    <xdr:from>
      <xdr:col>10</xdr:col>
      <xdr:colOff>215900</xdr:colOff>
      <xdr:row>48</xdr:row>
      <xdr:rowOff>82550</xdr:rowOff>
    </xdr:from>
    <xdr:to>
      <xdr:col>18</xdr:col>
      <xdr:colOff>527050</xdr:colOff>
      <xdr:row>50</xdr:row>
      <xdr:rowOff>177800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6A6646A-8692-4AD0-827A-02B21309597D}"/>
            </a:ext>
          </a:extLst>
        </xdr:cNvPr>
        <xdr:cNvSpPr txBox="1"/>
      </xdr:nvSpPr>
      <xdr:spPr>
        <a:xfrm>
          <a:off x="6311900" y="8921750"/>
          <a:ext cx="5187950" cy="46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/>
            <a:t>Payment</a:t>
          </a:r>
          <a:r>
            <a:rPr lang="en-US" sz="1200" kern="1200" baseline="0"/>
            <a:t> using </a:t>
          </a:r>
          <a:r>
            <a:rPr lang="en-US" sz="1200" b="1" kern="1200" baseline="0">
              <a:solidFill>
                <a:schemeClr val="bg2">
                  <a:lumMod val="50000"/>
                </a:schemeClr>
              </a:solidFill>
            </a:rPr>
            <a:t>Debit Card </a:t>
          </a:r>
          <a:r>
            <a:rPr lang="en-US" sz="1200" b="0" kern="1200" baseline="0">
              <a:solidFill>
                <a:schemeClr val="tx1"/>
              </a:solidFill>
            </a:rPr>
            <a:t>is the </a:t>
          </a:r>
          <a:r>
            <a:rPr lang="en-US" sz="1200" b="1" kern="1200" baseline="0">
              <a:solidFill>
                <a:srgbClr val="00B050"/>
              </a:solidFill>
            </a:rPr>
            <a:t>highest (37%)</a:t>
          </a:r>
          <a:r>
            <a:rPr lang="en-US" sz="1200" b="0" kern="1200" baseline="0">
              <a:solidFill>
                <a:schemeClr val="tx1"/>
              </a:solidFill>
            </a:rPr>
            <a:t> among all the other payment method even without introducing discount for</a:t>
          </a:r>
          <a:r>
            <a:rPr lang="en-US" sz="1200" b="1" kern="1200" baseline="0">
              <a:solidFill>
                <a:schemeClr val="bg2">
                  <a:lumMod val="50000"/>
                </a:schemeClr>
              </a:solidFill>
            </a:rPr>
            <a:t> Debit Card</a:t>
          </a:r>
          <a:r>
            <a:rPr lang="en-US" sz="1200" b="0" kern="1200" baseline="0">
              <a:solidFill>
                <a:schemeClr val="tx1"/>
              </a:solidFill>
            </a:rPr>
            <a:t>.</a:t>
          </a:r>
          <a:endParaRPr lang="en-US" sz="1200" b="0" kern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12700</xdr:colOff>
      <xdr:row>67</xdr:row>
      <xdr:rowOff>114300</xdr:rowOff>
    </xdr:from>
    <xdr:to>
      <xdr:col>10</xdr:col>
      <xdr:colOff>438150</xdr:colOff>
      <xdr:row>69</xdr:row>
      <xdr:rowOff>171450</xdr:rowOff>
    </xdr:to>
    <xdr:pic>
      <xdr:nvPicPr>
        <xdr:cNvPr id="23" name="Graphic 22" descr="Lights On with solid fill">
          <a:extLst>
            <a:ext uri="{FF2B5EF4-FFF2-40B4-BE49-F238E27FC236}">
              <a16:creationId xmlns:a16="http://schemas.microsoft.com/office/drawing/2014/main" id="{393CC68E-46D0-0B6C-9C85-4E4C5235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108700" y="12452350"/>
          <a:ext cx="425450" cy="425450"/>
        </a:xfrm>
        <a:prstGeom prst="rect">
          <a:avLst/>
        </a:prstGeom>
      </xdr:spPr>
    </xdr:pic>
    <xdr:clientData/>
  </xdr:twoCellAnchor>
  <xdr:twoCellAnchor>
    <xdr:from>
      <xdr:col>10</xdr:col>
      <xdr:colOff>400050</xdr:colOff>
      <xdr:row>68</xdr:row>
      <xdr:rowOff>6350</xdr:rowOff>
    </xdr:from>
    <xdr:to>
      <xdr:col>13</xdr:col>
      <xdr:colOff>279400</xdr:colOff>
      <xdr:row>70</xdr:row>
      <xdr:rowOff>63500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182E35A-928B-9197-AFCF-3214EFA009B5}"/>
            </a:ext>
          </a:extLst>
        </xdr:cNvPr>
        <xdr:cNvSpPr txBox="1"/>
      </xdr:nvSpPr>
      <xdr:spPr>
        <a:xfrm>
          <a:off x="6496050" y="12528550"/>
          <a:ext cx="1708150" cy="425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/>
            <a:t>Recommendations</a:t>
          </a:r>
        </a:p>
      </xdr:txBody>
    </xdr:sp>
    <xdr:clientData/>
  </xdr:twoCellAnchor>
  <xdr:twoCellAnchor>
    <xdr:from>
      <xdr:col>10</xdr:col>
      <xdr:colOff>323850</xdr:colOff>
      <xdr:row>70</xdr:row>
      <xdr:rowOff>152400</xdr:rowOff>
    </xdr:from>
    <xdr:to>
      <xdr:col>18</xdr:col>
      <xdr:colOff>304800</xdr:colOff>
      <xdr:row>74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4ED7F88-5E21-4917-9E59-72DDF3781F81}"/>
            </a:ext>
          </a:extLst>
        </xdr:cNvPr>
        <xdr:cNvSpPr txBox="1"/>
      </xdr:nvSpPr>
      <xdr:spPr>
        <a:xfrm>
          <a:off x="6419850" y="13042900"/>
          <a:ext cx="4857750" cy="717550"/>
        </a:xfrm>
        <a:prstGeom prst="rect">
          <a:avLst/>
        </a:prstGeom>
        <a:noFill/>
        <a:ln w="1905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kern="1200"/>
            <a:t>-</a:t>
          </a:r>
          <a:r>
            <a:rPr lang="en-US" sz="1200" b="0" kern="1200"/>
            <a:t> Introducing </a:t>
          </a:r>
          <a:r>
            <a:rPr lang="en-US" sz="1200" b="1" kern="1200"/>
            <a:t>Discount</a:t>
          </a:r>
          <a:r>
            <a:rPr lang="en-US" sz="1200" b="0" kern="1200"/>
            <a:t> to </a:t>
          </a:r>
          <a:r>
            <a:rPr lang="en-US" sz="1200" b="1" kern="1200"/>
            <a:t>Debit Card</a:t>
          </a:r>
          <a:r>
            <a:rPr lang="en-US" sz="1200" b="0" kern="1200"/>
            <a:t> is most</a:t>
          </a:r>
          <a:r>
            <a:rPr lang="en-US" sz="1200" b="0" kern="1200" baseline="0"/>
            <a:t> likely to </a:t>
          </a:r>
          <a:r>
            <a:rPr lang="en-US" sz="1200" b="1" kern="1200" baseline="0">
              <a:solidFill>
                <a:srgbClr val="00B050"/>
              </a:solidFill>
            </a:rPr>
            <a:t>increase the sales</a:t>
          </a:r>
          <a:r>
            <a:rPr lang="en-US" sz="1200" b="0" kern="1200" baseline="0"/>
            <a:t> a lot.</a:t>
          </a:r>
        </a:p>
        <a:p>
          <a:r>
            <a:rPr lang="en-US" sz="1200" b="1" kern="1200" baseline="0"/>
            <a:t>-</a:t>
          </a:r>
          <a:r>
            <a:rPr lang="en-US" sz="1200" b="0" kern="1200" baseline="0"/>
            <a:t> </a:t>
          </a:r>
          <a:r>
            <a:rPr lang="en-US" sz="1200" b="1" kern="1200" baseline="0"/>
            <a:t>Introduce new product</a:t>
          </a:r>
          <a:r>
            <a:rPr lang="en-US" sz="1200" b="0" kern="1200" baseline="0"/>
            <a:t> to the </a:t>
          </a:r>
          <a:r>
            <a:rPr lang="en-US" sz="1200" b="1" kern="1200" baseline="0"/>
            <a:t>low selling categories</a:t>
          </a:r>
          <a:r>
            <a:rPr lang="en-US" sz="1200" b="0" kern="1200" baseline="0"/>
            <a:t> to increase the sell.</a:t>
          </a:r>
          <a:endParaRPr lang="en-US" sz="1200" b="0" kern="1200"/>
        </a:p>
      </xdr:txBody>
    </xdr:sp>
    <xdr:clientData/>
  </xdr:twoCellAnchor>
  <xdr:twoCellAnchor>
    <xdr:from>
      <xdr:col>9</xdr:col>
      <xdr:colOff>361950</xdr:colOff>
      <xdr:row>31</xdr:row>
      <xdr:rowOff>25400</xdr:rowOff>
    </xdr:from>
    <xdr:to>
      <xdr:col>19</xdr:col>
      <xdr:colOff>69850</xdr:colOff>
      <xdr:row>46</xdr:row>
      <xdr:rowOff>6350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31F92C-A750-4581-84EE-B46C5FFBE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</xdr:row>
      <xdr:rowOff>136524</xdr:rowOff>
    </xdr:from>
    <xdr:to>
      <xdr:col>7</xdr:col>
      <xdr:colOff>958850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2DF28-5AFB-7007-AFCC-6780D8A0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</xdr:colOff>
      <xdr:row>0</xdr:row>
      <xdr:rowOff>98425</xdr:rowOff>
    </xdr:from>
    <xdr:to>
      <xdr:col>20</xdr:col>
      <xdr:colOff>101600</xdr:colOff>
      <xdr:row>13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E7A56-9F51-53BA-F4E3-1BB975A8B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476250</xdr:colOff>
      <xdr:row>21</xdr:row>
      <xdr:rowOff>98425</xdr:rowOff>
    </xdr:from>
    <xdr:to>
      <xdr:col>6</xdr:col>
      <xdr:colOff>1619250</xdr:colOff>
      <xdr:row>36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FD0D78-D058-9645-6C4F-13851FD39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20</xdr:row>
      <xdr:rowOff>149225</xdr:rowOff>
    </xdr:from>
    <xdr:to>
      <xdr:col>21</xdr:col>
      <xdr:colOff>6350</xdr:colOff>
      <xdr:row>35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6AC2AF-292C-8652-F89D-8186C96DD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</xdr:colOff>
      <xdr:row>37</xdr:row>
      <xdr:rowOff>98424</xdr:rowOff>
    </xdr:from>
    <xdr:to>
      <xdr:col>8</xdr:col>
      <xdr:colOff>571500</xdr:colOff>
      <xdr:row>53</xdr:row>
      <xdr:rowOff>82549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EE3A13-E433-E14A-AFA8-8C2E9ADAB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187325</xdr:colOff>
      <xdr:row>38</xdr:row>
      <xdr:rowOff>123825</xdr:rowOff>
    </xdr:from>
    <xdr:to>
      <xdr:col>18</xdr:col>
      <xdr:colOff>492125</xdr:colOff>
      <xdr:row>53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6F154F-02BF-9B3A-AB75-E17FDB3CA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le Trade Int" refreshedDate="45644.782625" createdVersion="8" refreshedVersion="8" minRefreshableVersion="3" recordCount="250" xr:uid="{540D20FE-2801-467D-8A93-B38F4F95ADF6}">
  <cacheSource type="worksheet">
    <worksheetSource name="Consolidated_Sales_Data"/>
  </cacheSource>
  <cacheFields count="23">
    <cacheField name="SalesID" numFmtId="0">
      <sharedItems/>
    </cacheField>
    <cacheField name="Date" numFmtId="14">
      <sharedItems containsSemiMixedTypes="0" containsNonDate="0" containsDate="1" containsString="0" minDate="2024-12-18T00:00:00" maxDate="2025-01-01T00:00:00" count="14">
        <d v="2024-12-25T00:00:00"/>
        <d v="2024-12-27T00:00:00"/>
        <d v="2024-12-26T00:00:00"/>
        <d v="2024-12-28T00:00:00"/>
        <d v="2024-12-29T00:00:00"/>
        <d v="2024-12-30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31T00:00:00"/>
      </sharedItems>
    </cacheField>
    <cacheField name="CustomerID" numFmtId="0">
      <sharedItems/>
    </cacheField>
    <cacheField name="ProductID" numFmtId="0">
      <sharedItems/>
    </cacheField>
    <cacheField name="Revenue" numFmtId="0">
      <sharedItems containsSemiMixedTypes="0" containsString="0" containsNumber="1" containsInteger="1" minValue="10" maxValue="360"/>
    </cacheField>
    <cacheField name="DiscountedRevenue" numFmtId="0">
      <sharedItems containsSemiMixedTypes="0" containsString="0" containsNumber="1" minValue="8.5" maxValue="306"/>
    </cacheField>
    <cacheField name="DiscountStatus" numFmtId="0">
      <sharedItems count="2">
        <s v="Regular"/>
        <s v="Discount"/>
      </sharedItems>
    </cacheField>
    <cacheField name="Quantity" numFmtId="0">
      <sharedItems containsSemiMixedTypes="0" containsString="0" containsNumber="1" containsInteger="1" minValue="1" maxValue="4"/>
    </cacheField>
    <cacheField name="TotalSell" numFmtId="0">
      <sharedItems containsSemiMixedTypes="0" containsString="0" containsNumber="1" containsInteger="1" minValue="50" maxValue="1800"/>
    </cacheField>
    <cacheField name="PaymentMethod" numFmtId="0">
      <sharedItems count="3">
        <s v="Debit Card"/>
        <s v="Cash"/>
        <s v="Credit Card"/>
      </sharedItems>
    </cacheField>
    <cacheField name="StoreLocation" numFmtId="0">
      <sharedItems count="6">
        <s v="Chittagong"/>
        <s v="Barisal"/>
        <s v="Sylhet"/>
        <s v="Dhaka"/>
        <s v="Khulna"/>
        <s v="Rajshahi"/>
      </sharedItems>
    </cacheField>
    <cacheField name="CustomerData.Name" numFmtId="0">
      <sharedItems/>
    </cacheField>
    <cacheField name="CustomerData.Age" numFmtId="0">
      <sharedItems containsSemiMixedTypes="0" containsString="0" containsNumber="1" containsInteger="1" minValue="25" maxValue="45"/>
    </cacheField>
    <cacheField name="CustomerData.Gender" numFmtId="0">
      <sharedItems/>
    </cacheField>
    <cacheField name="CustomerData.JoinDate" numFmtId="14">
      <sharedItems containsSemiMixedTypes="0" containsNonDate="0" containsDate="1" containsString="0" minDate="2017-04-18T00:00:00" maxDate="2022-03-06T00:00:00"/>
    </cacheField>
    <cacheField name="CustomerData.Location" numFmtId="0">
      <sharedItems/>
    </cacheField>
    <cacheField name="CustomerData.PremiumCustomer" numFmtId="0">
      <sharedItems containsSemiMixedTypes="0" containsString="0" containsNumber="1" containsInteger="1" minValue="0" maxValue="1" count="2">
        <n v="0"/>
        <n v="1"/>
      </sharedItems>
    </cacheField>
    <cacheField name="ProductData.ProductName" numFmtId="0">
      <sharedItems count="25">
        <s v="Instant Noodles"/>
        <s v="Rice"/>
        <s v="Potato"/>
        <s v="Bread"/>
        <s v="Rice Flour"/>
        <s v="Beef"/>
        <s v="Shampoo"/>
        <s v="Orange"/>
        <s v="Soap"/>
        <s v="Toothpaste"/>
        <s v="Cereal"/>
        <s v="Chicken"/>
        <s v="Yogurt"/>
        <s v="Apple"/>
        <s v="Fish"/>
        <s v="Banana"/>
        <s v="Frozen Peas"/>
        <s v="Pasta"/>
        <s v="Cookies"/>
        <s v="Tea"/>
        <s v="Ice Cream"/>
        <s v="Butter"/>
        <s v="Toothbrush"/>
        <s v="Milk"/>
        <s v="Tomato"/>
      </sharedItems>
    </cacheField>
    <cacheField name="ProductData.Category" numFmtId="0">
      <sharedItems count="8">
        <s v="Food"/>
        <s v="Vegetables"/>
        <s v="Meat"/>
        <s v="Personal Care"/>
        <s v="Fruit"/>
        <s v="Dairy"/>
        <s v="Snack"/>
        <s v="Beverage"/>
      </sharedItems>
    </cacheField>
    <cacheField name="ProductData.UnitPrice" numFmtId="0">
      <sharedItems containsSemiMixedTypes="0" containsString="0" containsNumber="1" containsInteger="1" minValue="40" maxValue="600"/>
    </cacheField>
    <cacheField name="ProductData.UnitCost" numFmtId="0">
      <sharedItems containsSemiMixedTypes="0" containsString="0" containsNumber="1" containsInteger="1" minValue="32" maxValue="480"/>
    </cacheField>
    <cacheField name="ProductData.Stock" numFmtId="0">
      <sharedItems containsSemiMixedTypes="0" containsString="0" containsNumber="1" containsInteger="1" minValue="100" maxValue="1000"/>
    </cacheField>
    <cacheField name="ProductData.Suppli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S001"/>
    <x v="0"/>
    <s v="C018"/>
    <s v="P022"/>
    <n v="16"/>
    <n v="16"/>
    <x v="0"/>
    <n v="2"/>
    <n v="80"/>
    <x v="0"/>
    <x v="0"/>
    <s v="Zahidul Islam"/>
    <n v="36"/>
    <s v="Male"/>
    <d v="2019-01-12T00:00:00"/>
    <s v="Comilla"/>
    <x v="0"/>
    <x v="0"/>
    <x v="0"/>
    <n v="40"/>
    <n v="32"/>
    <n v="1000"/>
    <s v="Supplier F"/>
  </r>
  <r>
    <s v="S025"/>
    <x v="1"/>
    <s v="C006"/>
    <s v="P022"/>
    <n v="16"/>
    <n v="16"/>
    <x v="0"/>
    <n v="2"/>
    <n v="80"/>
    <x v="0"/>
    <x v="1"/>
    <s v="Fatima Karim"/>
    <n v="29"/>
    <s v="Female"/>
    <d v="2021-05-10T00:00:00"/>
    <s v="Khulna"/>
    <x v="0"/>
    <x v="0"/>
    <x v="0"/>
    <n v="40"/>
    <n v="32"/>
    <n v="1000"/>
    <s v="Supplier F"/>
  </r>
  <r>
    <s v="S009"/>
    <x v="0"/>
    <s v="C017"/>
    <s v="P001"/>
    <n v="45"/>
    <n v="45"/>
    <x v="0"/>
    <n v="1"/>
    <n v="225"/>
    <x v="1"/>
    <x v="1"/>
    <s v="Masuda Begum"/>
    <n v="26"/>
    <s v="Female"/>
    <d v="2022-02-17T00:00:00"/>
    <s v="Sylhet"/>
    <x v="0"/>
    <x v="1"/>
    <x v="0"/>
    <n v="225"/>
    <n v="180"/>
    <n v="1000"/>
    <s v="Supplier A"/>
  </r>
  <r>
    <s v="S002"/>
    <x v="0"/>
    <s v="C015"/>
    <s v="P016"/>
    <n v="12"/>
    <n v="12"/>
    <x v="0"/>
    <n v="1"/>
    <n v="60"/>
    <x v="1"/>
    <x v="2"/>
    <s v="Sonia Rahman"/>
    <n v="42"/>
    <s v="Female"/>
    <d v="2017-04-18T00:00:00"/>
    <s v="Dhaka"/>
    <x v="0"/>
    <x v="2"/>
    <x v="1"/>
    <n v="60"/>
    <n v="48"/>
    <n v="1000"/>
    <s v="Supplier H"/>
  </r>
  <r>
    <s v="S007"/>
    <x v="0"/>
    <s v="C006"/>
    <s v="P002"/>
    <n v="90"/>
    <n v="90"/>
    <x v="0"/>
    <n v="3"/>
    <n v="450"/>
    <x v="0"/>
    <x v="2"/>
    <s v="Fatima Karim"/>
    <n v="29"/>
    <s v="Female"/>
    <d v="2021-05-10T00:00:00"/>
    <s v="Khulna"/>
    <x v="0"/>
    <x v="3"/>
    <x v="0"/>
    <n v="150"/>
    <n v="120"/>
    <n v="500"/>
    <s v="Supplier B"/>
  </r>
  <r>
    <s v="S003"/>
    <x v="0"/>
    <s v="C007"/>
    <s v="P008"/>
    <n v="270"/>
    <n v="229.5"/>
    <x v="1"/>
    <n v="3"/>
    <n v="1350"/>
    <x v="2"/>
    <x v="3"/>
    <s v="Jahidul Islam"/>
    <n v="33"/>
    <s v="Male"/>
    <d v="2020-08-30T00:00:00"/>
    <s v="Comilla"/>
    <x v="0"/>
    <x v="4"/>
    <x v="0"/>
    <n v="450"/>
    <n v="360"/>
    <n v="700"/>
    <s v="Supplier H"/>
  </r>
  <r>
    <s v="S013"/>
    <x v="2"/>
    <s v="C003"/>
    <s v="P013"/>
    <n v="240"/>
    <n v="204"/>
    <x v="1"/>
    <n v="2"/>
    <n v="1200"/>
    <x v="1"/>
    <x v="2"/>
    <s v="Anwar Hossain"/>
    <n v="45"/>
    <s v="Male"/>
    <d v="2019-02-10T00:00:00"/>
    <s v="Rajshahi"/>
    <x v="1"/>
    <x v="5"/>
    <x v="2"/>
    <n v="600"/>
    <n v="480"/>
    <n v="150"/>
    <s v="Supplier E"/>
  </r>
  <r>
    <s v="S004"/>
    <x v="0"/>
    <s v="C012"/>
    <s v="P004"/>
    <n v="40"/>
    <n v="34"/>
    <x v="1"/>
    <n v="2"/>
    <n v="200"/>
    <x v="0"/>
    <x v="4"/>
    <s v="Rahela Begum"/>
    <n v="31"/>
    <s v="Female"/>
    <d v="2020-03-15T00:00:00"/>
    <s v="Jessore"/>
    <x v="1"/>
    <x v="6"/>
    <x v="3"/>
    <n v="100"/>
    <n v="80"/>
    <n v="400"/>
    <s v="Supplier D"/>
  </r>
  <r>
    <s v="S020"/>
    <x v="1"/>
    <s v="C003"/>
    <s v="P010"/>
    <n v="90"/>
    <n v="76.5"/>
    <x v="1"/>
    <n v="3"/>
    <n v="450"/>
    <x v="0"/>
    <x v="0"/>
    <s v="Anwar Hossain"/>
    <n v="45"/>
    <s v="Male"/>
    <d v="2019-02-10T00:00:00"/>
    <s v="Rajshahi"/>
    <x v="1"/>
    <x v="7"/>
    <x v="4"/>
    <n v="150"/>
    <n v="120"/>
    <n v="1000"/>
    <s v="Supplier B"/>
  </r>
  <r>
    <s v="S024"/>
    <x v="1"/>
    <s v="C002"/>
    <s v="P005"/>
    <n v="38"/>
    <n v="38"/>
    <x v="0"/>
    <n v="1"/>
    <n v="190"/>
    <x v="1"/>
    <x v="4"/>
    <s v="Shakira Sultana"/>
    <n v="27"/>
    <s v="Female"/>
    <d v="2020-04-20T00:00:00"/>
    <s v="Chittagong"/>
    <x v="0"/>
    <x v="8"/>
    <x v="3"/>
    <n v="190"/>
    <n v="152"/>
    <n v="1000"/>
    <s v="Supplier E"/>
  </r>
  <r>
    <s v="S018"/>
    <x v="2"/>
    <s v="C009"/>
    <s v="P006"/>
    <n v="36"/>
    <n v="30.599999999999994"/>
    <x v="1"/>
    <n v="1"/>
    <n v="180"/>
    <x v="0"/>
    <x v="1"/>
    <s v="Kabir Hossain"/>
    <n v="41"/>
    <s v="Male"/>
    <d v="2017-12-07T00:00:00"/>
    <s v="Bogura"/>
    <x v="1"/>
    <x v="9"/>
    <x v="3"/>
    <n v="180"/>
    <n v="144"/>
    <n v="600"/>
    <s v="Supplier F"/>
  </r>
  <r>
    <s v="S011"/>
    <x v="2"/>
    <s v="C004"/>
    <s v="P017"/>
    <n v="88"/>
    <n v="74.800000000000011"/>
    <x v="1"/>
    <n v="2"/>
    <n v="440"/>
    <x v="2"/>
    <x v="4"/>
    <s v="Nusrat Jahan"/>
    <n v="30"/>
    <s v="Female"/>
    <d v="2022-01-25T00:00:00"/>
    <s v="Sylhet"/>
    <x v="0"/>
    <x v="10"/>
    <x v="0"/>
    <n v="220"/>
    <n v="176"/>
    <n v="100"/>
    <s v="Supplier A"/>
  </r>
  <r>
    <s v="S023"/>
    <x v="1"/>
    <s v="C008"/>
    <s v="P007"/>
    <n v="200"/>
    <n v="170"/>
    <x v="1"/>
    <n v="2"/>
    <n v="1000"/>
    <x v="0"/>
    <x v="5"/>
    <s v="Shilpa Rani"/>
    <n v="25"/>
    <s v="Female"/>
    <d v="2022-03-05T00:00:00"/>
    <s v="Mymensingh"/>
    <x v="1"/>
    <x v="11"/>
    <x v="2"/>
    <n v="500"/>
    <n v="400"/>
    <n v="300"/>
    <s v="Supplier G"/>
  </r>
  <r>
    <s v="S005"/>
    <x v="0"/>
    <s v="C013"/>
    <s v="P020"/>
    <n v="36"/>
    <n v="30.599999999999994"/>
    <x v="1"/>
    <n v="1"/>
    <n v="180"/>
    <x v="1"/>
    <x v="5"/>
    <s v="Selina Ahmed"/>
    <n v="39"/>
    <s v="Female"/>
    <d v="2018-06-10T00:00:00"/>
    <s v="Barisal"/>
    <x v="1"/>
    <x v="12"/>
    <x v="5"/>
    <n v="180"/>
    <n v="144"/>
    <n v="350"/>
    <s v="Supplier D"/>
  </r>
  <r>
    <s v="S014"/>
    <x v="2"/>
    <s v="C005"/>
    <s v="P014"/>
    <n v="48"/>
    <n v="28.800000000000011"/>
    <x v="1"/>
    <n v="2"/>
    <n v="240"/>
    <x v="2"/>
    <x v="1"/>
    <s v="Mizanur Rahman"/>
    <n v="38"/>
    <s v="Male"/>
    <d v="2018-09-18T00:00:00"/>
    <s v="Barisal"/>
    <x v="1"/>
    <x v="13"/>
    <x v="4"/>
    <n v="120"/>
    <n v="96"/>
    <n v="800"/>
    <s v="Supplier F"/>
  </r>
  <r>
    <s v="S019"/>
    <x v="2"/>
    <s v="C016"/>
    <s v="P009"/>
    <n v="160"/>
    <n v="136"/>
    <x v="1"/>
    <n v="2"/>
    <n v="800"/>
    <x v="1"/>
    <x v="5"/>
    <s v="Tanveer Hossain"/>
    <n v="29"/>
    <s v="Male"/>
    <d v="2021-08-22T00:00:00"/>
    <s v="Chittagong"/>
    <x v="1"/>
    <x v="14"/>
    <x v="2"/>
    <n v="400"/>
    <n v="320"/>
    <n v="200"/>
    <s v="Supplier A"/>
  </r>
  <r>
    <s v="S006"/>
    <x v="0"/>
    <s v="C010"/>
    <s v="P015"/>
    <n v="32"/>
    <n v="27.199999999999989"/>
    <x v="1"/>
    <n v="2"/>
    <n v="160"/>
    <x v="2"/>
    <x v="1"/>
    <s v="Tania Akter"/>
    <n v="34"/>
    <s v="Female"/>
    <d v="2019-11-11T00:00:00"/>
    <s v="Narayanganj"/>
    <x v="0"/>
    <x v="15"/>
    <x v="4"/>
    <n v="80"/>
    <n v="64"/>
    <n v="600"/>
    <s v="Supplier G"/>
  </r>
  <r>
    <s v="S008"/>
    <x v="0"/>
    <s v="C008"/>
    <s v="P021"/>
    <n v="48"/>
    <n v="28.800000000000011"/>
    <x v="1"/>
    <n v="2"/>
    <n v="240"/>
    <x v="2"/>
    <x v="3"/>
    <s v="Shilpa Rani"/>
    <n v="25"/>
    <s v="Female"/>
    <d v="2022-03-05T00:00:00"/>
    <s v="Mymensingh"/>
    <x v="1"/>
    <x v="16"/>
    <x v="0"/>
    <n v="120"/>
    <n v="96"/>
    <n v="400"/>
    <s v="Supplier E"/>
  </r>
  <r>
    <s v="S026"/>
    <x v="1"/>
    <s v="C020"/>
    <s v="P021"/>
    <n v="72"/>
    <n v="43.199999999999989"/>
    <x v="1"/>
    <n v="3"/>
    <n v="360"/>
    <x v="2"/>
    <x v="2"/>
    <s v="Firoz Alam"/>
    <n v="40"/>
    <s v="Male"/>
    <d v="2017-11-08T00:00:00"/>
    <s v="Bogura"/>
    <x v="1"/>
    <x v="16"/>
    <x v="0"/>
    <n v="120"/>
    <n v="96"/>
    <n v="400"/>
    <s v="Supplier E"/>
  </r>
  <r>
    <s v="S021"/>
    <x v="1"/>
    <s v="C014"/>
    <s v="P012"/>
    <n v="100"/>
    <n v="100"/>
    <x v="0"/>
    <n v="2"/>
    <n v="500"/>
    <x v="1"/>
    <x v="2"/>
    <s v="Monirul Islam"/>
    <n v="27"/>
    <s v="Male"/>
    <d v="2021-11-05T00:00:00"/>
    <s v="Rajshahi"/>
    <x v="0"/>
    <x v="17"/>
    <x v="0"/>
    <n v="250"/>
    <n v="200"/>
    <n v="300"/>
    <s v="Supplier D"/>
  </r>
  <r>
    <s v="S017"/>
    <x v="2"/>
    <s v="C017"/>
    <s v="P025"/>
    <n v="360"/>
    <n v="306"/>
    <x v="1"/>
    <n v="3"/>
    <n v="1800"/>
    <x v="2"/>
    <x v="4"/>
    <s v="Masuda Begum"/>
    <n v="26"/>
    <s v="Female"/>
    <d v="2022-02-17T00:00:00"/>
    <s v="Sylhet"/>
    <x v="0"/>
    <x v="18"/>
    <x v="6"/>
    <n v="600"/>
    <n v="480"/>
    <n v="300"/>
    <s v="Supplier A"/>
  </r>
  <r>
    <s v="S022"/>
    <x v="1"/>
    <s v="C010"/>
    <s v="P025"/>
    <n v="360"/>
    <n v="306"/>
    <x v="1"/>
    <n v="3"/>
    <n v="1800"/>
    <x v="2"/>
    <x v="3"/>
    <s v="Tania Akter"/>
    <n v="34"/>
    <s v="Female"/>
    <d v="2019-11-11T00:00:00"/>
    <s v="Narayanganj"/>
    <x v="0"/>
    <x v="18"/>
    <x v="6"/>
    <n v="600"/>
    <n v="480"/>
    <n v="300"/>
    <s v="Supplier A"/>
  </r>
  <r>
    <s v="S010"/>
    <x v="0"/>
    <s v="C020"/>
    <s v="P024"/>
    <n v="48"/>
    <n v="40.800000000000011"/>
    <x v="1"/>
    <n v="3"/>
    <n v="240"/>
    <x v="0"/>
    <x v="5"/>
    <s v="Firoz Alam"/>
    <n v="40"/>
    <s v="Male"/>
    <d v="2017-11-08T00:00:00"/>
    <s v="Bogura"/>
    <x v="1"/>
    <x v="19"/>
    <x v="7"/>
    <n v="80"/>
    <n v="64"/>
    <n v="600"/>
    <s v="Supplier H"/>
  </r>
  <r>
    <s v="S016"/>
    <x v="2"/>
    <s v="C011"/>
    <s v="P023"/>
    <n v="60"/>
    <n v="60"/>
    <x v="0"/>
    <n v="2"/>
    <n v="300"/>
    <x v="1"/>
    <x v="3"/>
    <s v="Iqbal Hossain"/>
    <n v="28"/>
    <s v="Male"/>
    <d v="2021-09-20T00:00:00"/>
    <s v="Khulna"/>
    <x v="0"/>
    <x v="20"/>
    <x v="6"/>
    <n v="150"/>
    <n v="120"/>
    <n v="500"/>
    <s v="Supplier G"/>
  </r>
  <r>
    <s v="S012"/>
    <x v="2"/>
    <s v="C014"/>
    <s v="P019"/>
    <n v="180"/>
    <n v="180"/>
    <x v="0"/>
    <n v="3"/>
    <n v="900"/>
    <x v="0"/>
    <x v="0"/>
    <s v="Monirul Islam"/>
    <n v="27"/>
    <s v="Male"/>
    <d v="2021-11-05T00:00:00"/>
    <s v="Rajshahi"/>
    <x v="0"/>
    <x v="21"/>
    <x v="5"/>
    <n v="300"/>
    <n v="240"/>
    <n v="200"/>
    <s v="Supplier C"/>
  </r>
  <r>
    <s v="S015"/>
    <x v="2"/>
    <s v="C019"/>
    <s v="P018"/>
    <n v="10"/>
    <n v="8.5"/>
    <x v="1"/>
    <n v="1"/>
    <n v="50"/>
    <x v="0"/>
    <x v="5"/>
    <s v="Yasmin Sultana"/>
    <n v="33"/>
    <s v="Female"/>
    <d v="2018-07-25T00:00:00"/>
    <s v="Mymensingh"/>
    <x v="1"/>
    <x v="22"/>
    <x v="3"/>
    <n v="50"/>
    <n v="40"/>
    <n v="600"/>
    <s v="Supplier B"/>
  </r>
  <r>
    <s v="S027"/>
    <x v="1"/>
    <s v="C015"/>
    <s v="P004"/>
    <n v="40"/>
    <n v="40"/>
    <x v="0"/>
    <n v="2"/>
    <n v="200"/>
    <x v="0"/>
    <x v="3"/>
    <s v="Sonia Rahman"/>
    <n v="42"/>
    <s v="Female"/>
    <d v="2017-04-18T00:00:00"/>
    <s v="Dhaka"/>
    <x v="0"/>
    <x v="6"/>
    <x v="3"/>
    <n v="100"/>
    <n v="80"/>
    <n v="400"/>
    <s v="Supplier D"/>
  </r>
  <r>
    <s v="S028"/>
    <x v="3"/>
    <s v="C009"/>
    <s v="P001"/>
    <n v="45"/>
    <n v="38.25"/>
    <x v="1"/>
    <n v="1"/>
    <n v="225"/>
    <x v="1"/>
    <x v="0"/>
    <s v="Kabir Hossain"/>
    <n v="41"/>
    <s v="Male"/>
    <d v="2017-12-07T00:00:00"/>
    <s v="Bogura"/>
    <x v="1"/>
    <x v="1"/>
    <x v="0"/>
    <n v="225"/>
    <n v="180"/>
    <n v="1000"/>
    <s v="Supplier A"/>
  </r>
  <r>
    <s v="S029"/>
    <x v="3"/>
    <s v="C012"/>
    <s v="P015"/>
    <n v="32"/>
    <n v="27.199999999999989"/>
    <x v="1"/>
    <n v="2"/>
    <n v="160"/>
    <x v="0"/>
    <x v="4"/>
    <s v="Rahela Begum"/>
    <n v="31"/>
    <s v="Female"/>
    <d v="2020-03-15T00:00:00"/>
    <s v="Jessore"/>
    <x v="1"/>
    <x v="15"/>
    <x v="4"/>
    <n v="80"/>
    <n v="64"/>
    <n v="600"/>
    <s v="Supplier G"/>
  </r>
  <r>
    <s v="S030"/>
    <x v="3"/>
    <s v="C017"/>
    <s v="P003"/>
    <n v="90"/>
    <n v="76.5"/>
    <x v="1"/>
    <n v="3"/>
    <n v="450"/>
    <x v="2"/>
    <x v="2"/>
    <s v="Masuda Begum"/>
    <n v="26"/>
    <s v="Female"/>
    <d v="2022-02-17T00:00:00"/>
    <s v="Sylhet"/>
    <x v="0"/>
    <x v="23"/>
    <x v="5"/>
    <n v="150"/>
    <n v="120"/>
    <n v="800"/>
    <s v="Supplier C"/>
  </r>
  <r>
    <s v="S031"/>
    <x v="3"/>
    <s v="C005"/>
    <s v="P008"/>
    <n v="90"/>
    <n v="76.5"/>
    <x v="1"/>
    <n v="1"/>
    <n v="450"/>
    <x v="1"/>
    <x v="5"/>
    <s v="Mizanur Rahman"/>
    <n v="38"/>
    <s v="Male"/>
    <d v="2018-09-18T00:00:00"/>
    <s v="Barisal"/>
    <x v="1"/>
    <x v="4"/>
    <x v="0"/>
    <n v="450"/>
    <n v="360"/>
    <n v="700"/>
    <s v="Supplier H"/>
  </r>
  <r>
    <s v="S032"/>
    <x v="3"/>
    <s v="C003"/>
    <s v="P011"/>
    <n v="24"/>
    <n v="20.400000000000006"/>
    <x v="1"/>
    <n v="2"/>
    <n v="120"/>
    <x v="0"/>
    <x v="1"/>
    <s v="Anwar Hossain"/>
    <n v="45"/>
    <s v="Male"/>
    <d v="2019-02-10T00:00:00"/>
    <s v="Rajshahi"/>
    <x v="1"/>
    <x v="24"/>
    <x v="1"/>
    <n v="60"/>
    <n v="48"/>
    <n v="500"/>
    <s v="Supplier C"/>
  </r>
  <r>
    <s v="S033"/>
    <x v="3"/>
    <s v="C019"/>
    <s v="P017"/>
    <n v="132"/>
    <n v="79.200000000000045"/>
    <x v="1"/>
    <n v="3"/>
    <n v="660"/>
    <x v="2"/>
    <x v="3"/>
    <s v="Yasmin Sultana"/>
    <n v="33"/>
    <s v="Female"/>
    <d v="2018-07-25T00:00:00"/>
    <s v="Mymensingh"/>
    <x v="1"/>
    <x v="10"/>
    <x v="0"/>
    <n v="220"/>
    <n v="176"/>
    <n v="100"/>
    <s v="Supplier A"/>
  </r>
  <r>
    <s v="S034"/>
    <x v="3"/>
    <s v="C014"/>
    <s v="P025"/>
    <n v="120"/>
    <n v="120"/>
    <x v="0"/>
    <n v="1"/>
    <n v="600"/>
    <x v="0"/>
    <x v="5"/>
    <s v="Monirul Islam"/>
    <n v="27"/>
    <s v="Male"/>
    <d v="2021-11-05T00:00:00"/>
    <s v="Rajshahi"/>
    <x v="0"/>
    <x v="18"/>
    <x v="6"/>
    <n v="600"/>
    <n v="480"/>
    <n v="300"/>
    <s v="Supplier A"/>
  </r>
  <r>
    <s v="S035"/>
    <x v="3"/>
    <s v="C011"/>
    <s v="P009"/>
    <n v="160"/>
    <n v="160"/>
    <x v="0"/>
    <n v="2"/>
    <n v="800"/>
    <x v="1"/>
    <x v="2"/>
    <s v="Iqbal Hossain"/>
    <n v="28"/>
    <s v="Male"/>
    <d v="2021-09-20T00:00:00"/>
    <s v="Khulna"/>
    <x v="0"/>
    <x v="14"/>
    <x v="2"/>
    <n v="400"/>
    <n v="320"/>
    <n v="200"/>
    <s v="Supplier A"/>
  </r>
  <r>
    <s v="S036"/>
    <x v="4"/>
    <s v="C004"/>
    <s v="P016"/>
    <n v="36"/>
    <n v="36"/>
    <x v="0"/>
    <n v="3"/>
    <n v="180"/>
    <x v="0"/>
    <x v="1"/>
    <s v="Nusrat Jahan"/>
    <n v="30"/>
    <s v="Female"/>
    <d v="2022-01-25T00:00:00"/>
    <s v="Sylhet"/>
    <x v="0"/>
    <x v="2"/>
    <x v="1"/>
    <n v="60"/>
    <n v="48"/>
    <n v="1000"/>
    <s v="Supplier H"/>
  </r>
  <r>
    <s v="S037"/>
    <x v="4"/>
    <s v="C013"/>
    <s v="P020"/>
    <n v="72"/>
    <n v="43.199999999999989"/>
    <x v="1"/>
    <n v="2"/>
    <n v="360"/>
    <x v="2"/>
    <x v="4"/>
    <s v="Selina Ahmed"/>
    <n v="39"/>
    <s v="Female"/>
    <d v="2018-06-10T00:00:00"/>
    <s v="Barisal"/>
    <x v="1"/>
    <x v="12"/>
    <x v="5"/>
    <n v="180"/>
    <n v="144"/>
    <n v="350"/>
    <s v="Supplier D"/>
  </r>
  <r>
    <s v="S038"/>
    <x v="4"/>
    <s v="C019"/>
    <s v="P018"/>
    <n v="20"/>
    <n v="17"/>
    <x v="1"/>
    <n v="2"/>
    <n v="100"/>
    <x v="0"/>
    <x v="2"/>
    <s v="Yasmin Sultana"/>
    <n v="33"/>
    <s v="Female"/>
    <d v="2018-07-25T00:00:00"/>
    <s v="Mymensingh"/>
    <x v="1"/>
    <x v="22"/>
    <x v="3"/>
    <n v="50"/>
    <n v="40"/>
    <n v="600"/>
    <s v="Supplier B"/>
  </r>
  <r>
    <s v="S039"/>
    <x v="4"/>
    <s v="C009"/>
    <s v="P024"/>
    <n v="16"/>
    <n v="13.599999999999994"/>
    <x v="1"/>
    <n v="1"/>
    <n v="80"/>
    <x v="1"/>
    <x v="5"/>
    <s v="Kabir Hossain"/>
    <n v="41"/>
    <s v="Male"/>
    <d v="2017-12-07T00:00:00"/>
    <s v="Bogura"/>
    <x v="1"/>
    <x v="19"/>
    <x v="7"/>
    <n v="80"/>
    <n v="64"/>
    <n v="600"/>
    <s v="Supplier H"/>
  </r>
  <r>
    <s v="S040"/>
    <x v="4"/>
    <s v="C006"/>
    <s v="P010"/>
    <n v="30"/>
    <n v="30"/>
    <x v="0"/>
    <n v="1"/>
    <n v="150"/>
    <x v="0"/>
    <x v="3"/>
    <s v="Fatima Karim"/>
    <n v="29"/>
    <s v="Female"/>
    <d v="2021-05-10T00:00:00"/>
    <s v="Khulna"/>
    <x v="0"/>
    <x v="7"/>
    <x v="4"/>
    <n v="150"/>
    <n v="120"/>
    <n v="1000"/>
    <s v="Supplier B"/>
  </r>
  <r>
    <s v="S041"/>
    <x v="4"/>
    <s v="C016"/>
    <s v="P003"/>
    <n v="60"/>
    <n v="36"/>
    <x v="1"/>
    <n v="2"/>
    <n v="300"/>
    <x v="2"/>
    <x v="1"/>
    <s v="Tanveer Hossain"/>
    <n v="29"/>
    <s v="Male"/>
    <d v="2021-08-22T00:00:00"/>
    <s v="Chittagong"/>
    <x v="1"/>
    <x v="23"/>
    <x v="5"/>
    <n v="150"/>
    <n v="120"/>
    <n v="800"/>
    <s v="Supplier C"/>
  </r>
  <r>
    <s v="S042"/>
    <x v="4"/>
    <s v="C017"/>
    <s v="P013"/>
    <n v="120"/>
    <n v="120"/>
    <x v="0"/>
    <n v="1"/>
    <n v="600"/>
    <x v="1"/>
    <x v="0"/>
    <s v="Masuda Begum"/>
    <n v="26"/>
    <s v="Female"/>
    <d v="2022-02-17T00:00:00"/>
    <s v="Sylhet"/>
    <x v="0"/>
    <x v="5"/>
    <x v="2"/>
    <n v="600"/>
    <n v="480"/>
    <n v="150"/>
    <s v="Supplier E"/>
  </r>
  <r>
    <s v="S043"/>
    <x v="4"/>
    <s v="C010"/>
    <s v="P022"/>
    <n v="24"/>
    <n v="24"/>
    <x v="0"/>
    <n v="3"/>
    <n v="120"/>
    <x v="0"/>
    <x v="2"/>
    <s v="Tania Akter"/>
    <n v="34"/>
    <s v="Female"/>
    <d v="2019-11-11T00:00:00"/>
    <s v="Narayanganj"/>
    <x v="0"/>
    <x v="0"/>
    <x v="0"/>
    <n v="40"/>
    <n v="32"/>
    <n v="1000"/>
    <s v="Supplier F"/>
  </r>
  <r>
    <s v="S044"/>
    <x v="4"/>
    <s v="C014"/>
    <s v="P006"/>
    <n v="72"/>
    <n v="61.199999999999989"/>
    <x v="1"/>
    <n v="2"/>
    <n v="360"/>
    <x v="2"/>
    <x v="5"/>
    <s v="Monirul Islam"/>
    <n v="27"/>
    <s v="Male"/>
    <d v="2021-11-05T00:00:00"/>
    <s v="Rajshahi"/>
    <x v="0"/>
    <x v="9"/>
    <x v="3"/>
    <n v="180"/>
    <n v="144"/>
    <n v="600"/>
    <s v="Supplier F"/>
  </r>
  <r>
    <s v="S045"/>
    <x v="5"/>
    <s v="C003"/>
    <s v="P005"/>
    <n v="38"/>
    <n v="32.300000000000011"/>
    <x v="1"/>
    <n v="1"/>
    <n v="190"/>
    <x v="0"/>
    <x v="1"/>
    <s v="Anwar Hossain"/>
    <n v="45"/>
    <s v="Male"/>
    <d v="2019-02-10T00:00:00"/>
    <s v="Rajshahi"/>
    <x v="1"/>
    <x v="8"/>
    <x v="3"/>
    <n v="190"/>
    <n v="152"/>
    <n v="1000"/>
    <s v="Supplier E"/>
  </r>
  <r>
    <s v="S046"/>
    <x v="5"/>
    <s v="C002"/>
    <s v="P012"/>
    <n v="150"/>
    <n v="150"/>
    <x v="0"/>
    <n v="3"/>
    <n v="750"/>
    <x v="1"/>
    <x v="3"/>
    <s v="Shakira Sultana"/>
    <n v="27"/>
    <s v="Female"/>
    <d v="2020-04-20T00:00:00"/>
    <s v="Chittagong"/>
    <x v="0"/>
    <x v="17"/>
    <x v="0"/>
    <n v="250"/>
    <n v="200"/>
    <n v="300"/>
    <s v="Supplier D"/>
  </r>
  <r>
    <s v="S047"/>
    <x v="5"/>
    <s v="C016"/>
    <s v="P015"/>
    <n v="32"/>
    <n v="19.199999999999989"/>
    <x v="1"/>
    <n v="2"/>
    <n v="160"/>
    <x v="2"/>
    <x v="0"/>
    <s v="Tanveer Hossain"/>
    <n v="29"/>
    <s v="Male"/>
    <d v="2021-08-22T00:00:00"/>
    <s v="Chittagong"/>
    <x v="1"/>
    <x v="15"/>
    <x v="4"/>
    <n v="80"/>
    <n v="64"/>
    <n v="600"/>
    <s v="Supplier G"/>
  </r>
  <r>
    <s v="S048"/>
    <x v="5"/>
    <s v="C007"/>
    <s v="P019"/>
    <n v="60"/>
    <n v="60"/>
    <x v="0"/>
    <n v="1"/>
    <n v="300"/>
    <x v="0"/>
    <x v="5"/>
    <s v="Jahidul Islam"/>
    <n v="33"/>
    <s v="Male"/>
    <d v="2020-08-30T00:00:00"/>
    <s v="Comilla"/>
    <x v="0"/>
    <x v="21"/>
    <x v="5"/>
    <n v="300"/>
    <n v="240"/>
    <n v="200"/>
    <s v="Supplier C"/>
  </r>
  <r>
    <s v="S049"/>
    <x v="5"/>
    <s v="C013"/>
    <s v="P008"/>
    <n v="270"/>
    <n v="229.5"/>
    <x v="1"/>
    <n v="3"/>
    <n v="1350"/>
    <x v="1"/>
    <x v="2"/>
    <s v="Selina Ahmed"/>
    <n v="39"/>
    <s v="Female"/>
    <d v="2018-06-10T00:00:00"/>
    <s v="Barisal"/>
    <x v="1"/>
    <x v="4"/>
    <x v="0"/>
    <n v="450"/>
    <n v="360"/>
    <n v="700"/>
    <s v="Supplier H"/>
  </r>
  <r>
    <s v="S050"/>
    <x v="5"/>
    <s v="C019"/>
    <s v="P024"/>
    <n v="16"/>
    <n v="9.5999999999999943"/>
    <x v="1"/>
    <n v="1"/>
    <n v="80"/>
    <x v="2"/>
    <x v="3"/>
    <s v="Yasmin Sultana"/>
    <n v="33"/>
    <s v="Female"/>
    <d v="2018-07-25T00:00:00"/>
    <s v="Mymensingh"/>
    <x v="1"/>
    <x v="19"/>
    <x v="7"/>
    <n v="80"/>
    <n v="64"/>
    <n v="600"/>
    <s v="Supplier H"/>
  </r>
  <r>
    <s v="S051"/>
    <x v="6"/>
    <s v="C011"/>
    <s v="P004"/>
    <n v="20"/>
    <n v="20"/>
    <x v="0"/>
    <n v="1"/>
    <n v="100"/>
    <x v="1"/>
    <x v="5"/>
    <s v="Iqbal Hossain"/>
    <n v="28"/>
    <s v="Male"/>
    <d v="2021-09-20T00:00:00"/>
    <s v="Khulna"/>
    <x v="0"/>
    <x v="6"/>
    <x v="3"/>
    <n v="100"/>
    <n v="80"/>
    <n v="400"/>
    <s v="Supplier D"/>
  </r>
  <r>
    <s v="S052"/>
    <x v="6"/>
    <s v="C012"/>
    <s v="P005"/>
    <n v="76"/>
    <n v="64.600000000000023"/>
    <x v="1"/>
    <n v="2"/>
    <n v="380"/>
    <x v="0"/>
    <x v="1"/>
    <s v="Rahela Begum"/>
    <n v="31"/>
    <s v="Female"/>
    <d v="2020-03-15T00:00:00"/>
    <s v="Jessore"/>
    <x v="1"/>
    <x v="8"/>
    <x v="3"/>
    <n v="190"/>
    <n v="152"/>
    <n v="1000"/>
    <s v="Supplier E"/>
  </r>
  <r>
    <s v="S053"/>
    <x v="6"/>
    <s v="C013"/>
    <s v="P003"/>
    <n v="90"/>
    <n v="76.5"/>
    <x v="1"/>
    <n v="3"/>
    <n v="450"/>
    <x v="1"/>
    <x v="4"/>
    <s v="Selina Ahmed"/>
    <n v="39"/>
    <s v="Female"/>
    <d v="2018-06-10T00:00:00"/>
    <s v="Barisal"/>
    <x v="1"/>
    <x v="23"/>
    <x v="5"/>
    <n v="150"/>
    <n v="120"/>
    <n v="800"/>
    <s v="Supplier C"/>
  </r>
  <r>
    <s v="S054"/>
    <x v="6"/>
    <s v="C014"/>
    <s v="P001"/>
    <n v="180"/>
    <n v="153"/>
    <x v="1"/>
    <n v="4"/>
    <n v="900"/>
    <x v="2"/>
    <x v="2"/>
    <s v="Monirul Islam"/>
    <n v="27"/>
    <s v="Male"/>
    <d v="2021-11-05T00:00:00"/>
    <s v="Rajshahi"/>
    <x v="0"/>
    <x v="1"/>
    <x v="0"/>
    <n v="225"/>
    <n v="180"/>
    <n v="1000"/>
    <s v="Supplier A"/>
  </r>
  <r>
    <s v="S055"/>
    <x v="6"/>
    <s v="C015"/>
    <s v="P002"/>
    <n v="30"/>
    <n v="30"/>
    <x v="0"/>
    <n v="1"/>
    <n v="150"/>
    <x v="0"/>
    <x v="3"/>
    <s v="Sonia Rahman"/>
    <n v="42"/>
    <s v="Female"/>
    <d v="2017-04-18T00:00:00"/>
    <s v="Dhaka"/>
    <x v="0"/>
    <x v="3"/>
    <x v="0"/>
    <n v="150"/>
    <n v="120"/>
    <n v="500"/>
    <s v="Supplier B"/>
  </r>
  <r>
    <s v="S056"/>
    <x v="6"/>
    <s v="C016"/>
    <s v="P004"/>
    <n v="40"/>
    <n v="34"/>
    <x v="1"/>
    <n v="2"/>
    <n v="200"/>
    <x v="1"/>
    <x v="1"/>
    <s v="Tanveer Hossain"/>
    <n v="29"/>
    <s v="Male"/>
    <d v="2021-08-22T00:00:00"/>
    <s v="Chittagong"/>
    <x v="1"/>
    <x v="6"/>
    <x v="3"/>
    <n v="100"/>
    <n v="80"/>
    <n v="400"/>
    <s v="Supplier D"/>
  </r>
  <r>
    <s v="S057"/>
    <x v="6"/>
    <s v="C017"/>
    <s v="P005"/>
    <n v="76"/>
    <n v="64.600000000000023"/>
    <x v="1"/>
    <n v="2"/>
    <n v="380"/>
    <x v="2"/>
    <x v="5"/>
    <s v="Masuda Begum"/>
    <n v="26"/>
    <s v="Female"/>
    <d v="2022-02-17T00:00:00"/>
    <s v="Sylhet"/>
    <x v="0"/>
    <x v="8"/>
    <x v="3"/>
    <n v="190"/>
    <n v="152"/>
    <n v="1000"/>
    <s v="Supplier E"/>
  </r>
  <r>
    <s v="S058"/>
    <x v="7"/>
    <s v="C018"/>
    <s v="P001"/>
    <n v="90"/>
    <n v="90"/>
    <x v="0"/>
    <n v="2"/>
    <n v="450"/>
    <x v="0"/>
    <x v="2"/>
    <s v="Zahidul Islam"/>
    <n v="36"/>
    <s v="Male"/>
    <d v="2019-01-12T00:00:00"/>
    <s v="Comilla"/>
    <x v="0"/>
    <x v="1"/>
    <x v="0"/>
    <n v="225"/>
    <n v="180"/>
    <n v="1000"/>
    <s v="Supplier A"/>
  </r>
  <r>
    <s v="S059"/>
    <x v="7"/>
    <s v="C019"/>
    <s v="P002"/>
    <n v="90"/>
    <n v="54"/>
    <x v="1"/>
    <n v="3"/>
    <n v="450"/>
    <x v="2"/>
    <x v="3"/>
    <s v="Yasmin Sultana"/>
    <n v="33"/>
    <s v="Female"/>
    <d v="2018-07-25T00:00:00"/>
    <s v="Mymensingh"/>
    <x v="1"/>
    <x v="3"/>
    <x v="0"/>
    <n v="150"/>
    <n v="120"/>
    <n v="500"/>
    <s v="Supplier B"/>
  </r>
  <r>
    <s v="S060"/>
    <x v="7"/>
    <s v="C020"/>
    <s v="P003"/>
    <n v="30"/>
    <n v="25.5"/>
    <x v="1"/>
    <n v="1"/>
    <n v="150"/>
    <x v="0"/>
    <x v="1"/>
    <s v="Firoz Alam"/>
    <n v="40"/>
    <s v="Male"/>
    <d v="2017-11-08T00:00:00"/>
    <s v="Bogura"/>
    <x v="1"/>
    <x v="23"/>
    <x v="5"/>
    <n v="150"/>
    <n v="120"/>
    <n v="800"/>
    <s v="Supplier C"/>
  </r>
  <r>
    <s v="S061"/>
    <x v="7"/>
    <s v="C001"/>
    <s v="P006"/>
    <n v="36"/>
    <n v="30.599999999999994"/>
    <x v="1"/>
    <n v="1"/>
    <n v="180"/>
    <x v="1"/>
    <x v="2"/>
    <s v="Ahmed Rahman"/>
    <n v="32"/>
    <s v="Male"/>
    <d v="2021-06-15T00:00:00"/>
    <s v="Dhaka"/>
    <x v="1"/>
    <x v="9"/>
    <x v="3"/>
    <n v="180"/>
    <n v="144"/>
    <n v="600"/>
    <s v="Supplier F"/>
  </r>
  <r>
    <s v="S062"/>
    <x v="7"/>
    <s v="C002"/>
    <s v="P003"/>
    <n v="60"/>
    <n v="60"/>
    <x v="0"/>
    <n v="2"/>
    <n v="300"/>
    <x v="0"/>
    <x v="4"/>
    <s v="Shakira Sultana"/>
    <n v="27"/>
    <s v="Female"/>
    <d v="2020-04-20T00:00:00"/>
    <s v="Chittagong"/>
    <x v="0"/>
    <x v="23"/>
    <x v="5"/>
    <n v="150"/>
    <n v="120"/>
    <n v="800"/>
    <s v="Supplier C"/>
  </r>
  <r>
    <s v="S063"/>
    <x v="7"/>
    <s v="C003"/>
    <s v="P004"/>
    <n v="20"/>
    <n v="12"/>
    <x v="1"/>
    <n v="1"/>
    <n v="100"/>
    <x v="2"/>
    <x v="3"/>
    <s v="Anwar Hossain"/>
    <n v="45"/>
    <s v="Male"/>
    <d v="2019-02-10T00:00:00"/>
    <s v="Rajshahi"/>
    <x v="1"/>
    <x v="6"/>
    <x v="3"/>
    <n v="100"/>
    <n v="80"/>
    <n v="400"/>
    <s v="Supplier D"/>
  </r>
  <r>
    <s v="S064"/>
    <x v="7"/>
    <s v="C004"/>
    <s v="P005"/>
    <n v="114"/>
    <n v="114"/>
    <x v="0"/>
    <n v="3"/>
    <n v="570"/>
    <x v="1"/>
    <x v="5"/>
    <s v="Nusrat Jahan"/>
    <n v="30"/>
    <s v="Female"/>
    <d v="2022-01-25T00:00:00"/>
    <s v="Sylhet"/>
    <x v="0"/>
    <x v="8"/>
    <x v="3"/>
    <n v="190"/>
    <n v="152"/>
    <n v="1000"/>
    <s v="Supplier E"/>
  </r>
  <r>
    <s v="S065"/>
    <x v="7"/>
    <s v="C005"/>
    <s v="P001"/>
    <n v="90"/>
    <n v="76.5"/>
    <x v="1"/>
    <n v="2"/>
    <n v="450"/>
    <x v="0"/>
    <x v="0"/>
    <s v="Mizanur Rahman"/>
    <n v="38"/>
    <s v="Male"/>
    <d v="2018-09-18T00:00:00"/>
    <s v="Barisal"/>
    <x v="1"/>
    <x v="1"/>
    <x v="0"/>
    <n v="225"/>
    <n v="180"/>
    <n v="1000"/>
    <s v="Supplier A"/>
  </r>
  <r>
    <s v="S066"/>
    <x v="7"/>
    <s v="C006"/>
    <s v="P003"/>
    <n v="90"/>
    <n v="76.5"/>
    <x v="1"/>
    <n v="3"/>
    <n v="450"/>
    <x v="2"/>
    <x v="1"/>
    <s v="Fatima Karim"/>
    <n v="29"/>
    <s v="Female"/>
    <d v="2021-05-10T00:00:00"/>
    <s v="Khulna"/>
    <x v="0"/>
    <x v="23"/>
    <x v="5"/>
    <n v="150"/>
    <n v="120"/>
    <n v="800"/>
    <s v="Supplier C"/>
  </r>
  <r>
    <s v="S067"/>
    <x v="7"/>
    <s v="C007"/>
    <s v="P004"/>
    <n v="40"/>
    <n v="40"/>
    <x v="0"/>
    <n v="2"/>
    <n v="200"/>
    <x v="0"/>
    <x v="4"/>
    <s v="Jahidul Islam"/>
    <n v="33"/>
    <s v="Male"/>
    <d v="2020-08-30T00:00:00"/>
    <s v="Comilla"/>
    <x v="0"/>
    <x v="6"/>
    <x v="3"/>
    <n v="100"/>
    <n v="80"/>
    <n v="400"/>
    <s v="Supplier D"/>
  </r>
  <r>
    <s v="S068"/>
    <x v="7"/>
    <s v="C008"/>
    <s v="P001"/>
    <n v="45"/>
    <n v="38.25"/>
    <x v="1"/>
    <n v="1"/>
    <n v="225"/>
    <x v="1"/>
    <x v="3"/>
    <s v="Shilpa Rani"/>
    <n v="25"/>
    <s v="Female"/>
    <d v="2022-03-05T00:00:00"/>
    <s v="Mymensingh"/>
    <x v="1"/>
    <x v="1"/>
    <x v="0"/>
    <n v="225"/>
    <n v="180"/>
    <n v="1000"/>
    <s v="Supplier A"/>
  </r>
  <r>
    <s v="S069"/>
    <x v="7"/>
    <s v="C009"/>
    <s v="P002"/>
    <n v="90"/>
    <n v="76.5"/>
    <x v="1"/>
    <n v="3"/>
    <n v="450"/>
    <x v="0"/>
    <x v="5"/>
    <s v="Kabir Hossain"/>
    <n v="41"/>
    <s v="Male"/>
    <d v="2017-12-07T00:00:00"/>
    <s v="Bogura"/>
    <x v="1"/>
    <x v="3"/>
    <x v="0"/>
    <n v="150"/>
    <n v="120"/>
    <n v="500"/>
    <s v="Supplier B"/>
  </r>
  <r>
    <s v="S070"/>
    <x v="7"/>
    <s v="C010"/>
    <s v="P003"/>
    <n v="30"/>
    <n v="25.5"/>
    <x v="1"/>
    <n v="1"/>
    <n v="150"/>
    <x v="2"/>
    <x v="2"/>
    <s v="Tania Akter"/>
    <n v="34"/>
    <s v="Female"/>
    <d v="2019-11-11T00:00:00"/>
    <s v="Narayanganj"/>
    <x v="0"/>
    <x v="23"/>
    <x v="5"/>
    <n v="150"/>
    <n v="120"/>
    <n v="800"/>
    <s v="Supplier C"/>
  </r>
  <r>
    <s v="S071"/>
    <x v="8"/>
    <s v="C011"/>
    <s v="P001"/>
    <n v="90"/>
    <n v="90"/>
    <x v="0"/>
    <n v="2"/>
    <n v="450"/>
    <x v="1"/>
    <x v="4"/>
    <s v="Iqbal Hossain"/>
    <n v="28"/>
    <s v="Male"/>
    <d v="2021-09-20T00:00:00"/>
    <s v="Khulna"/>
    <x v="0"/>
    <x v="1"/>
    <x v="0"/>
    <n v="225"/>
    <n v="180"/>
    <n v="1000"/>
    <s v="Supplier A"/>
  </r>
  <r>
    <s v="S072"/>
    <x v="8"/>
    <s v="C012"/>
    <s v="P002"/>
    <n v="90"/>
    <n v="76.5"/>
    <x v="1"/>
    <n v="3"/>
    <n v="450"/>
    <x v="0"/>
    <x v="1"/>
    <s v="Rahela Begum"/>
    <n v="31"/>
    <s v="Female"/>
    <d v="2020-03-15T00:00:00"/>
    <s v="Jessore"/>
    <x v="1"/>
    <x v="3"/>
    <x v="0"/>
    <n v="150"/>
    <n v="120"/>
    <n v="500"/>
    <s v="Supplier B"/>
  </r>
  <r>
    <s v="S073"/>
    <x v="8"/>
    <s v="C013"/>
    <s v="P003"/>
    <n v="30"/>
    <n v="18"/>
    <x v="1"/>
    <n v="1"/>
    <n v="150"/>
    <x v="2"/>
    <x v="3"/>
    <s v="Selina Ahmed"/>
    <n v="39"/>
    <s v="Female"/>
    <d v="2018-06-10T00:00:00"/>
    <s v="Barisal"/>
    <x v="1"/>
    <x v="23"/>
    <x v="5"/>
    <n v="150"/>
    <n v="120"/>
    <n v="800"/>
    <s v="Supplier C"/>
  </r>
  <r>
    <s v="S074"/>
    <x v="8"/>
    <s v="C014"/>
    <s v="P004"/>
    <n v="40"/>
    <n v="40"/>
    <x v="0"/>
    <n v="2"/>
    <n v="200"/>
    <x v="1"/>
    <x v="0"/>
    <s v="Monirul Islam"/>
    <n v="27"/>
    <s v="Male"/>
    <d v="2021-11-05T00:00:00"/>
    <s v="Rajshahi"/>
    <x v="0"/>
    <x v="6"/>
    <x v="3"/>
    <n v="100"/>
    <n v="80"/>
    <n v="400"/>
    <s v="Supplier D"/>
  </r>
  <r>
    <s v="S075"/>
    <x v="8"/>
    <s v="C015"/>
    <s v="P005"/>
    <n v="76"/>
    <n v="76"/>
    <x v="0"/>
    <n v="2"/>
    <n v="380"/>
    <x v="0"/>
    <x v="2"/>
    <s v="Sonia Rahman"/>
    <n v="42"/>
    <s v="Female"/>
    <d v="2017-04-18T00:00:00"/>
    <s v="Dhaka"/>
    <x v="0"/>
    <x v="8"/>
    <x v="3"/>
    <n v="190"/>
    <n v="152"/>
    <n v="1000"/>
    <s v="Supplier E"/>
  </r>
  <r>
    <s v="S076"/>
    <x v="8"/>
    <s v="C016"/>
    <s v="P003"/>
    <n v="90"/>
    <n v="54"/>
    <x v="1"/>
    <n v="3"/>
    <n v="450"/>
    <x v="2"/>
    <x v="1"/>
    <s v="Tanveer Hossain"/>
    <n v="29"/>
    <s v="Male"/>
    <d v="2021-08-22T00:00:00"/>
    <s v="Chittagong"/>
    <x v="1"/>
    <x v="23"/>
    <x v="5"/>
    <n v="150"/>
    <n v="120"/>
    <n v="800"/>
    <s v="Supplier C"/>
  </r>
  <r>
    <s v="S077"/>
    <x v="8"/>
    <s v="C017"/>
    <s v="P004"/>
    <n v="40"/>
    <n v="40"/>
    <x v="0"/>
    <n v="2"/>
    <n v="200"/>
    <x v="0"/>
    <x v="4"/>
    <s v="Masuda Begum"/>
    <n v="26"/>
    <s v="Female"/>
    <d v="2022-02-17T00:00:00"/>
    <s v="Sylhet"/>
    <x v="0"/>
    <x v="6"/>
    <x v="3"/>
    <n v="100"/>
    <n v="80"/>
    <n v="400"/>
    <s v="Supplier D"/>
  </r>
  <r>
    <s v="S078"/>
    <x v="8"/>
    <s v="C018"/>
    <s v="P001"/>
    <n v="180"/>
    <n v="180"/>
    <x v="0"/>
    <n v="4"/>
    <n v="900"/>
    <x v="1"/>
    <x v="3"/>
    <s v="Zahidul Islam"/>
    <n v="36"/>
    <s v="Male"/>
    <d v="2019-01-12T00:00:00"/>
    <s v="Comilla"/>
    <x v="0"/>
    <x v="1"/>
    <x v="0"/>
    <n v="225"/>
    <n v="180"/>
    <n v="1000"/>
    <s v="Supplier A"/>
  </r>
  <r>
    <s v="S079"/>
    <x v="8"/>
    <s v="C019"/>
    <s v="P005"/>
    <n v="38"/>
    <n v="32.300000000000011"/>
    <x v="1"/>
    <n v="1"/>
    <n v="190"/>
    <x v="0"/>
    <x v="0"/>
    <s v="Yasmin Sultana"/>
    <n v="33"/>
    <s v="Female"/>
    <d v="2018-07-25T00:00:00"/>
    <s v="Mymensingh"/>
    <x v="1"/>
    <x v="8"/>
    <x v="3"/>
    <n v="190"/>
    <n v="152"/>
    <n v="1000"/>
    <s v="Supplier E"/>
  </r>
  <r>
    <s v="S080"/>
    <x v="8"/>
    <s v="C020"/>
    <s v="P006"/>
    <n v="36"/>
    <n v="21.599999999999994"/>
    <x v="1"/>
    <n v="1"/>
    <n v="180"/>
    <x v="2"/>
    <x v="5"/>
    <s v="Firoz Alam"/>
    <n v="40"/>
    <s v="Male"/>
    <d v="2017-11-08T00:00:00"/>
    <s v="Bogura"/>
    <x v="1"/>
    <x v="9"/>
    <x v="3"/>
    <n v="180"/>
    <n v="144"/>
    <n v="600"/>
    <s v="Supplier F"/>
  </r>
  <r>
    <s v="S081"/>
    <x v="9"/>
    <s v="C001"/>
    <s v="P002"/>
    <n v="90"/>
    <n v="76.5"/>
    <x v="1"/>
    <n v="3"/>
    <n v="450"/>
    <x v="0"/>
    <x v="2"/>
    <s v="Ahmed Rahman"/>
    <n v="32"/>
    <s v="Male"/>
    <d v="2021-06-15T00:00:00"/>
    <s v="Dhaka"/>
    <x v="1"/>
    <x v="3"/>
    <x v="0"/>
    <n v="150"/>
    <n v="120"/>
    <n v="500"/>
    <s v="Supplier B"/>
  </r>
  <r>
    <s v="S082"/>
    <x v="9"/>
    <s v="C002"/>
    <s v="P003"/>
    <n v="30"/>
    <n v="25.5"/>
    <x v="1"/>
    <n v="1"/>
    <n v="150"/>
    <x v="2"/>
    <x v="4"/>
    <s v="Shakira Sultana"/>
    <n v="27"/>
    <s v="Female"/>
    <d v="2020-04-20T00:00:00"/>
    <s v="Chittagong"/>
    <x v="0"/>
    <x v="23"/>
    <x v="5"/>
    <n v="150"/>
    <n v="120"/>
    <n v="800"/>
    <s v="Supplier C"/>
  </r>
  <r>
    <s v="S083"/>
    <x v="9"/>
    <s v="C003"/>
    <s v="P004"/>
    <n v="40"/>
    <n v="34"/>
    <x v="1"/>
    <n v="2"/>
    <n v="200"/>
    <x v="1"/>
    <x v="1"/>
    <s v="Anwar Hossain"/>
    <n v="45"/>
    <s v="Male"/>
    <d v="2019-02-10T00:00:00"/>
    <s v="Rajshahi"/>
    <x v="1"/>
    <x v="6"/>
    <x v="3"/>
    <n v="100"/>
    <n v="80"/>
    <n v="400"/>
    <s v="Supplier D"/>
  </r>
  <r>
    <s v="S084"/>
    <x v="9"/>
    <s v="C004"/>
    <s v="P005"/>
    <n v="76"/>
    <n v="76"/>
    <x v="0"/>
    <n v="2"/>
    <n v="380"/>
    <x v="0"/>
    <x v="3"/>
    <s v="Nusrat Jahan"/>
    <n v="30"/>
    <s v="Female"/>
    <d v="2022-01-25T00:00:00"/>
    <s v="Sylhet"/>
    <x v="0"/>
    <x v="8"/>
    <x v="3"/>
    <n v="190"/>
    <n v="152"/>
    <n v="1000"/>
    <s v="Supplier E"/>
  </r>
  <r>
    <s v="S085"/>
    <x v="9"/>
    <s v="C005"/>
    <s v="P001"/>
    <n v="135"/>
    <n v="81"/>
    <x v="1"/>
    <n v="3"/>
    <n v="675"/>
    <x v="2"/>
    <x v="0"/>
    <s v="Mizanur Rahman"/>
    <n v="38"/>
    <s v="Male"/>
    <d v="2018-09-18T00:00:00"/>
    <s v="Barisal"/>
    <x v="1"/>
    <x v="1"/>
    <x v="0"/>
    <n v="225"/>
    <n v="180"/>
    <n v="1000"/>
    <s v="Supplier A"/>
  </r>
  <r>
    <s v="S086"/>
    <x v="9"/>
    <s v="C006"/>
    <s v="P003"/>
    <n v="30"/>
    <n v="30"/>
    <x v="0"/>
    <n v="1"/>
    <n v="150"/>
    <x v="1"/>
    <x v="2"/>
    <s v="Fatima Karim"/>
    <n v="29"/>
    <s v="Female"/>
    <d v="2021-05-10T00:00:00"/>
    <s v="Khulna"/>
    <x v="0"/>
    <x v="23"/>
    <x v="5"/>
    <n v="150"/>
    <n v="120"/>
    <n v="800"/>
    <s v="Supplier C"/>
  </r>
  <r>
    <s v="S087"/>
    <x v="9"/>
    <s v="C007"/>
    <s v="P002"/>
    <n v="60"/>
    <n v="60"/>
    <x v="0"/>
    <n v="2"/>
    <n v="300"/>
    <x v="0"/>
    <x v="5"/>
    <s v="Jahidul Islam"/>
    <n v="33"/>
    <s v="Male"/>
    <d v="2020-08-30T00:00:00"/>
    <s v="Comilla"/>
    <x v="0"/>
    <x v="3"/>
    <x v="0"/>
    <n v="150"/>
    <n v="120"/>
    <n v="500"/>
    <s v="Supplier B"/>
  </r>
  <r>
    <s v="S088"/>
    <x v="9"/>
    <s v="C008"/>
    <s v="P004"/>
    <n v="60"/>
    <n v="36"/>
    <x v="1"/>
    <n v="3"/>
    <n v="300"/>
    <x v="2"/>
    <x v="4"/>
    <s v="Shilpa Rani"/>
    <n v="25"/>
    <s v="Female"/>
    <d v="2022-03-05T00:00:00"/>
    <s v="Mymensingh"/>
    <x v="1"/>
    <x v="6"/>
    <x v="3"/>
    <n v="100"/>
    <n v="80"/>
    <n v="400"/>
    <s v="Supplier D"/>
  </r>
  <r>
    <s v="S089"/>
    <x v="9"/>
    <s v="C009"/>
    <s v="P005"/>
    <n v="38"/>
    <n v="32.300000000000011"/>
    <x v="1"/>
    <n v="1"/>
    <n v="190"/>
    <x v="0"/>
    <x v="1"/>
    <s v="Kabir Hossain"/>
    <n v="41"/>
    <s v="Male"/>
    <d v="2017-12-07T00:00:00"/>
    <s v="Bogura"/>
    <x v="1"/>
    <x v="8"/>
    <x v="3"/>
    <n v="190"/>
    <n v="152"/>
    <n v="1000"/>
    <s v="Supplier E"/>
  </r>
  <r>
    <s v="S090"/>
    <x v="10"/>
    <s v="C010"/>
    <s v="P001"/>
    <n v="90"/>
    <n v="90"/>
    <x v="0"/>
    <n v="2"/>
    <n v="450"/>
    <x v="1"/>
    <x v="3"/>
    <s v="Tania Akter"/>
    <n v="34"/>
    <s v="Female"/>
    <d v="2019-11-11T00:00:00"/>
    <s v="Narayanganj"/>
    <x v="0"/>
    <x v="1"/>
    <x v="0"/>
    <n v="225"/>
    <n v="180"/>
    <n v="1000"/>
    <s v="Supplier A"/>
  </r>
  <r>
    <s v="S091"/>
    <x v="10"/>
    <s v="C011"/>
    <s v="P002"/>
    <n v="30"/>
    <n v="25.5"/>
    <x v="1"/>
    <n v="1"/>
    <n v="150"/>
    <x v="2"/>
    <x v="0"/>
    <s v="Iqbal Hossain"/>
    <n v="28"/>
    <s v="Male"/>
    <d v="2021-09-20T00:00:00"/>
    <s v="Khulna"/>
    <x v="0"/>
    <x v="3"/>
    <x v="0"/>
    <n v="150"/>
    <n v="120"/>
    <n v="500"/>
    <s v="Supplier B"/>
  </r>
  <r>
    <s v="S092"/>
    <x v="10"/>
    <s v="C012"/>
    <s v="P003"/>
    <n v="90"/>
    <n v="76.5"/>
    <x v="1"/>
    <n v="3"/>
    <n v="450"/>
    <x v="0"/>
    <x v="2"/>
    <s v="Rahela Begum"/>
    <n v="31"/>
    <s v="Female"/>
    <d v="2020-03-15T00:00:00"/>
    <s v="Jessore"/>
    <x v="1"/>
    <x v="23"/>
    <x v="5"/>
    <n v="150"/>
    <n v="120"/>
    <n v="800"/>
    <s v="Supplier C"/>
  </r>
  <r>
    <s v="S093"/>
    <x v="10"/>
    <s v="C013"/>
    <s v="P004"/>
    <n v="40"/>
    <n v="34"/>
    <x v="1"/>
    <n v="2"/>
    <n v="200"/>
    <x v="1"/>
    <x v="5"/>
    <s v="Selina Ahmed"/>
    <n v="39"/>
    <s v="Female"/>
    <d v="2018-06-10T00:00:00"/>
    <s v="Barisal"/>
    <x v="1"/>
    <x v="6"/>
    <x v="3"/>
    <n v="100"/>
    <n v="80"/>
    <n v="400"/>
    <s v="Supplier D"/>
  </r>
  <r>
    <s v="S094"/>
    <x v="10"/>
    <s v="C014"/>
    <s v="P005"/>
    <n v="76"/>
    <n v="76"/>
    <x v="0"/>
    <n v="2"/>
    <n v="380"/>
    <x v="0"/>
    <x v="4"/>
    <s v="Monirul Islam"/>
    <n v="27"/>
    <s v="Male"/>
    <d v="2021-11-05T00:00:00"/>
    <s v="Rajshahi"/>
    <x v="0"/>
    <x v="8"/>
    <x v="3"/>
    <n v="190"/>
    <n v="152"/>
    <n v="1000"/>
    <s v="Supplier E"/>
  </r>
  <r>
    <s v="S095"/>
    <x v="10"/>
    <s v="C015"/>
    <s v="P001"/>
    <n v="45"/>
    <n v="38.25"/>
    <x v="1"/>
    <n v="1"/>
    <n v="225"/>
    <x v="2"/>
    <x v="1"/>
    <s v="Sonia Rahman"/>
    <n v="42"/>
    <s v="Female"/>
    <d v="2017-04-18T00:00:00"/>
    <s v="Dhaka"/>
    <x v="0"/>
    <x v="1"/>
    <x v="0"/>
    <n v="225"/>
    <n v="180"/>
    <n v="1000"/>
    <s v="Supplier A"/>
  </r>
  <r>
    <s v="S096"/>
    <x v="10"/>
    <s v="C016"/>
    <s v="P002"/>
    <n v="90"/>
    <n v="76.5"/>
    <x v="1"/>
    <n v="3"/>
    <n v="450"/>
    <x v="0"/>
    <x v="2"/>
    <s v="Tanveer Hossain"/>
    <n v="29"/>
    <s v="Male"/>
    <d v="2021-08-22T00:00:00"/>
    <s v="Chittagong"/>
    <x v="1"/>
    <x v="3"/>
    <x v="0"/>
    <n v="150"/>
    <n v="120"/>
    <n v="500"/>
    <s v="Supplier B"/>
  </r>
  <r>
    <s v="S097"/>
    <x v="10"/>
    <s v="C017"/>
    <s v="P003"/>
    <n v="30"/>
    <n v="30"/>
    <x v="0"/>
    <n v="1"/>
    <n v="150"/>
    <x v="1"/>
    <x v="3"/>
    <s v="Masuda Begum"/>
    <n v="26"/>
    <s v="Female"/>
    <d v="2022-02-17T00:00:00"/>
    <s v="Sylhet"/>
    <x v="0"/>
    <x v="23"/>
    <x v="5"/>
    <n v="150"/>
    <n v="120"/>
    <n v="800"/>
    <s v="Supplier C"/>
  </r>
  <r>
    <s v="S098"/>
    <x v="10"/>
    <s v="C018"/>
    <s v="P004"/>
    <n v="40"/>
    <n v="34"/>
    <x v="1"/>
    <n v="2"/>
    <n v="200"/>
    <x v="2"/>
    <x v="0"/>
    <s v="Zahidul Islam"/>
    <n v="36"/>
    <s v="Male"/>
    <d v="2019-01-12T00:00:00"/>
    <s v="Comilla"/>
    <x v="0"/>
    <x v="6"/>
    <x v="3"/>
    <n v="100"/>
    <n v="80"/>
    <n v="400"/>
    <s v="Supplier D"/>
  </r>
  <r>
    <s v="S099"/>
    <x v="10"/>
    <s v="C019"/>
    <s v="P005"/>
    <n v="38"/>
    <n v="32.300000000000011"/>
    <x v="1"/>
    <n v="1"/>
    <n v="190"/>
    <x v="0"/>
    <x v="5"/>
    <s v="Yasmin Sultana"/>
    <n v="33"/>
    <s v="Female"/>
    <d v="2018-07-25T00:00:00"/>
    <s v="Mymensingh"/>
    <x v="1"/>
    <x v="8"/>
    <x v="3"/>
    <n v="190"/>
    <n v="152"/>
    <n v="1000"/>
    <s v="Supplier E"/>
  </r>
  <r>
    <s v="S100"/>
    <x v="10"/>
    <s v="C020"/>
    <s v="P006"/>
    <n v="36"/>
    <n v="21.599999999999994"/>
    <x v="1"/>
    <n v="1"/>
    <n v="180"/>
    <x v="2"/>
    <x v="4"/>
    <s v="Firoz Alam"/>
    <n v="40"/>
    <s v="Male"/>
    <d v="2017-11-08T00:00:00"/>
    <s v="Bogura"/>
    <x v="1"/>
    <x v="9"/>
    <x v="3"/>
    <n v="180"/>
    <n v="144"/>
    <n v="600"/>
    <s v="Supplier F"/>
  </r>
  <r>
    <s v="S101"/>
    <x v="11"/>
    <s v="C001"/>
    <s v="P002"/>
    <n v="90"/>
    <n v="76.5"/>
    <x v="1"/>
    <n v="3"/>
    <n v="450"/>
    <x v="0"/>
    <x v="3"/>
    <s v="Ahmed Rahman"/>
    <n v="32"/>
    <s v="Male"/>
    <d v="2021-06-15T00:00:00"/>
    <s v="Dhaka"/>
    <x v="1"/>
    <x v="3"/>
    <x v="0"/>
    <n v="150"/>
    <n v="120"/>
    <n v="500"/>
    <s v="Supplier B"/>
  </r>
  <r>
    <s v="S102"/>
    <x v="11"/>
    <s v="C002"/>
    <s v="P003"/>
    <n v="60"/>
    <n v="51"/>
    <x v="1"/>
    <n v="2"/>
    <n v="300"/>
    <x v="2"/>
    <x v="0"/>
    <s v="Shakira Sultana"/>
    <n v="27"/>
    <s v="Female"/>
    <d v="2020-04-20T00:00:00"/>
    <s v="Chittagong"/>
    <x v="0"/>
    <x v="23"/>
    <x v="5"/>
    <n v="150"/>
    <n v="120"/>
    <n v="800"/>
    <s v="Supplier C"/>
  </r>
  <r>
    <s v="S103"/>
    <x v="11"/>
    <s v="C003"/>
    <s v="P004"/>
    <n v="20"/>
    <n v="17"/>
    <x v="1"/>
    <n v="1"/>
    <n v="100"/>
    <x v="0"/>
    <x v="2"/>
    <s v="Anwar Hossain"/>
    <n v="45"/>
    <s v="Male"/>
    <d v="2019-02-10T00:00:00"/>
    <s v="Rajshahi"/>
    <x v="1"/>
    <x v="6"/>
    <x v="3"/>
    <n v="100"/>
    <n v="80"/>
    <n v="400"/>
    <s v="Supplier D"/>
  </r>
  <r>
    <s v="S104"/>
    <x v="11"/>
    <s v="C004"/>
    <s v="P005"/>
    <n v="76"/>
    <n v="76"/>
    <x v="0"/>
    <n v="2"/>
    <n v="380"/>
    <x v="1"/>
    <x v="1"/>
    <s v="Nusrat Jahan"/>
    <n v="30"/>
    <s v="Female"/>
    <d v="2022-01-25T00:00:00"/>
    <s v="Sylhet"/>
    <x v="0"/>
    <x v="8"/>
    <x v="3"/>
    <n v="190"/>
    <n v="152"/>
    <n v="1000"/>
    <s v="Supplier E"/>
  </r>
  <r>
    <s v="S105"/>
    <x v="11"/>
    <s v="C005"/>
    <s v="P001"/>
    <n v="180"/>
    <n v="108"/>
    <x v="1"/>
    <n v="4"/>
    <n v="900"/>
    <x v="2"/>
    <x v="5"/>
    <s v="Mizanur Rahman"/>
    <n v="38"/>
    <s v="Male"/>
    <d v="2018-09-18T00:00:00"/>
    <s v="Barisal"/>
    <x v="1"/>
    <x v="1"/>
    <x v="0"/>
    <n v="225"/>
    <n v="180"/>
    <n v="1000"/>
    <s v="Supplier A"/>
  </r>
  <r>
    <s v="S106"/>
    <x v="11"/>
    <s v="C006"/>
    <s v="P003"/>
    <n v="30"/>
    <n v="30"/>
    <x v="0"/>
    <n v="1"/>
    <n v="150"/>
    <x v="0"/>
    <x v="3"/>
    <s v="Fatima Karim"/>
    <n v="29"/>
    <s v="Female"/>
    <d v="2021-05-10T00:00:00"/>
    <s v="Khulna"/>
    <x v="0"/>
    <x v="23"/>
    <x v="5"/>
    <n v="150"/>
    <n v="120"/>
    <n v="800"/>
    <s v="Supplier C"/>
  </r>
  <r>
    <s v="S107"/>
    <x v="11"/>
    <s v="C007"/>
    <s v="P004"/>
    <n v="60"/>
    <n v="51"/>
    <x v="1"/>
    <n v="3"/>
    <n v="300"/>
    <x v="2"/>
    <x v="2"/>
    <s v="Jahidul Islam"/>
    <n v="33"/>
    <s v="Male"/>
    <d v="2020-08-30T00:00:00"/>
    <s v="Comilla"/>
    <x v="0"/>
    <x v="6"/>
    <x v="3"/>
    <n v="100"/>
    <n v="80"/>
    <n v="400"/>
    <s v="Supplier D"/>
  </r>
  <r>
    <s v="S108"/>
    <x v="11"/>
    <s v="C008"/>
    <s v="P005"/>
    <n v="76"/>
    <n v="64.600000000000023"/>
    <x v="1"/>
    <n v="2"/>
    <n v="380"/>
    <x v="0"/>
    <x v="0"/>
    <s v="Shilpa Rani"/>
    <n v="25"/>
    <s v="Female"/>
    <d v="2022-03-05T00:00:00"/>
    <s v="Mymensingh"/>
    <x v="1"/>
    <x v="8"/>
    <x v="3"/>
    <n v="190"/>
    <n v="152"/>
    <n v="1000"/>
    <s v="Supplier E"/>
  </r>
  <r>
    <s v="S109"/>
    <x v="11"/>
    <s v="C009"/>
    <s v="P001"/>
    <n v="45"/>
    <n v="38.25"/>
    <x v="1"/>
    <n v="1"/>
    <n v="225"/>
    <x v="1"/>
    <x v="1"/>
    <s v="Kabir Hossain"/>
    <n v="41"/>
    <s v="Male"/>
    <d v="2017-12-07T00:00:00"/>
    <s v="Bogura"/>
    <x v="1"/>
    <x v="1"/>
    <x v="0"/>
    <n v="225"/>
    <n v="180"/>
    <n v="1000"/>
    <s v="Supplier A"/>
  </r>
  <r>
    <s v="S110"/>
    <x v="11"/>
    <s v="C010"/>
    <s v="P002"/>
    <n v="90"/>
    <n v="76.5"/>
    <x v="1"/>
    <n v="3"/>
    <n v="450"/>
    <x v="2"/>
    <x v="3"/>
    <s v="Tania Akter"/>
    <n v="34"/>
    <s v="Female"/>
    <d v="2019-11-11T00:00:00"/>
    <s v="Narayanganj"/>
    <x v="0"/>
    <x v="3"/>
    <x v="0"/>
    <n v="150"/>
    <n v="120"/>
    <n v="500"/>
    <s v="Supplier B"/>
  </r>
  <r>
    <s v="S111"/>
    <x v="12"/>
    <s v="C011"/>
    <s v="P003"/>
    <n v="30"/>
    <n v="30"/>
    <x v="0"/>
    <n v="1"/>
    <n v="150"/>
    <x v="0"/>
    <x v="5"/>
    <s v="Iqbal Hossain"/>
    <n v="28"/>
    <s v="Male"/>
    <d v="2021-09-20T00:00:00"/>
    <s v="Khulna"/>
    <x v="0"/>
    <x v="23"/>
    <x v="5"/>
    <n v="150"/>
    <n v="120"/>
    <n v="800"/>
    <s v="Supplier C"/>
  </r>
  <r>
    <s v="S112"/>
    <x v="12"/>
    <s v="C012"/>
    <s v="P004"/>
    <n v="40"/>
    <n v="34"/>
    <x v="1"/>
    <n v="2"/>
    <n v="200"/>
    <x v="1"/>
    <x v="2"/>
    <s v="Rahela Begum"/>
    <n v="31"/>
    <s v="Female"/>
    <d v="2020-03-15T00:00:00"/>
    <s v="Jessore"/>
    <x v="1"/>
    <x v="6"/>
    <x v="3"/>
    <n v="100"/>
    <n v="80"/>
    <n v="400"/>
    <s v="Supplier D"/>
  </r>
  <r>
    <s v="S113"/>
    <x v="12"/>
    <s v="C013"/>
    <s v="P005"/>
    <n v="38"/>
    <n v="22.800000000000011"/>
    <x v="1"/>
    <n v="1"/>
    <n v="190"/>
    <x v="2"/>
    <x v="1"/>
    <s v="Selina Ahmed"/>
    <n v="39"/>
    <s v="Female"/>
    <d v="2018-06-10T00:00:00"/>
    <s v="Barisal"/>
    <x v="1"/>
    <x v="8"/>
    <x v="3"/>
    <n v="190"/>
    <n v="152"/>
    <n v="1000"/>
    <s v="Supplier E"/>
  </r>
  <r>
    <s v="S114"/>
    <x v="12"/>
    <s v="C014"/>
    <s v="P001"/>
    <n v="90"/>
    <n v="90"/>
    <x v="0"/>
    <n v="2"/>
    <n v="450"/>
    <x v="0"/>
    <x v="3"/>
    <s v="Monirul Islam"/>
    <n v="27"/>
    <s v="Male"/>
    <d v="2021-11-05T00:00:00"/>
    <s v="Rajshahi"/>
    <x v="0"/>
    <x v="1"/>
    <x v="0"/>
    <n v="225"/>
    <n v="180"/>
    <n v="1000"/>
    <s v="Supplier A"/>
  </r>
  <r>
    <s v="S115"/>
    <x v="12"/>
    <s v="C015"/>
    <s v="P002"/>
    <n v="90"/>
    <n v="90"/>
    <x v="0"/>
    <n v="3"/>
    <n v="450"/>
    <x v="1"/>
    <x v="0"/>
    <s v="Sonia Rahman"/>
    <n v="42"/>
    <s v="Female"/>
    <d v="2017-04-18T00:00:00"/>
    <s v="Dhaka"/>
    <x v="0"/>
    <x v="3"/>
    <x v="0"/>
    <n v="150"/>
    <n v="120"/>
    <n v="500"/>
    <s v="Supplier B"/>
  </r>
  <r>
    <s v="S116"/>
    <x v="12"/>
    <s v="C016"/>
    <s v="P003"/>
    <n v="30"/>
    <n v="18"/>
    <x v="1"/>
    <n v="1"/>
    <n v="150"/>
    <x v="2"/>
    <x v="5"/>
    <s v="Tanveer Hossain"/>
    <n v="29"/>
    <s v="Male"/>
    <d v="2021-08-22T00:00:00"/>
    <s v="Chittagong"/>
    <x v="1"/>
    <x v="23"/>
    <x v="5"/>
    <n v="150"/>
    <n v="120"/>
    <n v="800"/>
    <s v="Supplier C"/>
  </r>
  <r>
    <s v="S117"/>
    <x v="12"/>
    <s v="C017"/>
    <s v="P004"/>
    <n v="60"/>
    <n v="60"/>
    <x v="0"/>
    <n v="3"/>
    <n v="300"/>
    <x v="0"/>
    <x v="2"/>
    <s v="Masuda Begum"/>
    <n v="26"/>
    <s v="Female"/>
    <d v="2022-02-17T00:00:00"/>
    <s v="Sylhet"/>
    <x v="0"/>
    <x v="6"/>
    <x v="3"/>
    <n v="100"/>
    <n v="80"/>
    <n v="400"/>
    <s v="Supplier D"/>
  </r>
  <r>
    <s v="S118"/>
    <x v="12"/>
    <s v="C018"/>
    <s v="P005"/>
    <n v="76"/>
    <n v="76"/>
    <x v="0"/>
    <n v="2"/>
    <n v="380"/>
    <x v="1"/>
    <x v="1"/>
    <s v="Zahidul Islam"/>
    <n v="36"/>
    <s v="Male"/>
    <d v="2019-01-12T00:00:00"/>
    <s v="Comilla"/>
    <x v="0"/>
    <x v="8"/>
    <x v="3"/>
    <n v="190"/>
    <n v="152"/>
    <n v="1000"/>
    <s v="Supplier E"/>
  </r>
  <r>
    <s v="S119"/>
    <x v="12"/>
    <s v="C019"/>
    <s v="P001"/>
    <n v="135"/>
    <n v="81"/>
    <x v="1"/>
    <n v="3"/>
    <n v="675"/>
    <x v="2"/>
    <x v="3"/>
    <s v="Yasmin Sultana"/>
    <n v="33"/>
    <s v="Female"/>
    <d v="2018-07-25T00:00:00"/>
    <s v="Mymensingh"/>
    <x v="1"/>
    <x v="1"/>
    <x v="0"/>
    <n v="225"/>
    <n v="180"/>
    <n v="1000"/>
    <s v="Supplier A"/>
  </r>
  <r>
    <s v="S120"/>
    <x v="12"/>
    <s v="C020"/>
    <s v="P002"/>
    <n v="30"/>
    <n v="25.5"/>
    <x v="1"/>
    <n v="1"/>
    <n v="150"/>
    <x v="0"/>
    <x v="0"/>
    <s v="Firoz Alam"/>
    <n v="40"/>
    <s v="Male"/>
    <d v="2017-11-08T00:00:00"/>
    <s v="Bogura"/>
    <x v="1"/>
    <x v="3"/>
    <x v="0"/>
    <n v="150"/>
    <n v="120"/>
    <n v="500"/>
    <s v="Supplier B"/>
  </r>
  <r>
    <s v="S121"/>
    <x v="0"/>
    <s v="C001"/>
    <s v="P003"/>
    <n v="60"/>
    <n v="36"/>
    <x v="1"/>
    <n v="2"/>
    <n v="300"/>
    <x v="2"/>
    <x v="5"/>
    <s v="Ahmed Rahman"/>
    <n v="32"/>
    <s v="Male"/>
    <d v="2021-06-15T00:00:00"/>
    <s v="Dhaka"/>
    <x v="1"/>
    <x v="23"/>
    <x v="5"/>
    <n v="150"/>
    <n v="120"/>
    <n v="800"/>
    <s v="Supplier C"/>
  </r>
  <r>
    <s v="S122"/>
    <x v="0"/>
    <s v="C002"/>
    <s v="P004"/>
    <n v="60"/>
    <n v="60"/>
    <x v="0"/>
    <n v="3"/>
    <n v="300"/>
    <x v="0"/>
    <x v="2"/>
    <s v="Shakira Sultana"/>
    <n v="27"/>
    <s v="Female"/>
    <d v="2020-04-20T00:00:00"/>
    <s v="Chittagong"/>
    <x v="0"/>
    <x v="6"/>
    <x v="3"/>
    <n v="100"/>
    <n v="80"/>
    <n v="400"/>
    <s v="Supplier D"/>
  </r>
  <r>
    <s v="S123"/>
    <x v="0"/>
    <s v="C003"/>
    <s v="P005"/>
    <n v="76"/>
    <n v="64.600000000000023"/>
    <x v="1"/>
    <n v="2"/>
    <n v="380"/>
    <x v="1"/>
    <x v="1"/>
    <s v="Anwar Hossain"/>
    <n v="45"/>
    <s v="Male"/>
    <d v="2019-02-10T00:00:00"/>
    <s v="Rajshahi"/>
    <x v="1"/>
    <x v="8"/>
    <x v="3"/>
    <n v="190"/>
    <n v="152"/>
    <n v="1000"/>
    <s v="Supplier E"/>
  </r>
  <r>
    <s v="S124"/>
    <x v="0"/>
    <s v="C004"/>
    <s v="P001"/>
    <n v="45"/>
    <n v="38.25"/>
    <x v="1"/>
    <n v="1"/>
    <n v="225"/>
    <x v="2"/>
    <x v="3"/>
    <s v="Nusrat Jahan"/>
    <n v="30"/>
    <s v="Female"/>
    <d v="2022-01-25T00:00:00"/>
    <s v="Sylhet"/>
    <x v="0"/>
    <x v="1"/>
    <x v="0"/>
    <n v="225"/>
    <n v="180"/>
    <n v="1000"/>
    <s v="Supplier A"/>
  </r>
  <r>
    <s v="S125"/>
    <x v="0"/>
    <s v="C005"/>
    <s v="P002"/>
    <n v="60"/>
    <n v="51"/>
    <x v="1"/>
    <n v="2"/>
    <n v="300"/>
    <x v="0"/>
    <x v="0"/>
    <s v="Mizanur Rahman"/>
    <n v="38"/>
    <s v="Male"/>
    <d v="2018-09-18T00:00:00"/>
    <s v="Barisal"/>
    <x v="1"/>
    <x v="3"/>
    <x v="0"/>
    <n v="150"/>
    <n v="120"/>
    <n v="500"/>
    <s v="Supplier B"/>
  </r>
  <r>
    <s v="S126"/>
    <x v="0"/>
    <s v="C006"/>
    <s v="P003"/>
    <n v="30"/>
    <n v="30"/>
    <x v="0"/>
    <n v="1"/>
    <n v="150"/>
    <x v="1"/>
    <x v="5"/>
    <s v="Fatima Karim"/>
    <n v="29"/>
    <s v="Female"/>
    <d v="2021-05-10T00:00:00"/>
    <s v="Khulna"/>
    <x v="0"/>
    <x v="23"/>
    <x v="5"/>
    <n v="150"/>
    <n v="120"/>
    <n v="800"/>
    <s v="Supplier C"/>
  </r>
  <r>
    <s v="S127"/>
    <x v="0"/>
    <s v="C007"/>
    <s v="P004"/>
    <n v="60"/>
    <n v="51"/>
    <x v="1"/>
    <n v="3"/>
    <n v="300"/>
    <x v="2"/>
    <x v="2"/>
    <s v="Jahidul Islam"/>
    <n v="33"/>
    <s v="Male"/>
    <d v="2020-08-30T00:00:00"/>
    <s v="Comilla"/>
    <x v="0"/>
    <x v="6"/>
    <x v="3"/>
    <n v="100"/>
    <n v="80"/>
    <n v="400"/>
    <s v="Supplier D"/>
  </r>
  <r>
    <s v="S128"/>
    <x v="0"/>
    <s v="C008"/>
    <s v="P005"/>
    <n v="76"/>
    <n v="64.600000000000023"/>
    <x v="1"/>
    <n v="2"/>
    <n v="380"/>
    <x v="0"/>
    <x v="1"/>
    <s v="Shilpa Rani"/>
    <n v="25"/>
    <s v="Female"/>
    <d v="2022-03-05T00:00:00"/>
    <s v="Mymensingh"/>
    <x v="1"/>
    <x v="8"/>
    <x v="3"/>
    <n v="190"/>
    <n v="152"/>
    <n v="1000"/>
    <s v="Supplier E"/>
  </r>
  <r>
    <s v="S129"/>
    <x v="0"/>
    <s v="C009"/>
    <s v="P001"/>
    <n v="90"/>
    <n v="54"/>
    <x v="1"/>
    <n v="2"/>
    <n v="450"/>
    <x v="2"/>
    <x v="3"/>
    <s v="Kabir Hossain"/>
    <n v="41"/>
    <s v="Male"/>
    <d v="2017-12-07T00:00:00"/>
    <s v="Bogura"/>
    <x v="1"/>
    <x v="1"/>
    <x v="0"/>
    <n v="225"/>
    <n v="180"/>
    <n v="1000"/>
    <s v="Supplier A"/>
  </r>
  <r>
    <s v="S130"/>
    <x v="0"/>
    <s v="C010"/>
    <s v="P002"/>
    <n v="30"/>
    <n v="30"/>
    <x v="0"/>
    <n v="1"/>
    <n v="150"/>
    <x v="0"/>
    <x v="0"/>
    <s v="Tania Akter"/>
    <n v="34"/>
    <s v="Female"/>
    <d v="2019-11-11T00:00:00"/>
    <s v="Narayanganj"/>
    <x v="0"/>
    <x v="3"/>
    <x v="0"/>
    <n v="150"/>
    <n v="120"/>
    <n v="500"/>
    <s v="Supplier B"/>
  </r>
  <r>
    <s v="S131"/>
    <x v="2"/>
    <s v="C014"/>
    <s v="P004"/>
    <n v="40"/>
    <n v="40"/>
    <x v="0"/>
    <n v="2"/>
    <n v="200"/>
    <x v="1"/>
    <x v="5"/>
    <s v="Monirul Islam"/>
    <n v="27"/>
    <s v="Male"/>
    <d v="2021-11-05T00:00:00"/>
    <s v="Rajshahi"/>
    <x v="0"/>
    <x v="6"/>
    <x v="3"/>
    <n v="100"/>
    <n v="80"/>
    <n v="400"/>
    <s v="Supplier D"/>
  </r>
  <r>
    <s v="S132"/>
    <x v="2"/>
    <s v="C005"/>
    <s v="P003"/>
    <n v="90"/>
    <n v="76.5"/>
    <x v="1"/>
    <n v="3"/>
    <n v="450"/>
    <x v="0"/>
    <x v="1"/>
    <s v="Mizanur Rahman"/>
    <n v="38"/>
    <s v="Male"/>
    <d v="2018-09-18T00:00:00"/>
    <s v="Barisal"/>
    <x v="1"/>
    <x v="23"/>
    <x v="5"/>
    <n v="150"/>
    <n v="120"/>
    <n v="800"/>
    <s v="Supplier C"/>
  </r>
  <r>
    <s v="S133"/>
    <x v="2"/>
    <s v="C008"/>
    <s v="P002"/>
    <n v="30"/>
    <n v="18"/>
    <x v="1"/>
    <n v="1"/>
    <n v="150"/>
    <x v="2"/>
    <x v="3"/>
    <s v="Shilpa Rani"/>
    <n v="25"/>
    <s v="Female"/>
    <d v="2022-03-05T00:00:00"/>
    <s v="Mymensingh"/>
    <x v="1"/>
    <x v="3"/>
    <x v="0"/>
    <n v="150"/>
    <n v="120"/>
    <n v="500"/>
    <s v="Supplier B"/>
  </r>
  <r>
    <s v="S134"/>
    <x v="2"/>
    <s v="C012"/>
    <s v="P004"/>
    <n v="40"/>
    <n v="34"/>
    <x v="1"/>
    <n v="2"/>
    <n v="200"/>
    <x v="0"/>
    <x v="2"/>
    <s v="Rahela Begum"/>
    <n v="31"/>
    <s v="Female"/>
    <d v="2020-03-15T00:00:00"/>
    <s v="Jessore"/>
    <x v="1"/>
    <x v="6"/>
    <x v="3"/>
    <n v="100"/>
    <n v="80"/>
    <n v="400"/>
    <s v="Supplier D"/>
  </r>
  <r>
    <s v="S135"/>
    <x v="2"/>
    <s v="C017"/>
    <s v="P005"/>
    <n v="38"/>
    <n v="32.300000000000011"/>
    <x v="1"/>
    <n v="1"/>
    <n v="190"/>
    <x v="2"/>
    <x v="0"/>
    <s v="Masuda Begum"/>
    <n v="26"/>
    <s v="Female"/>
    <d v="2022-02-17T00:00:00"/>
    <s v="Sylhet"/>
    <x v="0"/>
    <x v="8"/>
    <x v="3"/>
    <n v="190"/>
    <n v="152"/>
    <n v="1000"/>
    <s v="Supplier E"/>
  </r>
  <r>
    <s v="S136"/>
    <x v="2"/>
    <s v="C001"/>
    <s v="P003"/>
    <n v="120"/>
    <n v="102"/>
    <x v="1"/>
    <n v="4"/>
    <n v="600"/>
    <x v="0"/>
    <x v="4"/>
    <s v="Ahmed Rahman"/>
    <n v="32"/>
    <s v="Male"/>
    <d v="2021-06-15T00:00:00"/>
    <s v="Dhaka"/>
    <x v="1"/>
    <x v="23"/>
    <x v="5"/>
    <n v="150"/>
    <n v="120"/>
    <n v="800"/>
    <s v="Supplier C"/>
  </r>
  <r>
    <s v="S137"/>
    <x v="2"/>
    <s v="C016"/>
    <s v="P002"/>
    <n v="90"/>
    <n v="76.5"/>
    <x v="1"/>
    <n v="3"/>
    <n v="450"/>
    <x v="1"/>
    <x v="5"/>
    <s v="Tanveer Hossain"/>
    <n v="29"/>
    <s v="Male"/>
    <d v="2021-08-22T00:00:00"/>
    <s v="Chittagong"/>
    <x v="1"/>
    <x v="3"/>
    <x v="0"/>
    <n v="150"/>
    <n v="120"/>
    <n v="500"/>
    <s v="Supplier B"/>
  </r>
  <r>
    <s v="S138"/>
    <x v="2"/>
    <s v="C019"/>
    <s v="P003"/>
    <n v="60"/>
    <n v="36"/>
    <x v="1"/>
    <n v="2"/>
    <n v="300"/>
    <x v="2"/>
    <x v="1"/>
    <s v="Yasmin Sultana"/>
    <n v="33"/>
    <s v="Female"/>
    <d v="2018-07-25T00:00:00"/>
    <s v="Mymensingh"/>
    <x v="1"/>
    <x v="23"/>
    <x v="5"/>
    <n v="150"/>
    <n v="120"/>
    <n v="800"/>
    <s v="Supplier C"/>
  </r>
  <r>
    <s v="S139"/>
    <x v="2"/>
    <s v="C004"/>
    <s v="P001"/>
    <n v="135"/>
    <n v="135"/>
    <x v="0"/>
    <n v="3"/>
    <n v="675"/>
    <x v="0"/>
    <x v="2"/>
    <s v="Nusrat Jahan"/>
    <n v="30"/>
    <s v="Female"/>
    <d v="2022-01-25T00:00:00"/>
    <s v="Sylhet"/>
    <x v="0"/>
    <x v="1"/>
    <x v="0"/>
    <n v="225"/>
    <n v="180"/>
    <n v="1000"/>
    <s v="Supplier A"/>
  </r>
  <r>
    <s v="S140"/>
    <x v="2"/>
    <s v="C015"/>
    <s v="P003"/>
    <n v="30"/>
    <n v="30"/>
    <x v="0"/>
    <n v="1"/>
    <n v="150"/>
    <x v="1"/>
    <x v="0"/>
    <s v="Sonia Rahman"/>
    <n v="42"/>
    <s v="Female"/>
    <d v="2017-04-18T00:00:00"/>
    <s v="Dhaka"/>
    <x v="0"/>
    <x v="23"/>
    <x v="5"/>
    <n v="150"/>
    <n v="120"/>
    <n v="800"/>
    <s v="Supplier C"/>
  </r>
  <r>
    <s v="S141"/>
    <x v="1"/>
    <s v="C018"/>
    <s v="P004"/>
    <n v="40"/>
    <n v="40"/>
    <x v="0"/>
    <n v="2"/>
    <n v="200"/>
    <x v="0"/>
    <x v="3"/>
    <s v="Zahidul Islam"/>
    <n v="36"/>
    <s v="Male"/>
    <d v="2019-01-12T00:00:00"/>
    <s v="Comilla"/>
    <x v="0"/>
    <x v="6"/>
    <x v="3"/>
    <n v="100"/>
    <n v="80"/>
    <n v="400"/>
    <s v="Supplier D"/>
  </r>
  <r>
    <s v="S142"/>
    <x v="1"/>
    <s v="C009"/>
    <s v="P003"/>
    <n v="90"/>
    <n v="54"/>
    <x v="1"/>
    <n v="3"/>
    <n v="450"/>
    <x v="2"/>
    <x v="4"/>
    <s v="Kabir Hossain"/>
    <n v="41"/>
    <s v="Male"/>
    <d v="2017-12-07T00:00:00"/>
    <s v="Bogura"/>
    <x v="1"/>
    <x v="23"/>
    <x v="5"/>
    <n v="150"/>
    <n v="120"/>
    <n v="800"/>
    <s v="Supplier C"/>
  </r>
  <r>
    <s v="S143"/>
    <x v="1"/>
    <s v="C011"/>
    <s v="P002"/>
    <n v="30"/>
    <n v="30"/>
    <x v="0"/>
    <n v="1"/>
    <n v="150"/>
    <x v="1"/>
    <x v="2"/>
    <s v="Iqbal Hossain"/>
    <n v="28"/>
    <s v="Male"/>
    <d v="2021-09-20T00:00:00"/>
    <s v="Khulna"/>
    <x v="0"/>
    <x v="3"/>
    <x v="0"/>
    <n v="150"/>
    <n v="120"/>
    <n v="500"/>
    <s v="Supplier B"/>
  </r>
  <r>
    <s v="S144"/>
    <x v="1"/>
    <s v="C013"/>
    <s v="P001"/>
    <n v="90"/>
    <n v="76.5"/>
    <x v="1"/>
    <n v="2"/>
    <n v="450"/>
    <x v="0"/>
    <x v="5"/>
    <s v="Selina Ahmed"/>
    <n v="39"/>
    <s v="Female"/>
    <d v="2018-06-10T00:00:00"/>
    <s v="Barisal"/>
    <x v="1"/>
    <x v="1"/>
    <x v="0"/>
    <n v="225"/>
    <n v="180"/>
    <n v="1000"/>
    <s v="Supplier A"/>
  </r>
  <r>
    <s v="S145"/>
    <x v="1"/>
    <s v="C002"/>
    <s v="P005"/>
    <n v="38"/>
    <n v="32.300000000000011"/>
    <x v="1"/>
    <n v="1"/>
    <n v="190"/>
    <x v="2"/>
    <x v="0"/>
    <s v="Shakira Sultana"/>
    <n v="27"/>
    <s v="Female"/>
    <d v="2020-04-20T00:00:00"/>
    <s v="Chittagong"/>
    <x v="0"/>
    <x v="8"/>
    <x v="3"/>
    <n v="190"/>
    <n v="152"/>
    <n v="1000"/>
    <s v="Supplier E"/>
  </r>
  <r>
    <s v="S146"/>
    <x v="1"/>
    <s v="C007"/>
    <s v="P003"/>
    <n v="90"/>
    <n v="90"/>
    <x v="0"/>
    <n v="3"/>
    <n v="450"/>
    <x v="0"/>
    <x v="1"/>
    <s v="Jahidul Islam"/>
    <n v="33"/>
    <s v="Male"/>
    <d v="2020-08-30T00:00:00"/>
    <s v="Comilla"/>
    <x v="0"/>
    <x v="23"/>
    <x v="5"/>
    <n v="150"/>
    <n v="120"/>
    <n v="800"/>
    <s v="Supplier C"/>
  </r>
  <r>
    <s v="S147"/>
    <x v="1"/>
    <s v="C010"/>
    <s v="P002"/>
    <n v="30"/>
    <n v="30"/>
    <x v="0"/>
    <n v="1"/>
    <n v="150"/>
    <x v="1"/>
    <x v="3"/>
    <s v="Tania Akter"/>
    <n v="34"/>
    <s v="Female"/>
    <d v="2019-11-11T00:00:00"/>
    <s v="Narayanganj"/>
    <x v="0"/>
    <x v="3"/>
    <x v="0"/>
    <n v="150"/>
    <n v="120"/>
    <n v="500"/>
    <s v="Supplier B"/>
  </r>
  <r>
    <s v="S148"/>
    <x v="1"/>
    <s v="C006"/>
    <s v="P004"/>
    <n v="60"/>
    <n v="51"/>
    <x v="1"/>
    <n v="3"/>
    <n v="300"/>
    <x v="2"/>
    <x v="4"/>
    <s v="Fatima Karim"/>
    <n v="29"/>
    <s v="Female"/>
    <d v="2021-05-10T00:00:00"/>
    <s v="Khulna"/>
    <x v="0"/>
    <x v="6"/>
    <x v="3"/>
    <n v="100"/>
    <n v="80"/>
    <n v="400"/>
    <s v="Supplier D"/>
  </r>
  <r>
    <s v="S149"/>
    <x v="1"/>
    <s v="C003"/>
    <s v="P003"/>
    <n v="60"/>
    <n v="51"/>
    <x v="1"/>
    <n v="2"/>
    <n v="300"/>
    <x v="0"/>
    <x v="2"/>
    <s v="Anwar Hossain"/>
    <n v="45"/>
    <s v="Male"/>
    <d v="2019-02-10T00:00:00"/>
    <s v="Rajshahi"/>
    <x v="1"/>
    <x v="23"/>
    <x v="5"/>
    <n v="150"/>
    <n v="120"/>
    <n v="800"/>
    <s v="Supplier C"/>
  </r>
  <r>
    <s v="S150"/>
    <x v="3"/>
    <s v="C020"/>
    <s v="P001"/>
    <n v="45"/>
    <n v="38.25"/>
    <x v="1"/>
    <n v="1"/>
    <n v="225"/>
    <x v="1"/>
    <x v="5"/>
    <s v="Firoz Alam"/>
    <n v="40"/>
    <s v="Male"/>
    <d v="2017-11-08T00:00:00"/>
    <s v="Bogura"/>
    <x v="1"/>
    <x v="1"/>
    <x v="0"/>
    <n v="225"/>
    <n v="180"/>
    <n v="1000"/>
    <s v="Supplier A"/>
  </r>
  <r>
    <s v="S151"/>
    <x v="3"/>
    <s v="C017"/>
    <s v="P002"/>
    <n v="90"/>
    <n v="76.5"/>
    <x v="1"/>
    <n v="3"/>
    <n v="450"/>
    <x v="2"/>
    <x v="0"/>
    <s v="Masuda Begum"/>
    <n v="26"/>
    <s v="Female"/>
    <d v="2022-02-17T00:00:00"/>
    <s v="Sylhet"/>
    <x v="0"/>
    <x v="3"/>
    <x v="0"/>
    <n v="150"/>
    <n v="120"/>
    <n v="500"/>
    <s v="Supplier B"/>
  </r>
  <r>
    <s v="S152"/>
    <x v="3"/>
    <s v="C004"/>
    <s v="P003"/>
    <n v="30"/>
    <n v="30"/>
    <x v="0"/>
    <n v="1"/>
    <n v="150"/>
    <x v="0"/>
    <x v="1"/>
    <s v="Nusrat Jahan"/>
    <n v="30"/>
    <s v="Female"/>
    <d v="2022-01-25T00:00:00"/>
    <s v="Sylhet"/>
    <x v="0"/>
    <x v="23"/>
    <x v="5"/>
    <n v="150"/>
    <n v="120"/>
    <n v="800"/>
    <s v="Supplier C"/>
  </r>
  <r>
    <s v="S153"/>
    <x v="3"/>
    <s v="C006"/>
    <s v="P004"/>
    <n v="40"/>
    <n v="40"/>
    <x v="0"/>
    <n v="2"/>
    <n v="200"/>
    <x v="1"/>
    <x v="3"/>
    <s v="Fatima Karim"/>
    <n v="29"/>
    <s v="Female"/>
    <d v="2021-05-10T00:00:00"/>
    <s v="Khulna"/>
    <x v="0"/>
    <x v="6"/>
    <x v="3"/>
    <n v="100"/>
    <n v="80"/>
    <n v="400"/>
    <s v="Supplier D"/>
  </r>
  <r>
    <s v="S154"/>
    <x v="3"/>
    <s v="C013"/>
    <s v="P003"/>
    <n v="60"/>
    <n v="36"/>
    <x v="1"/>
    <n v="2"/>
    <n v="300"/>
    <x v="2"/>
    <x v="4"/>
    <s v="Selina Ahmed"/>
    <n v="39"/>
    <s v="Female"/>
    <d v="2018-06-10T00:00:00"/>
    <s v="Barisal"/>
    <x v="1"/>
    <x v="23"/>
    <x v="5"/>
    <n v="150"/>
    <n v="120"/>
    <n v="800"/>
    <s v="Supplier C"/>
  </r>
  <r>
    <s v="S155"/>
    <x v="3"/>
    <s v="C008"/>
    <s v="P001"/>
    <n v="45"/>
    <n v="38.25"/>
    <x v="1"/>
    <n v="1"/>
    <n v="225"/>
    <x v="0"/>
    <x v="2"/>
    <s v="Shilpa Rani"/>
    <n v="25"/>
    <s v="Female"/>
    <d v="2022-03-05T00:00:00"/>
    <s v="Mymensingh"/>
    <x v="1"/>
    <x v="1"/>
    <x v="0"/>
    <n v="225"/>
    <n v="180"/>
    <n v="1000"/>
    <s v="Supplier A"/>
  </r>
  <r>
    <s v="S156"/>
    <x v="3"/>
    <s v="C010"/>
    <s v="P002"/>
    <n v="90"/>
    <n v="90"/>
    <x v="0"/>
    <n v="3"/>
    <n v="450"/>
    <x v="1"/>
    <x v="0"/>
    <s v="Tania Akter"/>
    <n v="34"/>
    <s v="Female"/>
    <d v="2019-11-11T00:00:00"/>
    <s v="Narayanganj"/>
    <x v="0"/>
    <x v="3"/>
    <x v="0"/>
    <n v="150"/>
    <n v="120"/>
    <n v="500"/>
    <s v="Supplier B"/>
  </r>
  <r>
    <s v="S157"/>
    <x v="3"/>
    <s v="C014"/>
    <s v="P005"/>
    <n v="76"/>
    <n v="64.600000000000023"/>
    <x v="1"/>
    <n v="2"/>
    <n v="380"/>
    <x v="2"/>
    <x v="1"/>
    <s v="Monirul Islam"/>
    <n v="27"/>
    <s v="Male"/>
    <d v="2021-11-05T00:00:00"/>
    <s v="Rajshahi"/>
    <x v="0"/>
    <x v="8"/>
    <x v="3"/>
    <n v="190"/>
    <n v="152"/>
    <n v="1000"/>
    <s v="Supplier E"/>
  </r>
  <r>
    <s v="S158"/>
    <x v="3"/>
    <s v="C016"/>
    <s v="P003"/>
    <n v="90"/>
    <n v="76.5"/>
    <x v="1"/>
    <n v="3"/>
    <n v="450"/>
    <x v="0"/>
    <x v="3"/>
    <s v="Tanveer Hossain"/>
    <n v="29"/>
    <s v="Male"/>
    <d v="2021-08-22T00:00:00"/>
    <s v="Chittagong"/>
    <x v="1"/>
    <x v="23"/>
    <x v="5"/>
    <n v="150"/>
    <n v="120"/>
    <n v="800"/>
    <s v="Supplier C"/>
  </r>
  <r>
    <s v="S159"/>
    <x v="3"/>
    <s v="C001"/>
    <s v="P004"/>
    <n v="40"/>
    <n v="24"/>
    <x v="1"/>
    <n v="2"/>
    <n v="200"/>
    <x v="2"/>
    <x v="4"/>
    <s v="Ahmed Rahman"/>
    <n v="32"/>
    <s v="Male"/>
    <d v="2021-06-15T00:00:00"/>
    <s v="Dhaka"/>
    <x v="1"/>
    <x v="6"/>
    <x v="3"/>
    <n v="100"/>
    <n v="80"/>
    <n v="400"/>
    <s v="Supplier D"/>
  </r>
  <r>
    <s v="S160"/>
    <x v="4"/>
    <s v="C012"/>
    <s v="P005"/>
    <n v="38"/>
    <n v="32.300000000000011"/>
    <x v="1"/>
    <n v="1"/>
    <n v="190"/>
    <x v="1"/>
    <x v="2"/>
    <s v="Rahela Begum"/>
    <n v="31"/>
    <s v="Female"/>
    <d v="2020-03-15T00:00:00"/>
    <s v="Jessore"/>
    <x v="1"/>
    <x v="8"/>
    <x v="3"/>
    <n v="190"/>
    <n v="152"/>
    <n v="1000"/>
    <s v="Supplier E"/>
  </r>
  <r>
    <s v="S161"/>
    <x v="4"/>
    <s v="C011"/>
    <s v="P003"/>
    <n v="90"/>
    <n v="90"/>
    <x v="0"/>
    <n v="3"/>
    <n v="450"/>
    <x v="0"/>
    <x v="0"/>
    <s v="Iqbal Hossain"/>
    <n v="28"/>
    <s v="Male"/>
    <d v="2021-09-20T00:00:00"/>
    <s v="Khulna"/>
    <x v="0"/>
    <x v="23"/>
    <x v="5"/>
    <n v="150"/>
    <n v="120"/>
    <n v="800"/>
    <s v="Supplier C"/>
  </r>
  <r>
    <s v="S162"/>
    <x v="4"/>
    <s v="C020"/>
    <s v="P004"/>
    <n v="40"/>
    <n v="24"/>
    <x v="1"/>
    <n v="2"/>
    <n v="200"/>
    <x v="2"/>
    <x v="1"/>
    <s v="Firoz Alam"/>
    <n v="40"/>
    <s v="Male"/>
    <d v="2017-11-08T00:00:00"/>
    <s v="Bogura"/>
    <x v="1"/>
    <x v="6"/>
    <x v="3"/>
    <n v="100"/>
    <n v="80"/>
    <n v="400"/>
    <s v="Supplier D"/>
  </r>
  <r>
    <s v="S163"/>
    <x v="4"/>
    <s v="C017"/>
    <s v="P002"/>
    <n v="90"/>
    <n v="90"/>
    <x v="0"/>
    <n v="3"/>
    <n v="450"/>
    <x v="0"/>
    <x v="5"/>
    <s v="Masuda Begum"/>
    <n v="26"/>
    <s v="Female"/>
    <d v="2022-02-17T00:00:00"/>
    <s v="Sylhet"/>
    <x v="0"/>
    <x v="3"/>
    <x v="0"/>
    <n v="150"/>
    <n v="120"/>
    <n v="500"/>
    <s v="Supplier B"/>
  </r>
  <r>
    <s v="S164"/>
    <x v="4"/>
    <s v="C015"/>
    <s v="P005"/>
    <n v="76"/>
    <n v="76"/>
    <x v="0"/>
    <n v="2"/>
    <n v="380"/>
    <x v="1"/>
    <x v="4"/>
    <s v="Sonia Rahman"/>
    <n v="42"/>
    <s v="Female"/>
    <d v="2017-04-18T00:00:00"/>
    <s v="Dhaka"/>
    <x v="0"/>
    <x v="8"/>
    <x v="3"/>
    <n v="190"/>
    <n v="152"/>
    <n v="1000"/>
    <s v="Supplier E"/>
  </r>
  <r>
    <s v="S165"/>
    <x v="4"/>
    <s v="C006"/>
    <s v="P003"/>
    <n v="30"/>
    <n v="25.5"/>
    <x v="1"/>
    <n v="1"/>
    <n v="150"/>
    <x v="2"/>
    <x v="3"/>
    <s v="Fatima Karim"/>
    <n v="29"/>
    <s v="Female"/>
    <d v="2021-05-10T00:00:00"/>
    <s v="Khulna"/>
    <x v="0"/>
    <x v="23"/>
    <x v="5"/>
    <n v="150"/>
    <n v="120"/>
    <n v="800"/>
    <s v="Supplier C"/>
  </r>
  <r>
    <s v="S166"/>
    <x v="4"/>
    <s v="C009"/>
    <s v="P001"/>
    <n v="90"/>
    <n v="76.5"/>
    <x v="1"/>
    <n v="2"/>
    <n v="450"/>
    <x v="0"/>
    <x v="2"/>
    <s v="Kabir Hossain"/>
    <n v="41"/>
    <s v="Male"/>
    <d v="2017-12-07T00:00:00"/>
    <s v="Bogura"/>
    <x v="1"/>
    <x v="1"/>
    <x v="0"/>
    <n v="225"/>
    <n v="180"/>
    <n v="1000"/>
    <s v="Supplier A"/>
  </r>
  <r>
    <s v="S167"/>
    <x v="4"/>
    <s v="C014"/>
    <s v="P002"/>
    <n v="90"/>
    <n v="90"/>
    <x v="0"/>
    <n v="3"/>
    <n v="450"/>
    <x v="1"/>
    <x v="0"/>
    <s v="Monirul Islam"/>
    <n v="27"/>
    <s v="Male"/>
    <d v="2021-11-05T00:00:00"/>
    <s v="Rajshahi"/>
    <x v="0"/>
    <x v="3"/>
    <x v="0"/>
    <n v="150"/>
    <n v="120"/>
    <n v="500"/>
    <s v="Supplier B"/>
  </r>
  <r>
    <s v="S168"/>
    <x v="4"/>
    <s v="C019"/>
    <s v="P003"/>
    <n v="60"/>
    <n v="51"/>
    <x v="1"/>
    <n v="2"/>
    <n v="300"/>
    <x v="0"/>
    <x v="1"/>
    <s v="Yasmin Sultana"/>
    <n v="33"/>
    <s v="Female"/>
    <d v="2018-07-25T00:00:00"/>
    <s v="Mymensingh"/>
    <x v="1"/>
    <x v="23"/>
    <x v="5"/>
    <n v="150"/>
    <n v="120"/>
    <n v="800"/>
    <s v="Supplier C"/>
  </r>
  <r>
    <s v="S169"/>
    <x v="4"/>
    <s v="C018"/>
    <s v="P005"/>
    <n v="38"/>
    <n v="32.300000000000011"/>
    <x v="1"/>
    <n v="1"/>
    <n v="190"/>
    <x v="2"/>
    <x v="5"/>
    <s v="Zahidul Islam"/>
    <n v="36"/>
    <s v="Male"/>
    <d v="2019-01-12T00:00:00"/>
    <s v="Comilla"/>
    <x v="0"/>
    <x v="8"/>
    <x v="3"/>
    <n v="190"/>
    <n v="152"/>
    <n v="1000"/>
    <s v="Supplier E"/>
  </r>
  <r>
    <s v="S170"/>
    <x v="4"/>
    <s v="C007"/>
    <s v="P004"/>
    <n v="40"/>
    <n v="40"/>
    <x v="0"/>
    <n v="2"/>
    <n v="200"/>
    <x v="1"/>
    <x v="4"/>
    <s v="Jahidul Islam"/>
    <n v="33"/>
    <s v="Male"/>
    <d v="2020-08-30T00:00:00"/>
    <s v="Comilla"/>
    <x v="0"/>
    <x v="6"/>
    <x v="3"/>
    <n v="100"/>
    <n v="80"/>
    <n v="400"/>
    <s v="Supplier D"/>
  </r>
  <r>
    <s v="S171"/>
    <x v="5"/>
    <s v="C008"/>
    <s v="P003"/>
    <n v="90"/>
    <n v="76.5"/>
    <x v="1"/>
    <n v="3"/>
    <n v="450"/>
    <x v="0"/>
    <x v="2"/>
    <s v="Shilpa Rani"/>
    <n v="25"/>
    <s v="Female"/>
    <d v="2022-03-05T00:00:00"/>
    <s v="Mymensingh"/>
    <x v="1"/>
    <x v="23"/>
    <x v="5"/>
    <n v="150"/>
    <n v="120"/>
    <n v="800"/>
    <s v="Supplier C"/>
  </r>
  <r>
    <s v="S172"/>
    <x v="5"/>
    <s v="C020"/>
    <s v="P004"/>
    <n v="40"/>
    <n v="24"/>
    <x v="1"/>
    <n v="2"/>
    <n v="200"/>
    <x v="2"/>
    <x v="0"/>
    <s v="Firoz Alam"/>
    <n v="40"/>
    <s v="Male"/>
    <d v="2017-11-08T00:00:00"/>
    <s v="Bogura"/>
    <x v="1"/>
    <x v="6"/>
    <x v="3"/>
    <n v="100"/>
    <n v="80"/>
    <n v="400"/>
    <s v="Supplier D"/>
  </r>
  <r>
    <s v="S173"/>
    <x v="5"/>
    <s v="C017"/>
    <s v="P001"/>
    <n v="45"/>
    <n v="45"/>
    <x v="0"/>
    <n v="1"/>
    <n v="225"/>
    <x v="1"/>
    <x v="3"/>
    <s v="Masuda Begum"/>
    <n v="26"/>
    <s v="Female"/>
    <d v="2022-02-17T00:00:00"/>
    <s v="Sylhet"/>
    <x v="0"/>
    <x v="1"/>
    <x v="0"/>
    <n v="225"/>
    <n v="180"/>
    <n v="1000"/>
    <s v="Supplier A"/>
  </r>
  <r>
    <s v="S174"/>
    <x v="5"/>
    <s v="C003"/>
    <s v="P005"/>
    <n v="38"/>
    <n v="32.300000000000011"/>
    <x v="1"/>
    <n v="1"/>
    <n v="190"/>
    <x v="0"/>
    <x v="1"/>
    <s v="Anwar Hossain"/>
    <n v="45"/>
    <s v="Male"/>
    <d v="2019-02-10T00:00:00"/>
    <s v="Rajshahi"/>
    <x v="1"/>
    <x v="8"/>
    <x v="3"/>
    <n v="190"/>
    <n v="152"/>
    <n v="1000"/>
    <s v="Supplier E"/>
  </r>
  <r>
    <s v="S175"/>
    <x v="5"/>
    <s v="C019"/>
    <s v="P002"/>
    <n v="60"/>
    <n v="36"/>
    <x v="1"/>
    <n v="2"/>
    <n v="300"/>
    <x v="2"/>
    <x v="5"/>
    <s v="Yasmin Sultana"/>
    <n v="33"/>
    <s v="Female"/>
    <d v="2018-07-25T00:00:00"/>
    <s v="Mymensingh"/>
    <x v="1"/>
    <x v="3"/>
    <x v="0"/>
    <n v="150"/>
    <n v="120"/>
    <n v="500"/>
    <s v="Supplier B"/>
  </r>
  <r>
    <s v="S176"/>
    <x v="5"/>
    <s v="C010"/>
    <s v="P003"/>
    <n v="120"/>
    <n v="120"/>
    <x v="0"/>
    <n v="4"/>
    <n v="600"/>
    <x v="1"/>
    <x v="4"/>
    <s v="Tania Akter"/>
    <n v="34"/>
    <s v="Female"/>
    <d v="2019-11-11T00:00:00"/>
    <s v="Narayanganj"/>
    <x v="0"/>
    <x v="23"/>
    <x v="5"/>
    <n v="150"/>
    <n v="120"/>
    <n v="800"/>
    <s v="Supplier C"/>
  </r>
  <r>
    <s v="S177"/>
    <x v="5"/>
    <s v="C014"/>
    <s v="P004"/>
    <n v="20"/>
    <n v="20"/>
    <x v="0"/>
    <n v="1"/>
    <n v="100"/>
    <x v="0"/>
    <x v="0"/>
    <s v="Monirul Islam"/>
    <n v="27"/>
    <s v="Male"/>
    <d v="2021-11-05T00:00:00"/>
    <s v="Rajshahi"/>
    <x v="0"/>
    <x v="6"/>
    <x v="3"/>
    <n v="100"/>
    <n v="80"/>
    <n v="400"/>
    <s v="Supplier D"/>
  </r>
  <r>
    <s v="S178"/>
    <x v="5"/>
    <s v="C009"/>
    <s v="P001"/>
    <n v="90"/>
    <n v="54"/>
    <x v="1"/>
    <n v="2"/>
    <n v="450"/>
    <x v="2"/>
    <x v="1"/>
    <s v="Kabir Hossain"/>
    <n v="41"/>
    <s v="Male"/>
    <d v="2017-12-07T00:00:00"/>
    <s v="Bogura"/>
    <x v="1"/>
    <x v="1"/>
    <x v="0"/>
    <n v="225"/>
    <n v="180"/>
    <n v="1000"/>
    <s v="Supplier A"/>
  </r>
  <r>
    <s v="S179"/>
    <x v="5"/>
    <s v="C006"/>
    <s v="P003"/>
    <n v="90"/>
    <n v="90"/>
    <x v="0"/>
    <n v="3"/>
    <n v="450"/>
    <x v="0"/>
    <x v="2"/>
    <s v="Fatima Karim"/>
    <n v="29"/>
    <s v="Female"/>
    <d v="2021-05-10T00:00:00"/>
    <s v="Khulna"/>
    <x v="0"/>
    <x v="23"/>
    <x v="5"/>
    <n v="150"/>
    <n v="120"/>
    <n v="800"/>
    <s v="Supplier C"/>
  </r>
  <r>
    <s v="S180"/>
    <x v="5"/>
    <s v="C016"/>
    <s v="P005"/>
    <n v="38"/>
    <n v="32.300000000000011"/>
    <x v="1"/>
    <n v="1"/>
    <n v="190"/>
    <x v="1"/>
    <x v="3"/>
    <s v="Tanveer Hossain"/>
    <n v="29"/>
    <s v="Male"/>
    <d v="2021-08-22T00:00:00"/>
    <s v="Chittagong"/>
    <x v="1"/>
    <x v="8"/>
    <x v="3"/>
    <n v="190"/>
    <n v="152"/>
    <n v="1000"/>
    <s v="Supplier E"/>
  </r>
  <r>
    <s v="S181"/>
    <x v="13"/>
    <s v="C011"/>
    <s v="P003"/>
    <n v="60"/>
    <n v="60"/>
    <x v="0"/>
    <n v="2"/>
    <n v="300"/>
    <x v="0"/>
    <x v="5"/>
    <s v="Iqbal Hossain"/>
    <n v="28"/>
    <s v="Male"/>
    <d v="2021-09-20T00:00:00"/>
    <s v="Khulna"/>
    <x v="0"/>
    <x v="23"/>
    <x v="5"/>
    <n v="150"/>
    <n v="120"/>
    <n v="800"/>
    <s v="Supplier C"/>
  </r>
  <r>
    <s v="S182"/>
    <x v="13"/>
    <s v="C015"/>
    <s v="P002"/>
    <n v="90"/>
    <n v="76.5"/>
    <x v="1"/>
    <n v="3"/>
    <n v="450"/>
    <x v="2"/>
    <x v="4"/>
    <s v="Sonia Rahman"/>
    <n v="42"/>
    <s v="Female"/>
    <d v="2017-04-18T00:00:00"/>
    <s v="Dhaka"/>
    <x v="0"/>
    <x v="3"/>
    <x v="0"/>
    <n v="150"/>
    <n v="120"/>
    <n v="500"/>
    <s v="Supplier B"/>
  </r>
  <r>
    <s v="S183"/>
    <x v="13"/>
    <s v="C002"/>
    <s v="P004"/>
    <n v="80"/>
    <n v="80"/>
    <x v="0"/>
    <n v="4"/>
    <n v="400"/>
    <x v="0"/>
    <x v="1"/>
    <s v="Shakira Sultana"/>
    <n v="27"/>
    <s v="Female"/>
    <d v="2020-04-20T00:00:00"/>
    <s v="Chittagong"/>
    <x v="0"/>
    <x v="6"/>
    <x v="3"/>
    <n v="100"/>
    <n v="80"/>
    <n v="400"/>
    <s v="Supplier D"/>
  </r>
  <r>
    <s v="S184"/>
    <x v="13"/>
    <s v="C013"/>
    <s v="P001"/>
    <n v="45"/>
    <n v="27"/>
    <x v="1"/>
    <n v="1"/>
    <n v="225"/>
    <x v="2"/>
    <x v="0"/>
    <s v="Selina Ahmed"/>
    <n v="39"/>
    <s v="Female"/>
    <d v="2018-06-10T00:00:00"/>
    <s v="Barisal"/>
    <x v="1"/>
    <x v="1"/>
    <x v="0"/>
    <n v="225"/>
    <n v="180"/>
    <n v="1000"/>
    <s v="Supplier A"/>
  </r>
  <r>
    <s v="S185"/>
    <x v="13"/>
    <s v="C018"/>
    <s v="P005"/>
    <n v="76"/>
    <n v="76"/>
    <x v="0"/>
    <n v="2"/>
    <n v="380"/>
    <x v="0"/>
    <x v="3"/>
    <s v="Zahidul Islam"/>
    <n v="36"/>
    <s v="Male"/>
    <d v="2019-01-12T00:00:00"/>
    <s v="Comilla"/>
    <x v="0"/>
    <x v="8"/>
    <x v="3"/>
    <n v="190"/>
    <n v="152"/>
    <n v="1000"/>
    <s v="Supplier E"/>
  </r>
  <r>
    <s v="S186"/>
    <x v="13"/>
    <s v="C005"/>
    <s v="P003"/>
    <n v="90"/>
    <n v="76.5"/>
    <x v="1"/>
    <n v="3"/>
    <n v="450"/>
    <x v="1"/>
    <x v="2"/>
    <s v="Mizanur Rahman"/>
    <n v="38"/>
    <s v="Male"/>
    <d v="2018-09-18T00:00:00"/>
    <s v="Barisal"/>
    <x v="1"/>
    <x v="23"/>
    <x v="5"/>
    <n v="150"/>
    <n v="120"/>
    <n v="800"/>
    <s v="Supplier C"/>
  </r>
  <r>
    <s v="S187"/>
    <x v="13"/>
    <s v="C004"/>
    <s v="P002"/>
    <n v="60"/>
    <n v="51"/>
    <x v="1"/>
    <n v="2"/>
    <n v="300"/>
    <x v="2"/>
    <x v="5"/>
    <s v="Nusrat Jahan"/>
    <n v="30"/>
    <s v="Female"/>
    <d v="2022-01-25T00:00:00"/>
    <s v="Sylhet"/>
    <x v="0"/>
    <x v="3"/>
    <x v="0"/>
    <n v="150"/>
    <n v="120"/>
    <n v="500"/>
    <s v="Supplier B"/>
  </r>
  <r>
    <s v="S188"/>
    <x v="13"/>
    <s v="C020"/>
    <s v="P003"/>
    <n v="30"/>
    <n v="25.5"/>
    <x v="1"/>
    <n v="1"/>
    <n v="150"/>
    <x v="0"/>
    <x v="1"/>
    <s v="Firoz Alam"/>
    <n v="40"/>
    <s v="Male"/>
    <d v="2017-11-08T00:00:00"/>
    <s v="Bogura"/>
    <x v="1"/>
    <x v="23"/>
    <x v="5"/>
    <n v="150"/>
    <n v="120"/>
    <n v="800"/>
    <s v="Supplier C"/>
  </r>
  <r>
    <s v="S189"/>
    <x v="13"/>
    <s v="C017"/>
    <s v="P001"/>
    <n v="90"/>
    <n v="90"/>
    <x v="0"/>
    <n v="2"/>
    <n v="450"/>
    <x v="1"/>
    <x v="0"/>
    <s v="Masuda Begum"/>
    <n v="26"/>
    <s v="Female"/>
    <d v="2022-02-17T00:00:00"/>
    <s v="Sylhet"/>
    <x v="0"/>
    <x v="1"/>
    <x v="0"/>
    <n v="225"/>
    <n v="180"/>
    <n v="1000"/>
    <s v="Supplier A"/>
  </r>
  <r>
    <s v="S190"/>
    <x v="13"/>
    <s v="C019"/>
    <s v="P005"/>
    <n v="38"/>
    <n v="32.300000000000011"/>
    <x v="1"/>
    <n v="1"/>
    <n v="190"/>
    <x v="0"/>
    <x v="4"/>
    <s v="Yasmin Sultana"/>
    <n v="33"/>
    <s v="Female"/>
    <d v="2018-07-25T00:00:00"/>
    <s v="Mymensingh"/>
    <x v="1"/>
    <x v="8"/>
    <x v="3"/>
    <n v="190"/>
    <n v="152"/>
    <n v="1000"/>
    <s v="Supplier E"/>
  </r>
  <r>
    <s v="S191"/>
    <x v="13"/>
    <s v="C003"/>
    <s v="P002"/>
    <n v="30"/>
    <n v="18"/>
    <x v="1"/>
    <n v="1"/>
    <n v="150"/>
    <x v="2"/>
    <x v="3"/>
    <s v="Anwar Hossain"/>
    <n v="45"/>
    <s v="Male"/>
    <d v="2019-02-10T00:00:00"/>
    <s v="Rajshahi"/>
    <x v="1"/>
    <x v="3"/>
    <x v="0"/>
    <n v="150"/>
    <n v="120"/>
    <n v="500"/>
    <s v="Supplier B"/>
  </r>
  <r>
    <s v="S192"/>
    <x v="13"/>
    <s v="C009"/>
    <s v="P004"/>
    <n v="60"/>
    <n v="51"/>
    <x v="1"/>
    <n v="3"/>
    <n v="300"/>
    <x v="0"/>
    <x v="5"/>
    <s v="Kabir Hossain"/>
    <n v="41"/>
    <s v="Male"/>
    <d v="2017-12-07T00:00:00"/>
    <s v="Bogura"/>
    <x v="1"/>
    <x v="6"/>
    <x v="3"/>
    <n v="100"/>
    <n v="80"/>
    <n v="400"/>
    <s v="Supplier D"/>
  </r>
  <r>
    <s v="S193"/>
    <x v="13"/>
    <s v="C010"/>
    <s v="P001"/>
    <n v="45"/>
    <n v="45"/>
    <x v="0"/>
    <n v="1"/>
    <n v="225"/>
    <x v="1"/>
    <x v="2"/>
    <s v="Tania Akter"/>
    <n v="34"/>
    <s v="Female"/>
    <d v="2019-11-11T00:00:00"/>
    <s v="Narayanganj"/>
    <x v="0"/>
    <x v="1"/>
    <x v="0"/>
    <n v="225"/>
    <n v="180"/>
    <n v="1000"/>
    <s v="Supplier A"/>
  </r>
  <r>
    <s v="S194"/>
    <x v="13"/>
    <s v="C014"/>
    <s v="P005"/>
    <n v="76"/>
    <n v="76"/>
    <x v="0"/>
    <n v="2"/>
    <n v="380"/>
    <x v="0"/>
    <x v="1"/>
    <s v="Monirul Islam"/>
    <n v="27"/>
    <s v="Male"/>
    <d v="2021-11-05T00:00:00"/>
    <s v="Rajshahi"/>
    <x v="0"/>
    <x v="8"/>
    <x v="3"/>
    <n v="190"/>
    <n v="152"/>
    <n v="1000"/>
    <s v="Supplier E"/>
  </r>
  <r>
    <s v="S195"/>
    <x v="13"/>
    <s v="C013"/>
    <s v="P003"/>
    <n v="90"/>
    <n v="54"/>
    <x v="1"/>
    <n v="3"/>
    <n v="450"/>
    <x v="2"/>
    <x v="4"/>
    <s v="Selina Ahmed"/>
    <n v="39"/>
    <s v="Female"/>
    <d v="2018-06-10T00:00:00"/>
    <s v="Barisal"/>
    <x v="1"/>
    <x v="23"/>
    <x v="5"/>
    <n v="150"/>
    <n v="120"/>
    <n v="800"/>
    <s v="Supplier C"/>
  </r>
  <r>
    <s v="S196"/>
    <x v="13"/>
    <s v="C012"/>
    <s v="P002"/>
    <n v="60"/>
    <n v="51"/>
    <x v="1"/>
    <n v="2"/>
    <n v="300"/>
    <x v="0"/>
    <x v="0"/>
    <s v="Rahela Begum"/>
    <n v="31"/>
    <s v="Female"/>
    <d v="2020-03-15T00:00:00"/>
    <s v="Jessore"/>
    <x v="1"/>
    <x v="3"/>
    <x v="0"/>
    <n v="150"/>
    <n v="120"/>
    <n v="500"/>
    <s v="Supplier B"/>
  </r>
  <r>
    <s v="S197"/>
    <x v="13"/>
    <s v="C004"/>
    <s v="P003"/>
    <n v="30"/>
    <n v="25.5"/>
    <x v="1"/>
    <n v="1"/>
    <n v="150"/>
    <x v="2"/>
    <x v="3"/>
    <s v="Nusrat Jahan"/>
    <n v="30"/>
    <s v="Female"/>
    <d v="2022-01-25T00:00:00"/>
    <s v="Sylhet"/>
    <x v="0"/>
    <x v="23"/>
    <x v="5"/>
    <n v="150"/>
    <n v="120"/>
    <n v="800"/>
    <s v="Supplier C"/>
  </r>
  <r>
    <s v="S198"/>
    <x v="13"/>
    <s v="C017"/>
    <s v="P004"/>
    <n v="60"/>
    <n v="60"/>
    <x v="0"/>
    <n v="3"/>
    <n v="300"/>
    <x v="0"/>
    <x v="5"/>
    <s v="Masuda Begum"/>
    <n v="26"/>
    <s v="Female"/>
    <d v="2022-02-17T00:00:00"/>
    <s v="Sylhet"/>
    <x v="0"/>
    <x v="6"/>
    <x v="3"/>
    <n v="100"/>
    <n v="80"/>
    <n v="400"/>
    <s v="Supplier D"/>
  </r>
  <r>
    <s v="S199"/>
    <x v="13"/>
    <s v="C005"/>
    <s v="P001"/>
    <n v="45"/>
    <n v="38.25"/>
    <x v="1"/>
    <n v="1"/>
    <n v="225"/>
    <x v="1"/>
    <x v="4"/>
    <s v="Mizanur Rahman"/>
    <n v="38"/>
    <s v="Male"/>
    <d v="2018-09-18T00:00:00"/>
    <s v="Barisal"/>
    <x v="1"/>
    <x v="1"/>
    <x v="0"/>
    <n v="225"/>
    <n v="180"/>
    <n v="1000"/>
    <s v="Supplier A"/>
  </r>
  <r>
    <s v="S200"/>
    <x v="13"/>
    <s v="C016"/>
    <s v="P005"/>
    <n v="76"/>
    <n v="45.600000000000023"/>
    <x v="1"/>
    <n v="2"/>
    <n v="380"/>
    <x v="2"/>
    <x v="1"/>
    <s v="Tanveer Hossain"/>
    <n v="29"/>
    <s v="Male"/>
    <d v="2021-08-22T00:00:00"/>
    <s v="Chittagong"/>
    <x v="1"/>
    <x v="8"/>
    <x v="3"/>
    <n v="190"/>
    <n v="152"/>
    <n v="1000"/>
    <s v="Supplier E"/>
  </r>
  <r>
    <s v="S201"/>
    <x v="0"/>
    <s v="C010"/>
    <s v="P001"/>
    <n v="135"/>
    <n v="135"/>
    <x v="0"/>
    <n v="3"/>
    <n v="675"/>
    <x v="1"/>
    <x v="5"/>
    <s v="Tania Akter"/>
    <n v="34"/>
    <s v="Female"/>
    <d v="2019-11-11T00:00:00"/>
    <s v="Narayanganj"/>
    <x v="0"/>
    <x v="1"/>
    <x v="0"/>
    <n v="225"/>
    <n v="180"/>
    <n v="1000"/>
    <s v="Supplier A"/>
  </r>
  <r>
    <s v="S202"/>
    <x v="0"/>
    <s v="C014"/>
    <s v="P002"/>
    <n v="60"/>
    <n v="51"/>
    <x v="1"/>
    <n v="2"/>
    <n v="300"/>
    <x v="2"/>
    <x v="3"/>
    <s v="Monirul Islam"/>
    <n v="27"/>
    <s v="Male"/>
    <d v="2021-11-05T00:00:00"/>
    <s v="Rajshahi"/>
    <x v="0"/>
    <x v="3"/>
    <x v="0"/>
    <n v="150"/>
    <n v="120"/>
    <n v="500"/>
    <s v="Supplier B"/>
  </r>
  <r>
    <s v="S203"/>
    <x v="0"/>
    <s v="C017"/>
    <s v="P003"/>
    <n v="30"/>
    <n v="30"/>
    <x v="0"/>
    <n v="1"/>
    <n v="150"/>
    <x v="0"/>
    <x v="1"/>
    <s v="Masuda Begum"/>
    <n v="26"/>
    <s v="Female"/>
    <d v="2022-02-17T00:00:00"/>
    <s v="Sylhet"/>
    <x v="0"/>
    <x v="23"/>
    <x v="5"/>
    <n v="150"/>
    <n v="120"/>
    <n v="800"/>
    <s v="Supplier C"/>
  </r>
  <r>
    <s v="S204"/>
    <x v="0"/>
    <s v="C008"/>
    <s v="P004"/>
    <n v="40"/>
    <n v="34"/>
    <x v="1"/>
    <n v="2"/>
    <n v="200"/>
    <x v="0"/>
    <x v="2"/>
    <s v="Shilpa Rani"/>
    <n v="25"/>
    <s v="Female"/>
    <d v="2022-03-05T00:00:00"/>
    <s v="Mymensingh"/>
    <x v="1"/>
    <x v="6"/>
    <x v="3"/>
    <n v="100"/>
    <n v="80"/>
    <n v="400"/>
    <s v="Supplier D"/>
  </r>
  <r>
    <s v="S205"/>
    <x v="0"/>
    <s v="C015"/>
    <s v="P005"/>
    <n v="76"/>
    <n v="76"/>
    <x v="0"/>
    <n v="2"/>
    <n v="380"/>
    <x v="1"/>
    <x v="4"/>
    <s v="Sonia Rahman"/>
    <n v="42"/>
    <s v="Female"/>
    <d v="2017-04-18T00:00:00"/>
    <s v="Dhaka"/>
    <x v="0"/>
    <x v="8"/>
    <x v="3"/>
    <n v="190"/>
    <n v="152"/>
    <n v="1000"/>
    <s v="Supplier E"/>
  </r>
  <r>
    <s v="S206"/>
    <x v="0"/>
    <s v="C013"/>
    <s v="P006"/>
    <n v="108"/>
    <n v="91.799999999999955"/>
    <x v="1"/>
    <n v="3"/>
    <n v="540"/>
    <x v="0"/>
    <x v="5"/>
    <s v="Selina Ahmed"/>
    <n v="39"/>
    <s v="Female"/>
    <d v="2018-06-10T00:00:00"/>
    <s v="Barisal"/>
    <x v="1"/>
    <x v="9"/>
    <x v="3"/>
    <n v="180"/>
    <n v="144"/>
    <n v="600"/>
    <s v="Supplier F"/>
  </r>
  <r>
    <s v="S207"/>
    <x v="0"/>
    <s v="C005"/>
    <s v="P007"/>
    <n v="100"/>
    <n v="60"/>
    <x v="1"/>
    <n v="1"/>
    <n v="500"/>
    <x v="2"/>
    <x v="0"/>
    <s v="Mizanur Rahman"/>
    <n v="38"/>
    <s v="Male"/>
    <d v="2018-09-18T00:00:00"/>
    <s v="Barisal"/>
    <x v="1"/>
    <x v="11"/>
    <x v="2"/>
    <n v="500"/>
    <n v="400"/>
    <n v="300"/>
    <s v="Supplier G"/>
  </r>
  <r>
    <s v="S208"/>
    <x v="2"/>
    <s v="C003"/>
    <s v="P008"/>
    <n v="270"/>
    <n v="229.5"/>
    <x v="1"/>
    <n v="3"/>
    <n v="1350"/>
    <x v="0"/>
    <x v="3"/>
    <s v="Anwar Hossain"/>
    <n v="45"/>
    <s v="Male"/>
    <d v="2019-02-10T00:00:00"/>
    <s v="Rajshahi"/>
    <x v="1"/>
    <x v="4"/>
    <x v="0"/>
    <n v="450"/>
    <n v="360"/>
    <n v="700"/>
    <s v="Supplier H"/>
  </r>
  <r>
    <s v="S209"/>
    <x v="2"/>
    <s v="C018"/>
    <s v="P009"/>
    <n v="240"/>
    <n v="204"/>
    <x v="1"/>
    <n v="3"/>
    <n v="1200"/>
    <x v="2"/>
    <x v="2"/>
    <s v="Zahidul Islam"/>
    <n v="36"/>
    <s v="Male"/>
    <d v="2019-01-12T00:00:00"/>
    <s v="Comilla"/>
    <x v="0"/>
    <x v="14"/>
    <x v="2"/>
    <n v="400"/>
    <n v="320"/>
    <n v="200"/>
    <s v="Supplier A"/>
  </r>
  <r>
    <s v="S210"/>
    <x v="2"/>
    <s v="C009"/>
    <s v="P010"/>
    <n v="60"/>
    <n v="51"/>
    <x v="1"/>
    <n v="2"/>
    <n v="300"/>
    <x v="0"/>
    <x v="5"/>
    <s v="Kabir Hossain"/>
    <n v="41"/>
    <s v="Male"/>
    <d v="2017-12-07T00:00:00"/>
    <s v="Bogura"/>
    <x v="1"/>
    <x v="7"/>
    <x v="4"/>
    <n v="150"/>
    <n v="120"/>
    <n v="1000"/>
    <s v="Supplier B"/>
  </r>
  <r>
    <s v="S211"/>
    <x v="2"/>
    <s v="C007"/>
    <s v="P011"/>
    <n v="12"/>
    <n v="12"/>
    <x v="0"/>
    <n v="1"/>
    <n v="60"/>
    <x v="1"/>
    <x v="1"/>
    <s v="Jahidul Islam"/>
    <n v="33"/>
    <s v="Male"/>
    <d v="2020-08-30T00:00:00"/>
    <s v="Comilla"/>
    <x v="0"/>
    <x v="24"/>
    <x v="1"/>
    <n v="60"/>
    <n v="48"/>
    <n v="500"/>
    <s v="Supplier C"/>
  </r>
  <r>
    <s v="S212"/>
    <x v="2"/>
    <s v="C020"/>
    <s v="P012"/>
    <n v="100"/>
    <n v="85"/>
    <x v="1"/>
    <n v="2"/>
    <n v="500"/>
    <x v="0"/>
    <x v="0"/>
    <s v="Firoz Alam"/>
    <n v="40"/>
    <s v="Male"/>
    <d v="2017-11-08T00:00:00"/>
    <s v="Bogura"/>
    <x v="1"/>
    <x v="17"/>
    <x v="0"/>
    <n v="250"/>
    <n v="200"/>
    <n v="300"/>
    <s v="Supplier D"/>
  </r>
  <r>
    <s v="S213"/>
    <x v="2"/>
    <s v="C017"/>
    <s v="P013"/>
    <n v="240"/>
    <n v="204"/>
    <x v="1"/>
    <n v="2"/>
    <n v="1200"/>
    <x v="2"/>
    <x v="4"/>
    <s v="Masuda Begum"/>
    <n v="26"/>
    <s v="Female"/>
    <d v="2022-02-17T00:00:00"/>
    <s v="Sylhet"/>
    <x v="0"/>
    <x v="5"/>
    <x v="2"/>
    <n v="600"/>
    <n v="480"/>
    <n v="150"/>
    <s v="Supplier E"/>
  </r>
  <r>
    <s v="S214"/>
    <x v="1"/>
    <s v="C016"/>
    <s v="P014"/>
    <n v="24"/>
    <n v="20.400000000000006"/>
    <x v="1"/>
    <n v="1"/>
    <n v="120"/>
    <x v="0"/>
    <x v="2"/>
    <s v="Tanveer Hossain"/>
    <n v="29"/>
    <s v="Male"/>
    <d v="2021-08-22T00:00:00"/>
    <s v="Chittagong"/>
    <x v="1"/>
    <x v="13"/>
    <x v="4"/>
    <n v="120"/>
    <n v="96"/>
    <n v="800"/>
    <s v="Supplier F"/>
  </r>
  <r>
    <s v="S215"/>
    <x v="1"/>
    <s v="C006"/>
    <s v="P015"/>
    <n v="64"/>
    <n v="54.399999999999977"/>
    <x v="1"/>
    <n v="4"/>
    <n v="320"/>
    <x v="2"/>
    <x v="3"/>
    <s v="Fatima Karim"/>
    <n v="29"/>
    <s v="Female"/>
    <d v="2021-05-10T00:00:00"/>
    <s v="Khulna"/>
    <x v="0"/>
    <x v="15"/>
    <x v="4"/>
    <n v="80"/>
    <n v="64"/>
    <n v="600"/>
    <s v="Supplier G"/>
  </r>
  <r>
    <s v="S216"/>
    <x v="1"/>
    <s v="C012"/>
    <s v="P016"/>
    <n v="12"/>
    <n v="10.200000000000003"/>
    <x v="1"/>
    <n v="1"/>
    <n v="60"/>
    <x v="1"/>
    <x v="5"/>
    <s v="Rahela Begum"/>
    <n v="31"/>
    <s v="Female"/>
    <d v="2020-03-15T00:00:00"/>
    <s v="Jessore"/>
    <x v="1"/>
    <x v="2"/>
    <x v="1"/>
    <n v="60"/>
    <n v="48"/>
    <n v="1000"/>
    <s v="Supplier H"/>
  </r>
  <r>
    <s v="S217"/>
    <x v="1"/>
    <s v="C002"/>
    <s v="P017"/>
    <n v="88"/>
    <n v="88"/>
    <x v="0"/>
    <n v="2"/>
    <n v="440"/>
    <x v="0"/>
    <x v="1"/>
    <s v="Shakira Sultana"/>
    <n v="27"/>
    <s v="Female"/>
    <d v="2020-04-20T00:00:00"/>
    <s v="Chittagong"/>
    <x v="0"/>
    <x v="10"/>
    <x v="0"/>
    <n v="220"/>
    <n v="176"/>
    <n v="100"/>
    <s v="Supplier A"/>
  </r>
  <r>
    <s v="S218"/>
    <x v="1"/>
    <s v="C019"/>
    <s v="P018"/>
    <n v="30"/>
    <n v="18"/>
    <x v="1"/>
    <n v="3"/>
    <n v="150"/>
    <x v="2"/>
    <x v="0"/>
    <s v="Yasmin Sultana"/>
    <n v="33"/>
    <s v="Female"/>
    <d v="2018-07-25T00:00:00"/>
    <s v="Mymensingh"/>
    <x v="1"/>
    <x v="22"/>
    <x v="3"/>
    <n v="50"/>
    <n v="40"/>
    <n v="600"/>
    <s v="Supplier B"/>
  </r>
  <r>
    <s v="S219"/>
    <x v="1"/>
    <s v="C003"/>
    <s v="P019"/>
    <n v="60"/>
    <n v="51"/>
    <x v="1"/>
    <n v="1"/>
    <n v="300"/>
    <x v="0"/>
    <x v="3"/>
    <s v="Anwar Hossain"/>
    <n v="45"/>
    <s v="Male"/>
    <d v="2019-02-10T00:00:00"/>
    <s v="Rajshahi"/>
    <x v="1"/>
    <x v="21"/>
    <x v="5"/>
    <n v="300"/>
    <n v="240"/>
    <n v="200"/>
    <s v="Supplier C"/>
  </r>
  <r>
    <s v="S220"/>
    <x v="3"/>
    <s v="C014"/>
    <s v="P020"/>
    <n v="36"/>
    <n v="30.599999999999994"/>
    <x v="1"/>
    <n v="1"/>
    <n v="180"/>
    <x v="2"/>
    <x v="5"/>
    <s v="Monirul Islam"/>
    <n v="27"/>
    <s v="Male"/>
    <d v="2021-11-05T00:00:00"/>
    <s v="Rajshahi"/>
    <x v="0"/>
    <x v="12"/>
    <x v="5"/>
    <n v="180"/>
    <n v="144"/>
    <n v="350"/>
    <s v="Supplier D"/>
  </r>
  <r>
    <s v="S221"/>
    <x v="3"/>
    <s v="C020"/>
    <s v="P021"/>
    <n v="72"/>
    <n v="61.199999999999989"/>
    <x v="1"/>
    <n v="3"/>
    <n v="360"/>
    <x v="1"/>
    <x v="4"/>
    <s v="Firoz Alam"/>
    <n v="40"/>
    <s v="Male"/>
    <d v="2017-11-08T00:00:00"/>
    <s v="Bogura"/>
    <x v="1"/>
    <x v="16"/>
    <x v="0"/>
    <n v="120"/>
    <n v="96"/>
    <n v="400"/>
    <s v="Supplier E"/>
  </r>
  <r>
    <s v="S222"/>
    <x v="3"/>
    <s v="C013"/>
    <s v="P022"/>
    <n v="16"/>
    <n v="13.599999999999994"/>
    <x v="1"/>
    <n v="2"/>
    <n v="80"/>
    <x v="0"/>
    <x v="2"/>
    <s v="Selina Ahmed"/>
    <n v="39"/>
    <s v="Female"/>
    <d v="2018-06-10T00:00:00"/>
    <s v="Barisal"/>
    <x v="1"/>
    <x v="0"/>
    <x v="0"/>
    <n v="40"/>
    <n v="32"/>
    <n v="1000"/>
    <s v="Supplier F"/>
  </r>
  <r>
    <s v="S223"/>
    <x v="3"/>
    <s v="C010"/>
    <s v="P023"/>
    <n v="90"/>
    <n v="76.5"/>
    <x v="1"/>
    <n v="3"/>
    <n v="450"/>
    <x v="2"/>
    <x v="1"/>
    <s v="Tania Akter"/>
    <n v="34"/>
    <s v="Female"/>
    <d v="2019-11-11T00:00:00"/>
    <s v="Narayanganj"/>
    <x v="0"/>
    <x v="20"/>
    <x v="6"/>
    <n v="150"/>
    <n v="120"/>
    <n v="500"/>
    <s v="Supplier G"/>
  </r>
  <r>
    <s v="S224"/>
    <x v="3"/>
    <s v="C017"/>
    <s v="P024"/>
    <n v="32"/>
    <n v="32"/>
    <x v="0"/>
    <n v="2"/>
    <n v="160"/>
    <x v="0"/>
    <x v="5"/>
    <s v="Masuda Begum"/>
    <n v="26"/>
    <s v="Female"/>
    <d v="2022-02-17T00:00:00"/>
    <s v="Sylhet"/>
    <x v="0"/>
    <x v="19"/>
    <x v="7"/>
    <n v="80"/>
    <n v="64"/>
    <n v="600"/>
    <s v="Supplier H"/>
  </r>
  <r>
    <s v="S225"/>
    <x v="3"/>
    <s v="C019"/>
    <s v="P025"/>
    <n v="360"/>
    <n v="306"/>
    <x v="1"/>
    <n v="3"/>
    <n v="1800"/>
    <x v="1"/>
    <x v="0"/>
    <s v="Yasmin Sultana"/>
    <n v="33"/>
    <s v="Female"/>
    <d v="2018-07-25T00:00:00"/>
    <s v="Mymensingh"/>
    <x v="1"/>
    <x v="18"/>
    <x v="6"/>
    <n v="600"/>
    <n v="480"/>
    <n v="300"/>
    <s v="Supplier A"/>
  </r>
  <r>
    <s v="S226"/>
    <x v="4"/>
    <s v="C005"/>
    <s v="P001"/>
    <n v="90"/>
    <n v="54"/>
    <x v="1"/>
    <n v="2"/>
    <n v="450"/>
    <x v="2"/>
    <x v="4"/>
    <s v="Mizanur Rahman"/>
    <n v="38"/>
    <s v="Male"/>
    <d v="2018-09-18T00:00:00"/>
    <s v="Barisal"/>
    <x v="1"/>
    <x v="1"/>
    <x v="0"/>
    <n v="225"/>
    <n v="180"/>
    <n v="1000"/>
    <s v="Supplier A"/>
  </r>
  <r>
    <s v="S227"/>
    <x v="4"/>
    <s v="C004"/>
    <s v="P002"/>
    <n v="30"/>
    <n v="30"/>
    <x v="0"/>
    <n v="1"/>
    <n v="150"/>
    <x v="0"/>
    <x v="2"/>
    <s v="Nusrat Jahan"/>
    <n v="30"/>
    <s v="Female"/>
    <d v="2022-01-25T00:00:00"/>
    <s v="Sylhet"/>
    <x v="0"/>
    <x v="3"/>
    <x v="0"/>
    <n v="150"/>
    <n v="120"/>
    <n v="500"/>
    <s v="Supplier B"/>
  </r>
  <r>
    <s v="S228"/>
    <x v="4"/>
    <s v="C008"/>
    <s v="P003"/>
    <n v="60"/>
    <n v="51"/>
    <x v="1"/>
    <n v="2"/>
    <n v="300"/>
    <x v="1"/>
    <x v="5"/>
    <s v="Shilpa Rani"/>
    <n v="25"/>
    <s v="Female"/>
    <d v="2022-03-05T00:00:00"/>
    <s v="Mymensingh"/>
    <x v="1"/>
    <x v="23"/>
    <x v="5"/>
    <n v="150"/>
    <n v="120"/>
    <n v="800"/>
    <s v="Supplier C"/>
  </r>
  <r>
    <s v="S229"/>
    <x v="4"/>
    <s v="C006"/>
    <s v="P004"/>
    <n v="60"/>
    <n v="51"/>
    <x v="1"/>
    <n v="3"/>
    <n v="300"/>
    <x v="2"/>
    <x v="1"/>
    <s v="Fatima Karim"/>
    <n v="29"/>
    <s v="Female"/>
    <d v="2021-05-10T00:00:00"/>
    <s v="Khulna"/>
    <x v="0"/>
    <x v="6"/>
    <x v="3"/>
    <n v="100"/>
    <n v="80"/>
    <n v="400"/>
    <s v="Supplier D"/>
  </r>
  <r>
    <s v="S230"/>
    <x v="4"/>
    <s v="C011"/>
    <s v="P005"/>
    <n v="76"/>
    <n v="76"/>
    <x v="0"/>
    <n v="2"/>
    <n v="380"/>
    <x v="0"/>
    <x v="3"/>
    <s v="Iqbal Hossain"/>
    <n v="28"/>
    <s v="Male"/>
    <d v="2021-09-20T00:00:00"/>
    <s v="Khulna"/>
    <x v="0"/>
    <x v="8"/>
    <x v="3"/>
    <n v="190"/>
    <n v="152"/>
    <n v="1000"/>
    <s v="Supplier E"/>
  </r>
  <r>
    <s v="S231"/>
    <x v="4"/>
    <s v="C020"/>
    <s v="P006"/>
    <n v="36"/>
    <n v="30.599999999999994"/>
    <x v="1"/>
    <n v="1"/>
    <n v="180"/>
    <x v="1"/>
    <x v="2"/>
    <s v="Firoz Alam"/>
    <n v="40"/>
    <s v="Male"/>
    <d v="2017-11-08T00:00:00"/>
    <s v="Bogura"/>
    <x v="1"/>
    <x v="9"/>
    <x v="3"/>
    <n v="180"/>
    <n v="144"/>
    <n v="600"/>
    <s v="Supplier F"/>
  </r>
  <r>
    <s v="S232"/>
    <x v="4"/>
    <s v="C017"/>
    <s v="P007"/>
    <n v="300"/>
    <n v="300"/>
    <x v="0"/>
    <n v="3"/>
    <n v="1500"/>
    <x v="0"/>
    <x v="0"/>
    <s v="Masuda Begum"/>
    <n v="26"/>
    <s v="Female"/>
    <d v="2022-02-17T00:00:00"/>
    <s v="Sylhet"/>
    <x v="0"/>
    <x v="11"/>
    <x v="2"/>
    <n v="500"/>
    <n v="400"/>
    <n v="300"/>
    <s v="Supplier G"/>
  </r>
  <r>
    <s v="S233"/>
    <x v="4"/>
    <s v="C009"/>
    <s v="P008"/>
    <n v="90"/>
    <n v="54"/>
    <x v="1"/>
    <n v="1"/>
    <n v="450"/>
    <x v="2"/>
    <x v="5"/>
    <s v="Kabir Hossain"/>
    <n v="41"/>
    <s v="Male"/>
    <d v="2017-12-07T00:00:00"/>
    <s v="Bogura"/>
    <x v="1"/>
    <x v="4"/>
    <x v="0"/>
    <n v="450"/>
    <n v="360"/>
    <n v="700"/>
    <s v="Supplier H"/>
  </r>
  <r>
    <s v="S234"/>
    <x v="4"/>
    <s v="C014"/>
    <s v="P009"/>
    <n v="160"/>
    <n v="160"/>
    <x v="0"/>
    <n v="2"/>
    <n v="800"/>
    <x v="0"/>
    <x v="3"/>
    <s v="Monirul Islam"/>
    <n v="27"/>
    <s v="Male"/>
    <d v="2021-11-05T00:00:00"/>
    <s v="Rajshahi"/>
    <x v="0"/>
    <x v="14"/>
    <x v="2"/>
    <n v="400"/>
    <n v="320"/>
    <n v="200"/>
    <s v="Supplier A"/>
  </r>
  <r>
    <s v="S235"/>
    <x v="4"/>
    <s v="C002"/>
    <s v="P010"/>
    <n v="90"/>
    <n v="90"/>
    <x v="0"/>
    <n v="3"/>
    <n v="450"/>
    <x v="1"/>
    <x v="1"/>
    <s v="Shakira Sultana"/>
    <n v="27"/>
    <s v="Female"/>
    <d v="2020-04-20T00:00:00"/>
    <s v="Chittagong"/>
    <x v="0"/>
    <x v="7"/>
    <x v="4"/>
    <n v="150"/>
    <n v="120"/>
    <n v="1000"/>
    <s v="Supplier B"/>
  </r>
  <r>
    <s v="S236"/>
    <x v="4"/>
    <s v="C018"/>
    <s v="P011"/>
    <n v="24"/>
    <n v="24"/>
    <x v="0"/>
    <n v="2"/>
    <n v="120"/>
    <x v="0"/>
    <x v="2"/>
    <s v="Zahidul Islam"/>
    <n v="36"/>
    <s v="Male"/>
    <d v="2019-01-12T00:00:00"/>
    <s v="Comilla"/>
    <x v="0"/>
    <x v="24"/>
    <x v="1"/>
    <n v="60"/>
    <n v="48"/>
    <n v="500"/>
    <s v="Supplier C"/>
  </r>
  <r>
    <s v="S237"/>
    <x v="4"/>
    <s v="C004"/>
    <s v="P012"/>
    <n v="50"/>
    <n v="42.5"/>
    <x v="1"/>
    <n v="1"/>
    <n v="250"/>
    <x v="2"/>
    <x v="4"/>
    <s v="Nusrat Jahan"/>
    <n v="30"/>
    <s v="Female"/>
    <d v="2022-01-25T00:00:00"/>
    <s v="Sylhet"/>
    <x v="0"/>
    <x v="17"/>
    <x v="0"/>
    <n v="250"/>
    <n v="200"/>
    <n v="300"/>
    <s v="Supplier D"/>
  </r>
  <r>
    <s v="S238"/>
    <x v="5"/>
    <s v="C019"/>
    <s v="P013"/>
    <n v="360"/>
    <n v="306"/>
    <x v="1"/>
    <n v="3"/>
    <n v="1800"/>
    <x v="1"/>
    <x v="5"/>
    <s v="Yasmin Sultana"/>
    <n v="33"/>
    <s v="Female"/>
    <d v="2018-07-25T00:00:00"/>
    <s v="Mymensingh"/>
    <x v="1"/>
    <x v="5"/>
    <x v="2"/>
    <n v="600"/>
    <n v="480"/>
    <n v="150"/>
    <s v="Supplier E"/>
  </r>
  <r>
    <s v="S239"/>
    <x v="5"/>
    <s v="C007"/>
    <s v="P014"/>
    <n v="48"/>
    <n v="40.800000000000011"/>
    <x v="1"/>
    <n v="2"/>
    <n v="240"/>
    <x v="2"/>
    <x v="0"/>
    <s v="Jahidul Islam"/>
    <n v="33"/>
    <s v="Male"/>
    <d v="2020-08-30T00:00:00"/>
    <s v="Comilla"/>
    <x v="0"/>
    <x v="13"/>
    <x v="4"/>
    <n v="120"/>
    <n v="96"/>
    <n v="800"/>
    <s v="Supplier F"/>
  </r>
  <r>
    <s v="S240"/>
    <x v="5"/>
    <s v="C003"/>
    <s v="P015"/>
    <n v="48"/>
    <n v="40.800000000000011"/>
    <x v="1"/>
    <n v="3"/>
    <n v="240"/>
    <x v="0"/>
    <x v="1"/>
    <s v="Anwar Hossain"/>
    <n v="45"/>
    <s v="Male"/>
    <d v="2019-02-10T00:00:00"/>
    <s v="Rajshahi"/>
    <x v="1"/>
    <x v="15"/>
    <x v="4"/>
    <n v="80"/>
    <n v="64"/>
    <n v="600"/>
    <s v="Supplier G"/>
  </r>
  <r>
    <s v="S241"/>
    <x v="5"/>
    <s v="C010"/>
    <s v="P016"/>
    <n v="24"/>
    <n v="20.400000000000006"/>
    <x v="1"/>
    <n v="2"/>
    <n v="120"/>
    <x v="2"/>
    <x v="4"/>
    <s v="Tania Akter"/>
    <n v="34"/>
    <s v="Female"/>
    <d v="2019-11-11T00:00:00"/>
    <s v="Narayanganj"/>
    <x v="0"/>
    <x v="2"/>
    <x v="1"/>
    <n v="60"/>
    <n v="48"/>
    <n v="1000"/>
    <s v="Supplier H"/>
  </r>
  <r>
    <s v="S242"/>
    <x v="5"/>
    <s v="C017"/>
    <s v="P017"/>
    <n v="44"/>
    <n v="44"/>
    <x v="0"/>
    <n v="1"/>
    <n v="220"/>
    <x v="1"/>
    <x v="2"/>
    <s v="Masuda Begum"/>
    <n v="26"/>
    <s v="Female"/>
    <d v="2022-02-17T00:00:00"/>
    <s v="Sylhet"/>
    <x v="0"/>
    <x v="10"/>
    <x v="0"/>
    <n v="220"/>
    <n v="176"/>
    <n v="100"/>
    <s v="Supplier A"/>
  </r>
  <r>
    <s v="S243"/>
    <x v="5"/>
    <s v="C016"/>
    <s v="P018"/>
    <n v="10"/>
    <n v="8.5"/>
    <x v="1"/>
    <n v="1"/>
    <n v="50"/>
    <x v="0"/>
    <x v="3"/>
    <s v="Tanveer Hossain"/>
    <n v="29"/>
    <s v="Male"/>
    <d v="2021-08-22T00:00:00"/>
    <s v="Chittagong"/>
    <x v="1"/>
    <x v="22"/>
    <x v="3"/>
    <n v="50"/>
    <n v="40"/>
    <n v="600"/>
    <s v="Supplier B"/>
  </r>
  <r>
    <s v="S244"/>
    <x v="5"/>
    <s v="C013"/>
    <s v="P019"/>
    <n v="120"/>
    <n v="72"/>
    <x v="1"/>
    <n v="2"/>
    <n v="600"/>
    <x v="2"/>
    <x v="5"/>
    <s v="Selina Ahmed"/>
    <n v="39"/>
    <s v="Female"/>
    <d v="2018-06-10T00:00:00"/>
    <s v="Barisal"/>
    <x v="1"/>
    <x v="21"/>
    <x v="5"/>
    <n v="300"/>
    <n v="240"/>
    <n v="200"/>
    <s v="Supplier C"/>
  </r>
  <r>
    <s v="S245"/>
    <x v="5"/>
    <s v="C004"/>
    <s v="P020"/>
    <n v="72"/>
    <n v="72"/>
    <x v="0"/>
    <n v="2"/>
    <n v="360"/>
    <x v="0"/>
    <x v="1"/>
    <s v="Nusrat Jahan"/>
    <n v="30"/>
    <s v="Female"/>
    <d v="2022-01-25T00:00:00"/>
    <s v="Sylhet"/>
    <x v="0"/>
    <x v="12"/>
    <x v="5"/>
    <n v="180"/>
    <n v="144"/>
    <n v="350"/>
    <s v="Supplier D"/>
  </r>
  <r>
    <s v="S246"/>
    <x v="5"/>
    <s v="C016"/>
    <s v="P021"/>
    <n v="24"/>
    <n v="20.400000000000006"/>
    <x v="1"/>
    <n v="1"/>
    <n v="120"/>
    <x v="1"/>
    <x v="2"/>
    <s v="Tanveer Hossain"/>
    <n v="29"/>
    <s v="Male"/>
    <d v="2021-08-22T00:00:00"/>
    <s v="Chittagong"/>
    <x v="1"/>
    <x v="16"/>
    <x v="0"/>
    <n v="120"/>
    <n v="96"/>
    <n v="400"/>
    <s v="Supplier E"/>
  </r>
  <r>
    <s v="S247"/>
    <x v="5"/>
    <s v="C007"/>
    <s v="P022"/>
    <n v="16"/>
    <n v="13.599999999999994"/>
    <x v="1"/>
    <n v="2"/>
    <n v="80"/>
    <x v="2"/>
    <x v="3"/>
    <s v="Jahidul Islam"/>
    <n v="33"/>
    <s v="Male"/>
    <d v="2020-08-30T00:00:00"/>
    <s v="Comilla"/>
    <x v="0"/>
    <x v="0"/>
    <x v="0"/>
    <n v="40"/>
    <n v="32"/>
    <n v="1000"/>
    <s v="Supplier F"/>
  </r>
  <r>
    <s v="S248"/>
    <x v="5"/>
    <s v="C020"/>
    <s v="P023"/>
    <n v="90"/>
    <n v="76.5"/>
    <x v="1"/>
    <n v="3"/>
    <n v="450"/>
    <x v="0"/>
    <x v="4"/>
    <s v="Firoz Alam"/>
    <n v="40"/>
    <s v="Male"/>
    <d v="2017-11-08T00:00:00"/>
    <s v="Bogura"/>
    <x v="1"/>
    <x v="20"/>
    <x v="6"/>
    <n v="150"/>
    <n v="120"/>
    <n v="500"/>
    <s v="Supplier G"/>
  </r>
  <r>
    <s v="S249"/>
    <x v="5"/>
    <s v="C009"/>
    <s v="P024"/>
    <n v="16"/>
    <n v="13.599999999999994"/>
    <x v="1"/>
    <n v="1"/>
    <n v="80"/>
    <x v="1"/>
    <x v="1"/>
    <s v="Kabir Hossain"/>
    <n v="41"/>
    <s v="Male"/>
    <d v="2017-12-07T00:00:00"/>
    <s v="Bogura"/>
    <x v="1"/>
    <x v="19"/>
    <x v="7"/>
    <n v="80"/>
    <n v="64"/>
    <n v="600"/>
    <s v="Supplier H"/>
  </r>
  <r>
    <s v="S250"/>
    <x v="5"/>
    <s v="C013"/>
    <s v="P025"/>
    <n v="240"/>
    <n v="204"/>
    <x v="1"/>
    <n v="2"/>
    <n v="1200"/>
    <x v="0"/>
    <x v="5"/>
    <s v="Selina Ahmed"/>
    <n v="39"/>
    <s v="Female"/>
    <d v="2018-06-10T00:00:00"/>
    <s v="Barisal"/>
    <x v="1"/>
    <x v="18"/>
    <x v="6"/>
    <n v="600"/>
    <n v="480"/>
    <n v="300"/>
    <s v="Supplier 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E50A3-D400-422E-B8CD-2FF4985855C6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7" rowHeaderCaption="Customer Type">
  <location ref="A25:B34" firstHeaderRow="1" firstDataRow="1" firstDataCol="1"/>
  <pivotFields count="23">
    <pivotField showAll="0"/>
    <pivotField numFmtId="14" showAll="0">
      <items count="15">
        <item x="6"/>
        <item x="7"/>
        <item x="8"/>
        <item x="9"/>
        <item x="10"/>
        <item x="11"/>
        <item x="12"/>
        <item x="0"/>
        <item x="2"/>
        <item x="1"/>
        <item x="3"/>
        <item x="4"/>
        <item x="5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name="Product Cateory" axis="axisRow" showAll="0" sortType="ascending">
      <items count="9">
        <item x="7"/>
        <item x="5"/>
        <item x="0"/>
        <item x="4"/>
        <item x="2"/>
        <item x="3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8"/>
  </rowFields>
  <rowItems count="9">
    <i>
      <x/>
    </i>
    <i>
      <x v="7"/>
    </i>
    <i>
      <x v="3"/>
    </i>
    <i>
      <x v="6"/>
    </i>
    <i>
      <x v="4"/>
    </i>
    <i>
      <x v="1"/>
    </i>
    <i>
      <x v="5"/>
    </i>
    <i>
      <x v="2"/>
    </i>
    <i t="grand">
      <x/>
    </i>
  </rowItems>
  <colItems count="1">
    <i/>
  </colItems>
  <dataFields count="1">
    <dataField name="Sum of TotalSell" fld="8" baseField="15" baseItem="7" numFmtId="165"/>
  </dataFields>
  <formats count="2">
    <format dxfId="32">
      <pivotArea field="1" type="button" dataOnly="0" labelOnly="1" outline="0"/>
    </format>
    <format dxfId="31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1974C-57EF-4D96-B176-0AA6C9FD30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Customer Type">
  <location ref="I4:L6" firstHeaderRow="1" firstDataRow="2" firstDataCol="1" rowPageCount="2" colPageCount="1"/>
  <pivotFields count="23">
    <pivotField showAll="0"/>
    <pivotField axis="axisPage" numFmtId="14" showAll="0">
      <items count="15">
        <item x="6"/>
        <item x="7"/>
        <item x="8"/>
        <item x="9"/>
        <item x="10"/>
        <item x="11"/>
        <item x="12"/>
        <item x="0"/>
        <item x="2"/>
        <item x="1"/>
        <item x="3"/>
        <item x="4"/>
        <item x="5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axis="axisCol" showAll="0">
      <items count="3">
        <item n="Regular" x="0"/>
        <item n="Premium" x="1"/>
        <item t="default"/>
      </items>
    </pivotField>
    <pivotField showAll="0"/>
    <pivotField name="Product Cateory" axis="axisPage" showAll="0">
      <items count="9">
        <item x="7"/>
        <item x="5"/>
        <item x="0"/>
        <item x="4"/>
        <item x="2"/>
        <item x="3"/>
        <item x="6"/>
        <item x="1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16"/>
  </colFields>
  <colItems count="3">
    <i>
      <x/>
    </i>
    <i>
      <x v="1"/>
    </i>
    <i t="grand">
      <x/>
    </i>
  </colItems>
  <pageFields count="2">
    <pageField fld="1" hier="-1"/>
    <pageField fld="18" hier="-1"/>
  </pageFields>
  <dataFields count="1">
    <dataField name="Total Sell" fld="8" baseField="13" baseItem="0" numFmtId="165"/>
  </dataFields>
  <formats count="2">
    <format dxfId="34">
      <pivotArea field="1" type="button" dataOnly="0" labelOnly="1" outline="0" axis="axisPage" fieldPosition="0"/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7" format="1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026EC-7CE4-4CC6-81F0-D19B851494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Date">
  <location ref="A4:C19" firstHeaderRow="0" firstDataRow="1" firstDataCol="1" rowPageCount="2" colPageCount="1"/>
  <pivotFields count="23">
    <pivotField showAll="0"/>
    <pivotField axis="axisRow" numFmtId="14" showAll="0">
      <items count="15">
        <item x="6"/>
        <item x="7"/>
        <item x="8"/>
        <item x="9"/>
        <item x="10"/>
        <item x="11"/>
        <item x="12"/>
        <item x="0"/>
        <item x="2"/>
        <item x="1"/>
        <item x="3"/>
        <item x="4"/>
        <item x="5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Page" showAll="0">
      <items count="7"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/>
    <pivotField numFmtId="14"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2">
    <pageField fld="10" hier="-1"/>
    <pageField fld="16" hier="-1"/>
  </pageFields>
  <dataFields count="2">
    <dataField name="Total Sell" fld="8" baseField="1" baseItem="0" numFmtId="165"/>
    <dataField name="Total Product Sold" fld="7" baseField="1" baseItem="0"/>
  </dataFields>
  <formats count="2">
    <format dxfId="36">
      <pivotArea field="1" type="button" dataOnly="0" labelOnly="1" outline="0" axis="axisRow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55741-0602-41A7-A643-345EC8D48EF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Customer Type">
  <location ref="J42:K46" firstHeaderRow="1" firstDataRow="1" firstDataCol="1" rowPageCount="1" colPageCount="1"/>
  <pivotFields count="23">
    <pivotField showAll="0"/>
    <pivotField numFmtId="14" showAll="0">
      <items count="15">
        <item x="6"/>
        <item x="7"/>
        <item x="8"/>
        <item x="9"/>
        <item x="10"/>
        <item x="11"/>
        <item x="12"/>
        <item x="0"/>
        <item x="2"/>
        <item x="1"/>
        <item x="3"/>
        <item x="4"/>
        <item x="5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showAll="0">
      <items count="7"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 measureFilter="1"/>
    <pivotField name="Product Cateory"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0" hier="-1"/>
  </pageFields>
  <dataFields count="1">
    <dataField name="Total Sell" fld="8" baseField="13" baseItem="0" numFmtId="165"/>
  </dataFields>
  <formats count="2">
    <format dxfId="38">
      <pivotArea field="1" type="button" dataOnly="0" labelOnly="1" outline="0"/>
    </format>
    <format dxfId="37">
      <pivotArea outline="0" fieldPosition="0">
        <references count="1">
          <reference field="4294967294" count="1">
            <x v="0"/>
          </reference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03470-0F5D-44A4-ABE9-139D73CCDFA2}" name="PivotTable4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Customer Type">
  <location ref="A42:D45" firstHeaderRow="1" firstDataRow="2" firstDataCol="1" rowPageCount="1" colPageCount="1"/>
  <pivotFields count="23">
    <pivotField showAll="0"/>
    <pivotField numFmtId="14" showAll="0">
      <items count="15">
        <item x="6"/>
        <item x="7"/>
        <item x="8"/>
        <item x="9"/>
        <item x="10"/>
        <item x="11"/>
        <item x="12"/>
        <item x="0"/>
        <item x="2"/>
        <item x="1"/>
        <item x="3"/>
        <item x="4"/>
        <item x="5"/>
        <item x="13"/>
        <item t="default"/>
      </items>
    </pivotField>
    <pivotField showAll="0"/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  <pivotField axis="axisPage" showAll="0">
      <items count="7"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 measureFilter="1"/>
    <pivotField name="Product Cateory"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6"/>
  </colFields>
  <colItems count="3">
    <i>
      <x/>
    </i>
    <i>
      <x v="1"/>
    </i>
    <i t="grand">
      <x/>
    </i>
  </colItems>
  <pageFields count="1">
    <pageField fld="10" hier="-1"/>
  </pageFields>
  <dataFields count="2">
    <dataField name="Total Sell" fld="8" baseField="13" baseItem="0" numFmtId="165"/>
    <dataField name="Total Revenue" fld="5" baseField="6" baseItem="0" numFmtId="165"/>
  </dataFields>
  <formats count="3">
    <format dxfId="41">
      <pivotArea field="1" type="button" dataOnly="0" labelOnly="1" outline="0"/>
    </format>
    <format dxfId="40">
      <pivotArea outline="0" fieldPosition="0">
        <references count="1">
          <reference field="4294967294" count="1">
            <x v="0"/>
          </reference>
        </references>
      </pivotArea>
    </format>
    <format dxfId="39">
      <pivotArea outline="0" fieldPosition="0">
        <references count="1">
          <reference field="4294967294" count="1">
            <x v="1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B4EC6-017A-4A74-A052-338BC272725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 rowHeaderCaption="Customer Type">
  <location ref="H25:I59" firstHeaderRow="1" firstDataRow="1" firstDataCol="1"/>
  <pivotFields count="23">
    <pivotField showAll="0"/>
    <pivotField numFmtId="14" showAll="0">
      <items count="15">
        <item x="6"/>
        <item x="7"/>
        <item x="8"/>
        <item x="9"/>
        <item x="10"/>
        <item x="11"/>
        <item x="12"/>
        <item x="0"/>
        <item x="2"/>
        <item x="1"/>
        <item x="3"/>
        <item x="4"/>
        <item x="5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 measureFilter="1">
      <items count="26">
        <item x="13"/>
        <item x="15"/>
        <item x="5"/>
        <item x="3"/>
        <item x="21"/>
        <item x="10"/>
        <item x="11"/>
        <item x="18"/>
        <item x="14"/>
        <item x="16"/>
        <item x="20"/>
        <item x="0"/>
        <item x="23"/>
        <item x="7"/>
        <item x="17"/>
        <item x="2"/>
        <item x="1"/>
        <item x="4"/>
        <item x="6"/>
        <item x="8"/>
        <item x="19"/>
        <item x="24"/>
        <item x="22"/>
        <item x="9"/>
        <item x="12"/>
        <item t="default"/>
      </items>
    </pivotField>
    <pivotField name="Product Cateory" axis="axisRow" showAll="0">
      <items count="9">
        <item x="7"/>
        <item x="5"/>
        <item x="0"/>
        <item x="4"/>
        <item x="2"/>
        <item x="3"/>
        <item x="6"/>
        <item x="1"/>
        <item t="default"/>
      </items>
    </pivotField>
    <pivotField showAll="0"/>
    <pivotField showAll="0"/>
    <pivotField showAll="0"/>
    <pivotField showAll="0"/>
  </pivotFields>
  <rowFields count="2">
    <field x="18"/>
    <field x="17"/>
  </rowFields>
  <rowItems count="34">
    <i>
      <x/>
    </i>
    <i r="1">
      <x v="20"/>
    </i>
    <i>
      <x v="1"/>
    </i>
    <i r="1">
      <x v="4"/>
    </i>
    <i r="1">
      <x v="12"/>
    </i>
    <i r="1">
      <x v="24"/>
    </i>
    <i>
      <x v="2"/>
    </i>
    <i r="1">
      <x v="3"/>
    </i>
    <i r="1">
      <x v="5"/>
    </i>
    <i r="1">
      <x v="9"/>
    </i>
    <i r="1">
      <x v="11"/>
    </i>
    <i r="1">
      <x v="14"/>
    </i>
    <i r="1">
      <x v="16"/>
    </i>
    <i r="1">
      <x v="17"/>
    </i>
    <i>
      <x v="3"/>
    </i>
    <i r="1">
      <x/>
    </i>
    <i r="1">
      <x v="1"/>
    </i>
    <i r="1">
      <x v="13"/>
    </i>
    <i>
      <x v="4"/>
    </i>
    <i r="1">
      <x v="2"/>
    </i>
    <i r="1">
      <x v="6"/>
    </i>
    <i r="1">
      <x v="8"/>
    </i>
    <i>
      <x v="5"/>
    </i>
    <i r="1">
      <x v="18"/>
    </i>
    <i r="1">
      <x v="19"/>
    </i>
    <i r="1">
      <x v="22"/>
    </i>
    <i r="1">
      <x v="23"/>
    </i>
    <i>
      <x v="6"/>
    </i>
    <i r="1">
      <x v="7"/>
    </i>
    <i r="1">
      <x v="10"/>
    </i>
    <i>
      <x v="7"/>
    </i>
    <i r="1">
      <x v="15"/>
    </i>
    <i r="1">
      <x v="21"/>
    </i>
    <i t="grand">
      <x/>
    </i>
  </rowItems>
  <colItems count="1">
    <i/>
  </colItems>
  <dataFields count="1">
    <dataField name="Total Sell" fld="8" baseField="13" baseItem="0" numFmtId="165"/>
  </dataFields>
  <formats count="2">
    <format dxfId="43">
      <pivotArea field="1" type="button" dataOnly="0" labelOnly="1" outline="0"/>
    </format>
    <format dxfId="42">
      <pivotArea outline="0" fieldPosition="0">
        <references count="1">
          <reference field="4294967294" count="1">
            <x v="0"/>
          </reference>
        </references>
      </pivotArea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4"/>
          </reference>
          <reference field="18" count="1" selected="0">
            <x v="1"/>
          </reference>
        </references>
      </pivotArea>
    </chartFormat>
    <chartFormat chart="11" format="2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2"/>
          </reference>
          <reference field="18" count="1" selected="0">
            <x v="1"/>
          </reference>
        </references>
      </pivotArea>
    </chartFormat>
    <chartFormat chart="11" format="3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24"/>
          </reference>
          <reference field="18" count="1" selected="0">
            <x v="1"/>
          </reference>
        </references>
      </pivotArea>
    </chartFormat>
    <chartFormat chart="11" format="4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3"/>
          </reference>
          <reference field="18" count="1" selected="0">
            <x v="2"/>
          </reference>
        </references>
      </pivotArea>
    </chartFormat>
    <chartFormat chart="11" format="5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5"/>
          </reference>
          <reference field="18" count="1" selected="0">
            <x v="2"/>
          </reference>
        </references>
      </pivotArea>
    </chartFormat>
    <chartFormat chart="11" format="6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9"/>
          </reference>
          <reference field="18" count="1" selected="0">
            <x v="2"/>
          </reference>
        </references>
      </pivotArea>
    </chartFormat>
    <chartFormat chart="11" format="7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1"/>
          </reference>
          <reference field="18" count="1" selected="0">
            <x v="2"/>
          </reference>
        </references>
      </pivotArea>
    </chartFormat>
    <chartFormat chart="11" format="8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4"/>
          </reference>
          <reference field="18" count="1" selected="0">
            <x v="2"/>
          </reference>
        </references>
      </pivotArea>
    </chartFormat>
    <chartFormat chart="11" format="9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6"/>
          </reference>
          <reference field="18" count="1" selected="0">
            <x v="2"/>
          </reference>
        </references>
      </pivotArea>
    </chartFormat>
    <chartFormat chart="11" format="10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7"/>
          </reference>
          <reference field="18" count="1" selected="0">
            <x v="2"/>
          </reference>
        </references>
      </pivotArea>
    </chartFormat>
    <chartFormat chart="11" format="11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0"/>
          </reference>
          <reference field="18" count="1" selected="0">
            <x v="3"/>
          </reference>
        </references>
      </pivotArea>
    </chartFormat>
    <chartFormat chart="11" format="12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"/>
          </reference>
          <reference field="18" count="1" selected="0">
            <x v="3"/>
          </reference>
        </references>
      </pivotArea>
    </chartFormat>
    <chartFormat chart="11" format="13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3"/>
          </reference>
          <reference field="18" count="1" selected="0">
            <x v="3"/>
          </reference>
        </references>
      </pivotArea>
    </chartFormat>
    <chartFormat chart="11" format="14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2"/>
          </reference>
          <reference field="18" count="1" selected="0">
            <x v="4"/>
          </reference>
        </references>
      </pivotArea>
    </chartFormat>
    <chartFormat chart="11" format="15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6"/>
          </reference>
          <reference field="18" count="1" selected="0">
            <x v="4"/>
          </reference>
        </references>
      </pivotArea>
    </chartFormat>
    <chartFormat chart="11" format="16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8"/>
          </reference>
          <reference field="18" count="1" selected="0">
            <x v="4"/>
          </reference>
        </references>
      </pivotArea>
    </chartFormat>
    <chartFormat chart="11" format="17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8"/>
          </reference>
          <reference field="18" count="1" selected="0">
            <x v="5"/>
          </reference>
        </references>
      </pivotArea>
    </chartFormat>
    <chartFormat chart="11" format="18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9"/>
          </reference>
          <reference field="18" count="1" selected="0">
            <x v="5"/>
          </reference>
        </references>
      </pivotArea>
    </chartFormat>
    <chartFormat chart="11" format="19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22"/>
          </reference>
          <reference field="18" count="1" selected="0">
            <x v="5"/>
          </reference>
        </references>
      </pivotArea>
    </chartFormat>
    <chartFormat chart="11" format="20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23"/>
          </reference>
          <reference field="18" count="1" selected="0">
            <x v="5"/>
          </reference>
        </references>
      </pivotArea>
    </chartFormat>
    <chartFormat chart="11" format="21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7"/>
          </reference>
          <reference field="18" count="1" selected="0">
            <x v="6"/>
          </reference>
        </references>
      </pivotArea>
    </chartFormat>
    <chartFormat chart="11" format="22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0"/>
          </reference>
          <reference field="18" count="1" selected="0">
            <x v="6"/>
          </reference>
        </references>
      </pivotArea>
    </chartFormat>
    <chartFormat chart="11" format="23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5"/>
          </reference>
          <reference field="18" count="1" selected="0">
            <x v="7"/>
          </reference>
        </references>
      </pivotArea>
    </chartFormat>
    <chartFormat chart="11" format="24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21"/>
          </reference>
          <reference field="18" count="1" selected="0">
            <x v="7"/>
          </reference>
        </references>
      </pivotArea>
    </chartFormat>
    <chartFormat chart="39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BFA6CF1E-1EA8-48FF-8367-C73D51B9870E}" autoFormatId="16" applyNumberFormats="0" applyBorderFormats="0" applyFontFormats="0" applyPatternFormats="0" applyAlignmentFormats="0" applyWidthHeightFormats="0">
  <queryTableRefresh nextId="31">
    <queryTableFields count="23">
      <queryTableField id="1" name="SalesID" tableColumnId="1"/>
      <queryTableField id="2" name="Date" tableColumnId="2"/>
      <queryTableField id="24" name="CustomerID" tableColumnId="3"/>
      <queryTableField id="25" name="ProductID" tableColumnId="4"/>
      <queryTableField id="21" dataBound="0" tableColumnId="23"/>
      <queryTableField id="22" dataBound="0" tableColumnId="24"/>
      <queryTableField id="23" dataBound="0" tableColumnId="21"/>
      <queryTableField id="5" name="Quantity" tableColumnId="5"/>
      <queryTableField id="6" name="TotalSell" tableColumnId="6"/>
      <queryTableField id="7" name="PaymentMethod" tableColumnId="7"/>
      <queryTableField id="8" name="StoreLocation" tableColumnId="8"/>
      <queryTableField id="9" name="CustomerData.Name" tableColumnId="9"/>
      <queryTableField id="10" name="CustomerData.Age" tableColumnId="10"/>
      <queryTableField id="11" name="CustomerData.Gender" tableColumnId="11"/>
      <queryTableField id="12" name="CustomerData.JoinDate" tableColumnId="12"/>
      <queryTableField id="13" name="CustomerData.Location" tableColumnId="13"/>
      <queryTableField id="14" name="CustomerData.PremiumCustomer" tableColumnId="14"/>
      <queryTableField id="15" name="ProductData.ProductName" tableColumnId="15"/>
      <queryTableField id="16" name="ProductData.Category" tableColumnId="16"/>
      <queryTableField id="17" name="ProductData.UnitPrice" tableColumnId="17"/>
      <queryTableField id="18" name="ProductData.UnitCost" tableColumnId="18"/>
      <queryTableField id="19" name="ProductData.Stock" tableColumnId="19"/>
      <queryTableField id="20" name="ProductData.Supplier" tableColumnId="20"/>
    </queryTableFields>
    <queryTableDeletedFields count="2">
      <deletedField name="CustomerID"/>
      <deletedField name="Product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31799F7-70B0-461F-8183-DE763F8844BC}" autoFormatId="16" applyNumberFormats="0" applyBorderFormats="0" applyFontFormats="0" applyPatternFormats="0" applyAlignmentFormats="0" applyWidthHeightFormats="0">
  <queryTableRefresh nextId="9">
    <queryTableFields count="8">
      <queryTableField id="1" name="SalesID" tableColumnId="1"/>
      <queryTableField id="2" name="Date" tableColumnId="2"/>
      <queryTableField id="3" name="CustomerID" tableColumnId="3"/>
      <queryTableField id="4" name="ProductID" tableColumnId="4"/>
      <queryTableField id="5" name="Quantity" tableColumnId="5"/>
      <queryTableField id="6" name="TotalSell" tableColumnId="6"/>
      <queryTableField id="7" name="PaymentMethod" tableColumnId="7"/>
      <queryTableField id="8" name="StoreLocation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416674E-D186-4CD9-97DC-266257F97DD8}" autoFormatId="16" applyNumberFormats="0" applyBorderFormats="0" applyFontFormats="0" applyPatternFormats="0" applyAlignmentFormats="0" applyWidthHeightFormats="0">
  <queryTableRefresh nextId="8">
    <queryTableFields count="7">
      <queryTableField id="1" name="ProductID" tableColumnId="1"/>
      <queryTableField id="2" name="ProductName" tableColumnId="2"/>
      <queryTableField id="3" name="Category" tableColumnId="3"/>
      <queryTableField id="4" name="UnitPrice" tableColumnId="4"/>
      <queryTableField id="5" name="UnitCost" tableColumnId="5"/>
      <queryTableField id="6" name="Stock" tableColumnId="6"/>
      <queryTableField id="7" name="Supplier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513433-26C1-4B62-A728-4D67940E6F98}" autoFormatId="16" applyNumberFormats="0" applyBorderFormats="0" applyFontFormats="0" applyPatternFormats="0" applyAlignmentFormats="0" applyWidthHeightFormats="0">
  <queryTableRefresh nextId="8">
    <queryTableFields count="7">
      <queryTableField id="1" name="CustomerID" tableColumnId="1"/>
      <queryTableField id="2" name="Name" tableColumnId="2"/>
      <queryTableField id="3" name="Age" tableColumnId="3"/>
      <queryTableField id="4" name="Gender" tableColumnId="4"/>
      <queryTableField id="5" name="JoinDate" tableColumnId="5"/>
      <queryTableField id="6" name="Location" tableColumnId="6"/>
      <queryTableField id="7" name="PremiumCustome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D6FD28-B98D-4A80-A24C-CFD1C9C86B45}" name="Consolidated_Sales_Data" displayName="Consolidated_Sales_Data" ref="A1:W251" tableType="queryTable" totalsRowShown="0">
  <autoFilter ref="A1:W251" xr:uid="{8BD6FD28-B98D-4A80-A24C-CFD1C9C86B45}"/>
  <tableColumns count="23">
    <tableColumn id="1" xr3:uid="{37CC6916-F034-4C70-8FC3-FCBE1446CF36}" uniqueName="1" name="SalesID" queryTableFieldId="1" dataDxfId="30"/>
    <tableColumn id="2" xr3:uid="{93B0F984-B379-4906-A17C-B0146335F05D}" uniqueName="2" name="Date" queryTableFieldId="2" dataDxfId="29"/>
    <tableColumn id="3" xr3:uid="{7C3915E0-F572-4451-A825-52A92E3C68CE}" uniqueName="3" name="CustomerID" queryTableFieldId="24" dataDxfId="28"/>
    <tableColumn id="4" xr3:uid="{B611B415-1EBA-4360-B8B0-2331B88B7843}" uniqueName="4" name="ProductID" queryTableFieldId="25" dataDxfId="27"/>
    <tableColumn id="23" xr3:uid="{BB6D378C-41FF-4395-9E34-63DDD2BAB2C5}" uniqueName="23" name="Revenue" queryTableFieldId="21" dataDxfId="26">
      <calculatedColumnFormula>Consolidated_Sales_Data[[#This Row],[TotalSell]]-Consolidated_Sales_Data[[#This Row],[Quantity]]*Consolidated_Sales_Data[[#This Row],[ProductData.UnitCost]]</calculatedColumnFormula>
    </tableColumn>
    <tableColumn id="24" xr3:uid="{B35D6AF5-2ED9-4A5A-85F7-FEE71C9AE463}" uniqueName="24" name="DiscountedRevenue" queryTableFieldId="22" dataDxfId="25">
      <calculatedColumnFormula>IF(AND(Q2= 1, J2="Credit Card"),
   I2 - I2*8% - H2*U2,
   IF(OR(Q2= 1, J2="Credit Card"),
      I2 - I2*3% - H2*U2,
      I2 - H2*U2
   )
)</calculatedColumnFormula>
    </tableColumn>
    <tableColumn id="21" xr3:uid="{F5FB3F83-C851-4217-95AA-4F9B5B595BAA}" uniqueName="21" name="DiscountStatus" queryTableFieldId="23" dataDxfId="24">
      <calculatedColumnFormula>IF(OR(J2="Credit Card",Q2=1),"Discount","Regular")</calculatedColumnFormula>
    </tableColumn>
    <tableColumn id="5" xr3:uid="{937DB1D3-CB60-4F7F-996E-5DD4B5AFC461}" uniqueName="5" name="Quantity" queryTableFieldId="5"/>
    <tableColumn id="6" xr3:uid="{0A07354A-2455-43B4-BDFC-E43F738F43B6}" uniqueName="6" name="TotalSell" queryTableFieldId="6"/>
    <tableColumn id="7" xr3:uid="{63037934-A803-4A48-8E87-81A38602F7C5}" uniqueName="7" name="PaymentMethod" queryTableFieldId="7" dataDxfId="23"/>
    <tableColumn id="8" xr3:uid="{D020022D-26CD-451B-BD69-930ACF90F7E5}" uniqueName="8" name="StoreLocation" queryTableFieldId="8" dataDxfId="22"/>
    <tableColumn id="9" xr3:uid="{879D6B33-185A-4605-8E7E-D0BF9571D0F3}" uniqueName="9" name="CustomerData.Name" queryTableFieldId="9" dataDxfId="21"/>
    <tableColumn id="10" xr3:uid="{6245054D-E94E-4D87-85AD-84E4D2D5D2CC}" uniqueName="10" name="CustomerData.Age" queryTableFieldId="10"/>
    <tableColumn id="11" xr3:uid="{7F005AC8-8D22-45A4-ADBE-5B8C4C5A0C48}" uniqueName="11" name="CustomerData.Gender" queryTableFieldId="11" dataDxfId="20"/>
    <tableColumn id="12" xr3:uid="{E9A245E7-1945-45AC-B6AB-B0F8D7E93EBF}" uniqueName="12" name="CustomerData.JoinDate" queryTableFieldId="12" dataDxfId="19"/>
    <tableColumn id="13" xr3:uid="{C1E6C0D4-8207-4A67-A97B-6698CE536139}" uniqueName="13" name="CustomerData.Location" queryTableFieldId="13" dataDxfId="18"/>
    <tableColumn id="14" xr3:uid="{E8B0BC84-9A1E-4F2A-8757-9F412DE728FB}" uniqueName="14" name="CustomerData.PremiumCustomer" queryTableFieldId="14"/>
    <tableColumn id="15" xr3:uid="{660F2FAD-0DCF-40F2-9413-7D922DDA8EC4}" uniqueName="15" name="ProductData.ProductName" queryTableFieldId="15" dataDxfId="17"/>
    <tableColumn id="16" xr3:uid="{9A7D220A-2ED3-4373-B01A-C4A0BB961E13}" uniqueName="16" name="ProductData.Category" queryTableFieldId="16" dataDxfId="16"/>
    <tableColumn id="17" xr3:uid="{179BDA19-022C-4BDB-9547-0034487A0A8E}" uniqueName="17" name="ProductData.UnitPrice" queryTableFieldId="17"/>
    <tableColumn id="18" xr3:uid="{68E5919D-C480-4703-A160-52CE9BBDDB92}" uniqueName="18" name="ProductData.UnitCost" queryTableFieldId="18"/>
    <tableColumn id="19" xr3:uid="{B1CACE81-0D5E-4BCD-98A2-86EF0BE83C2A}" uniqueName="19" name="ProductData.Stock" queryTableFieldId="19"/>
    <tableColumn id="20" xr3:uid="{60158A80-CB3D-4E67-847E-B32218DDC80B}" uniqueName="20" name="ProductData.Supplier" queryTableFieldId="20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08F73C-F626-4DB8-AD1A-69AB5B3BB537}" name="SalesData" displayName="SalesData" ref="A1:H251" tableType="queryTable" totalsRowShown="0">
  <autoFilter ref="A1:H251" xr:uid="{9808F73C-F626-4DB8-AD1A-69AB5B3BB537}"/>
  <tableColumns count="8">
    <tableColumn id="1" xr3:uid="{8FF04603-D527-48DD-B5EF-9C7549E56F51}" uniqueName="1" name="SalesID" queryTableFieldId="1" dataDxfId="14"/>
    <tableColumn id="2" xr3:uid="{3A7AD784-7584-4DA3-98FC-D42D078F6025}" uniqueName="2" name="Date" queryTableFieldId="2" dataDxfId="13"/>
    <tableColumn id="3" xr3:uid="{E574DA99-0518-476F-A67E-29D704CDD964}" uniqueName="3" name="CustomerID" queryTableFieldId="3" dataDxfId="12"/>
    <tableColumn id="4" xr3:uid="{1B0C9153-33D3-4AFC-8D5D-12AB8A9DDD1C}" uniqueName="4" name="ProductID" queryTableFieldId="4" dataDxfId="11"/>
    <tableColumn id="5" xr3:uid="{1CD7B1C3-B3A3-43ED-853D-D89323A7F9E1}" uniqueName="5" name="Quantity" queryTableFieldId="5"/>
    <tableColumn id="6" xr3:uid="{4672DD6F-0695-44DC-90DB-DE70C9D644BB}" uniqueName="6" name="TotalSell" queryTableFieldId="6"/>
    <tableColumn id="7" xr3:uid="{8E9D84E9-FE24-4CBE-9046-5DC38C781975}" uniqueName="7" name="PaymentMethod" queryTableFieldId="7" dataDxfId="10"/>
    <tableColumn id="8" xr3:uid="{3310BD88-E4BF-4DE5-BD5A-C87F77485147}" uniqueName="8" name="StoreLocation" queryTableFieldId="8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416267-E565-47F4-B69C-1D812817BD9D}" name="ProductData" displayName="ProductData" ref="A1:G26" tableType="queryTable" totalsRowShown="0">
  <autoFilter ref="A1:G26" xr:uid="{A9416267-E565-47F4-B69C-1D812817BD9D}"/>
  <tableColumns count="7">
    <tableColumn id="1" xr3:uid="{9379AF1F-CD15-42D1-B107-8552FAE0E125}" uniqueName="1" name="ProductID" queryTableFieldId="1" dataDxfId="8"/>
    <tableColumn id="2" xr3:uid="{AF95E0AB-46B9-4AFD-AAC6-268D6D9297E0}" uniqueName="2" name="ProductName" queryTableFieldId="2" dataDxfId="7"/>
    <tableColumn id="3" xr3:uid="{CB7B4D4C-F0C0-4B36-81DD-72B996E75BB7}" uniqueName="3" name="Category" queryTableFieldId="3" dataDxfId="6"/>
    <tableColumn id="4" xr3:uid="{2E397B58-59DA-43FB-AF5F-7C5FBEFDA6CE}" uniqueName="4" name="UnitPrice" queryTableFieldId="4"/>
    <tableColumn id="5" xr3:uid="{7F006C4E-B4C2-43F0-8DCB-7DC901F0C35E}" uniqueName="5" name="UnitCost" queryTableFieldId="5"/>
    <tableColumn id="6" xr3:uid="{518E3E64-28BA-4B54-8ACE-1F2C92D5936D}" uniqueName="6" name="Stock" queryTableFieldId="6"/>
    <tableColumn id="7" xr3:uid="{0965E47E-51DC-445C-85A7-A917BF87CA82}" uniqueName="7" name="Supplier" queryTableFieldId="7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77908-C1BC-47E4-8262-2D79D315877A}" name="CustomerData" displayName="CustomerData" ref="A1:G21" tableType="queryTable" totalsRowShown="0">
  <autoFilter ref="A1:G21" xr:uid="{98277908-C1BC-47E4-8262-2D79D315877A}"/>
  <tableColumns count="7">
    <tableColumn id="1" xr3:uid="{560357D2-D2E1-4E90-B195-A0DD3386C247}" uniqueName="1" name="CustomerID" queryTableFieldId="1" dataDxfId="4"/>
    <tableColumn id="2" xr3:uid="{8E1002CD-B811-4107-9EE0-1390D121137D}" uniqueName="2" name="Name" queryTableFieldId="2" dataDxfId="3"/>
    <tableColumn id="3" xr3:uid="{6839A500-1671-485E-9EC3-39E576EE060A}" uniqueName="3" name="Age" queryTableFieldId="3"/>
    <tableColumn id="4" xr3:uid="{BB7EB65C-69BF-4247-9640-40FC6E9D90FC}" uniqueName="4" name="Gender" queryTableFieldId="4" dataDxfId="2"/>
    <tableColumn id="5" xr3:uid="{4F98EAFD-53AD-449A-9DD5-46089F2C9757}" uniqueName="5" name="JoinDate" queryTableFieldId="5" dataDxfId="1"/>
    <tableColumn id="6" xr3:uid="{B0AFB9C0-D5AB-4B04-A6E1-EA55B3654129}" uniqueName="6" name="Location" queryTableFieldId="6" dataDxfId="0"/>
    <tableColumn id="7" xr3:uid="{8DF12371-FE5A-4888-A78D-5BC6D7E82C6F}" uniqueName="7" name="PremiumCustomer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8908-940D-451E-B2BA-9CC5E20D3527}">
  <sheetPr>
    <pageSetUpPr fitToPage="1"/>
  </sheetPr>
  <dimension ref="A1"/>
  <sheetViews>
    <sheetView showGridLines="0" showRowColHeaders="0" topLeftCell="A19" zoomScaleNormal="100" workbookViewId="0">
      <selection activeCell="L85" sqref="L85"/>
    </sheetView>
  </sheetViews>
  <sheetFormatPr defaultRowHeight="14.5" x14ac:dyDescent="0.35"/>
  <sheetData/>
  <pageMargins left="0.7" right="0.7" top="0.75" bottom="0.75" header="0.3" footer="0.3"/>
  <pageSetup scale="5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50C2-7516-4057-8ED5-74A4706FDA2E}">
  <dimension ref="A1:L59"/>
  <sheetViews>
    <sheetView tabSelected="1" workbookViewId="0">
      <selection activeCell="B4" sqref="B4"/>
    </sheetView>
  </sheetViews>
  <sheetFormatPr defaultRowHeight="14.5" x14ac:dyDescent="0.35"/>
  <cols>
    <col min="1" max="1" width="12.6328125" bestFit="1" customWidth="1"/>
    <col min="2" max="2" width="15.26953125" bestFit="1" customWidth="1"/>
    <col min="3" max="3" width="16.453125" customWidth="1"/>
    <col min="4" max="4" width="10.7265625" bestFit="1" customWidth="1"/>
    <col min="5" max="5" width="15.81640625" bestFit="1" customWidth="1"/>
    <col min="6" max="6" width="8.36328125" bestFit="1" customWidth="1"/>
    <col min="7" max="7" width="24" bestFit="1" customWidth="1"/>
    <col min="8" max="8" width="17.81640625" bestFit="1" customWidth="1"/>
    <col min="9" max="9" width="8.36328125" bestFit="1" customWidth="1"/>
    <col min="10" max="10" width="15.81640625" bestFit="1" customWidth="1"/>
    <col min="11" max="11" width="8.36328125" bestFit="1" customWidth="1"/>
    <col min="12" max="12" width="10.7265625" bestFit="1" customWidth="1"/>
    <col min="13" max="13" width="6.36328125" bestFit="1" customWidth="1"/>
    <col min="14" max="14" width="9.90625" bestFit="1" customWidth="1"/>
    <col min="15" max="15" width="6.81640625" bestFit="1" customWidth="1"/>
    <col min="16" max="16" width="6.08984375" bestFit="1" customWidth="1"/>
    <col min="17" max="17" width="10.81640625" bestFit="1" customWidth="1"/>
    <col min="18" max="18" width="14.1796875" bestFit="1" customWidth="1"/>
    <col min="19" max="19" width="5.453125" bestFit="1" customWidth="1"/>
    <col min="20" max="20" width="6.453125" bestFit="1" customWidth="1"/>
    <col min="21" max="21" width="8.90625" bestFit="1" customWidth="1"/>
    <col min="22" max="22" width="9.7265625" bestFit="1" customWidth="1"/>
    <col min="23" max="23" width="6.54296875" bestFit="1" customWidth="1"/>
    <col min="24" max="24" width="7.08984375" bestFit="1" customWidth="1"/>
    <col min="25" max="25" width="6.90625" bestFit="1" customWidth="1"/>
    <col min="26" max="26" width="9.453125" bestFit="1" customWidth="1"/>
    <col min="27" max="27" width="7.08984375" bestFit="1" customWidth="1"/>
    <col min="28" max="28" width="7.36328125" bestFit="1" customWidth="1"/>
    <col min="29" max="29" width="5.453125" bestFit="1" customWidth="1"/>
    <col min="30" max="30" width="10" bestFit="1" customWidth="1"/>
    <col min="31" max="31" width="14.1796875" bestFit="1" customWidth="1"/>
    <col min="32" max="32" width="5.453125" bestFit="1" customWidth="1"/>
    <col min="33" max="33" width="10.6328125" bestFit="1" customWidth="1"/>
    <col min="34" max="34" width="10.453125" bestFit="1" customWidth="1"/>
    <col min="35" max="35" width="17.26953125" bestFit="1" customWidth="1"/>
    <col min="36" max="36" width="7.453125" bestFit="1" customWidth="1"/>
    <col min="37" max="37" width="9.08984375" bestFit="1" customWidth="1"/>
    <col min="38" max="38" width="10.36328125" bestFit="1" customWidth="1"/>
    <col min="39" max="39" width="11.81640625" bestFit="1" customWidth="1"/>
    <col min="40" max="40" width="7.36328125" bestFit="1" customWidth="1"/>
    <col min="41" max="41" width="14.81640625" bestFit="1" customWidth="1"/>
    <col min="42" max="42" width="10.7265625" bestFit="1" customWidth="1"/>
  </cols>
  <sheetData>
    <row r="1" spans="1:12" x14ac:dyDescent="0.35">
      <c r="A1" s="2" t="s">
        <v>138</v>
      </c>
      <c r="B1" t="s">
        <v>407</v>
      </c>
      <c r="I1" s="4" t="s">
        <v>134</v>
      </c>
      <c r="J1" t="s">
        <v>407</v>
      </c>
    </row>
    <row r="2" spans="1:12" x14ac:dyDescent="0.35">
      <c r="A2" s="2" t="s">
        <v>397</v>
      </c>
      <c r="B2" t="s">
        <v>407</v>
      </c>
      <c r="I2" s="2" t="s">
        <v>413</v>
      </c>
      <c r="J2" t="s">
        <v>407</v>
      </c>
    </row>
    <row r="4" spans="1:12" x14ac:dyDescent="0.35">
      <c r="A4" s="4" t="s">
        <v>134</v>
      </c>
      <c r="B4" t="s">
        <v>408</v>
      </c>
      <c r="C4" t="s">
        <v>409</v>
      </c>
      <c r="J4" s="2" t="s">
        <v>417</v>
      </c>
    </row>
    <row r="5" spans="1:12" x14ac:dyDescent="0.35">
      <c r="A5" s="3">
        <v>45644</v>
      </c>
      <c r="B5" s="6">
        <v>2560</v>
      </c>
      <c r="C5">
        <v>15</v>
      </c>
      <c r="J5" t="s">
        <v>412</v>
      </c>
      <c r="K5" t="s">
        <v>411</v>
      </c>
      <c r="L5" t="s">
        <v>406</v>
      </c>
    </row>
    <row r="6" spans="1:12" x14ac:dyDescent="0.35">
      <c r="A6" s="3">
        <v>45645</v>
      </c>
      <c r="B6" s="6">
        <v>4125</v>
      </c>
      <c r="C6">
        <v>25</v>
      </c>
      <c r="I6" t="s">
        <v>408</v>
      </c>
      <c r="J6" s="6">
        <v>47345</v>
      </c>
      <c r="K6" s="6">
        <v>45015</v>
      </c>
      <c r="L6" s="6">
        <v>92360</v>
      </c>
    </row>
    <row r="7" spans="1:12" x14ac:dyDescent="0.35">
      <c r="A7" s="3">
        <v>45646</v>
      </c>
      <c r="B7" s="6">
        <v>3550</v>
      </c>
      <c r="C7">
        <v>21</v>
      </c>
    </row>
    <row r="8" spans="1:12" x14ac:dyDescent="0.35">
      <c r="A8" s="3">
        <v>45647</v>
      </c>
      <c r="B8" s="6">
        <v>2795</v>
      </c>
      <c r="C8">
        <v>18</v>
      </c>
    </row>
    <row r="9" spans="1:12" x14ac:dyDescent="0.35">
      <c r="A9" s="3">
        <v>45648</v>
      </c>
      <c r="B9" s="6">
        <v>3025</v>
      </c>
      <c r="C9">
        <v>19</v>
      </c>
    </row>
    <row r="10" spans="1:12" x14ac:dyDescent="0.35">
      <c r="A10" s="3">
        <v>45649</v>
      </c>
      <c r="B10" s="6">
        <v>3635</v>
      </c>
      <c r="C10">
        <v>22</v>
      </c>
    </row>
    <row r="11" spans="1:12" x14ac:dyDescent="0.35">
      <c r="A11" s="3">
        <v>45650</v>
      </c>
      <c r="B11" s="6">
        <v>3095</v>
      </c>
      <c r="C11">
        <v>19</v>
      </c>
    </row>
    <row r="12" spans="1:12" x14ac:dyDescent="0.35">
      <c r="A12" s="3">
        <v>45651</v>
      </c>
      <c r="B12" s="6">
        <v>8865</v>
      </c>
      <c r="C12">
        <v>53</v>
      </c>
    </row>
    <row r="13" spans="1:12" x14ac:dyDescent="0.35">
      <c r="A13" s="3">
        <v>45652</v>
      </c>
      <c r="B13" s="6">
        <v>13885</v>
      </c>
      <c r="C13">
        <v>53</v>
      </c>
    </row>
    <row r="14" spans="1:12" x14ac:dyDescent="0.35">
      <c r="A14" s="3">
        <v>45653</v>
      </c>
      <c r="B14" s="6">
        <v>8610</v>
      </c>
      <c r="C14">
        <v>48</v>
      </c>
    </row>
    <row r="15" spans="1:12" x14ac:dyDescent="0.35">
      <c r="A15" s="3">
        <v>45654</v>
      </c>
      <c r="B15" s="6">
        <v>9525</v>
      </c>
      <c r="C15">
        <v>49</v>
      </c>
    </row>
    <row r="16" spans="1:12" x14ac:dyDescent="0.35">
      <c r="A16" s="3">
        <v>45655</v>
      </c>
      <c r="B16" s="6">
        <v>10990</v>
      </c>
      <c r="C16">
        <v>62</v>
      </c>
    </row>
    <row r="17" spans="1:9" x14ac:dyDescent="0.35">
      <c r="A17" s="3">
        <v>45656</v>
      </c>
      <c r="B17" s="6">
        <v>11545</v>
      </c>
      <c r="C17">
        <v>56</v>
      </c>
    </row>
    <row r="18" spans="1:9" x14ac:dyDescent="0.35">
      <c r="A18" s="3">
        <v>45657</v>
      </c>
      <c r="B18" s="6">
        <v>6155</v>
      </c>
      <c r="C18">
        <v>40</v>
      </c>
    </row>
    <row r="19" spans="1:9" x14ac:dyDescent="0.35">
      <c r="A19" s="3" t="s">
        <v>406</v>
      </c>
      <c r="B19" s="6">
        <v>92360</v>
      </c>
      <c r="C19">
        <v>500</v>
      </c>
    </row>
    <row r="25" spans="1:9" x14ac:dyDescent="0.35">
      <c r="A25" s="2" t="s">
        <v>410</v>
      </c>
      <c r="B25" t="s">
        <v>415</v>
      </c>
      <c r="H25" s="2" t="s">
        <v>410</v>
      </c>
      <c r="I25" t="s">
        <v>408</v>
      </c>
    </row>
    <row r="26" spans="1:9" x14ac:dyDescent="0.35">
      <c r="A26" s="5" t="s">
        <v>130</v>
      </c>
      <c r="B26" s="6">
        <v>640</v>
      </c>
      <c r="H26" s="5" t="s">
        <v>130</v>
      </c>
      <c r="I26" s="6">
        <v>640</v>
      </c>
    </row>
    <row r="27" spans="1:9" x14ac:dyDescent="0.35">
      <c r="A27" s="5" t="s">
        <v>102</v>
      </c>
      <c r="B27" s="6">
        <v>720</v>
      </c>
      <c r="H27" s="7" t="s">
        <v>129</v>
      </c>
      <c r="I27" s="6">
        <v>640</v>
      </c>
    </row>
    <row r="28" spans="1:9" x14ac:dyDescent="0.35">
      <c r="A28" s="5" t="s">
        <v>99</v>
      </c>
      <c r="B28" s="6">
        <v>2990</v>
      </c>
      <c r="H28" s="5" t="s">
        <v>76</v>
      </c>
      <c r="I28" s="6">
        <v>16080</v>
      </c>
    </row>
    <row r="29" spans="1:9" x14ac:dyDescent="0.35">
      <c r="A29" s="5" t="s">
        <v>127</v>
      </c>
      <c r="B29" s="6">
        <v>8400</v>
      </c>
      <c r="H29" s="7" t="s">
        <v>118</v>
      </c>
      <c r="I29" s="6">
        <v>2100</v>
      </c>
    </row>
    <row r="30" spans="1:9" x14ac:dyDescent="0.35">
      <c r="A30" s="5" t="s">
        <v>90</v>
      </c>
      <c r="B30" s="6">
        <v>11400</v>
      </c>
      <c r="H30" s="7" t="s">
        <v>75</v>
      </c>
      <c r="I30" s="6">
        <v>12900</v>
      </c>
    </row>
    <row r="31" spans="1:9" x14ac:dyDescent="0.35">
      <c r="A31" s="5" t="s">
        <v>76</v>
      </c>
      <c r="B31" s="6">
        <v>16080</v>
      </c>
      <c r="H31" s="7" t="s">
        <v>120</v>
      </c>
      <c r="I31" s="6">
        <v>1080</v>
      </c>
    </row>
    <row r="32" spans="1:9" x14ac:dyDescent="0.35">
      <c r="A32" s="5" t="s">
        <v>80</v>
      </c>
      <c r="B32" s="6">
        <v>18950</v>
      </c>
      <c r="H32" s="5" t="s">
        <v>69</v>
      </c>
      <c r="I32" s="6">
        <v>33180</v>
      </c>
    </row>
    <row r="33" spans="1:11" x14ac:dyDescent="0.35">
      <c r="A33" s="5" t="s">
        <v>69</v>
      </c>
      <c r="B33" s="6">
        <v>33180</v>
      </c>
      <c r="H33" s="7" t="s">
        <v>72</v>
      </c>
      <c r="I33" s="6">
        <v>9900</v>
      </c>
    </row>
    <row r="34" spans="1:11" x14ac:dyDescent="0.35">
      <c r="A34" s="5" t="s">
        <v>406</v>
      </c>
      <c r="B34" s="6">
        <v>92360</v>
      </c>
      <c r="H34" s="7" t="s">
        <v>114</v>
      </c>
      <c r="I34" s="6">
        <v>1760</v>
      </c>
    </row>
    <row r="35" spans="1:11" x14ac:dyDescent="0.35">
      <c r="H35" s="7" t="s">
        <v>122</v>
      </c>
      <c r="I35" s="6">
        <v>1080</v>
      </c>
    </row>
    <row r="36" spans="1:11" x14ac:dyDescent="0.35">
      <c r="H36" s="7" t="s">
        <v>124</v>
      </c>
      <c r="I36" s="6">
        <v>440</v>
      </c>
    </row>
    <row r="37" spans="1:11" x14ac:dyDescent="0.35">
      <c r="H37" s="7" t="s">
        <v>104</v>
      </c>
      <c r="I37" s="6">
        <v>2000</v>
      </c>
    </row>
    <row r="38" spans="1:11" x14ac:dyDescent="0.35">
      <c r="H38" s="7" t="s">
        <v>68</v>
      </c>
      <c r="I38" s="6">
        <v>13050</v>
      </c>
    </row>
    <row r="39" spans="1:11" x14ac:dyDescent="0.35">
      <c r="H39" s="7" t="s">
        <v>93</v>
      </c>
      <c r="I39" s="6">
        <v>4950</v>
      </c>
    </row>
    <row r="40" spans="1:11" x14ac:dyDescent="0.35">
      <c r="A40" s="2" t="s">
        <v>138</v>
      </c>
      <c r="B40" t="s">
        <v>407</v>
      </c>
      <c r="H40" s="5" t="s">
        <v>99</v>
      </c>
      <c r="I40" s="6">
        <v>2990</v>
      </c>
      <c r="J40" s="2" t="s">
        <v>138</v>
      </c>
      <c r="K40" t="s">
        <v>407</v>
      </c>
    </row>
    <row r="41" spans="1:11" x14ac:dyDescent="0.35">
      <c r="H41" s="7" t="s">
        <v>108</v>
      </c>
      <c r="I41" s="6">
        <v>600</v>
      </c>
    </row>
    <row r="42" spans="1:11" x14ac:dyDescent="0.35">
      <c r="B42" s="2" t="s">
        <v>417</v>
      </c>
      <c r="H42" s="7" t="s">
        <v>110</v>
      </c>
      <c r="I42" s="6">
        <v>1040</v>
      </c>
      <c r="J42" s="2" t="s">
        <v>410</v>
      </c>
      <c r="K42" t="s">
        <v>408</v>
      </c>
    </row>
    <row r="43" spans="1:11" x14ac:dyDescent="0.35">
      <c r="A43" s="2" t="s">
        <v>418</v>
      </c>
      <c r="B43" t="s">
        <v>416</v>
      </c>
      <c r="C43" t="s">
        <v>412</v>
      </c>
      <c r="D43" t="s">
        <v>406</v>
      </c>
      <c r="H43" s="7" t="s">
        <v>98</v>
      </c>
      <c r="I43" s="6">
        <v>1350</v>
      </c>
      <c r="J43" s="5" t="s">
        <v>142</v>
      </c>
      <c r="K43" s="6">
        <v>26345</v>
      </c>
    </row>
    <row r="44" spans="1:11" x14ac:dyDescent="0.35">
      <c r="A44" s="5" t="s">
        <v>408</v>
      </c>
      <c r="B44" s="6">
        <v>62945</v>
      </c>
      <c r="C44" s="6">
        <v>29415</v>
      </c>
      <c r="D44" s="6">
        <v>92360</v>
      </c>
      <c r="H44" s="5" t="s">
        <v>90</v>
      </c>
      <c r="I44" s="6">
        <v>11400</v>
      </c>
      <c r="J44" s="5" t="s">
        <v>144</v>
      </c>
      <c r="K44" s="6">
        <v>31385</v>
      </c>
    </row>
    <row r="45" spans="1:11" x14ac:dyDescent="0.35">
      <c r="A45" s="5" t="s">
        <v>419</v>
      </c>
      <c r="B45" s="6">
        <v>10027.900000000003</v>
      </c>
      <c r="C45" s="6">
        <v>5883</v>
      </c>
      <c r="D45" s="6">
        <v>15910.900000000003</v>
      </c>
      <c r="H45" s="7" t="s">
        <v>106</v>
      </c>
      <c r="I45" s="6">
        <v>4800</v>
      </c>
      <c r="J45" s="5" t="s">
        <v>140</v>
      </c>
      <c r="K45" s="6">
        <v>34630</v>
      </c>
    </row>
    <row r="46" spans="1:11" x14ac:dyDescent="0.35">
      <c r="H46" s="7" t="s">
        <v>89</v>
      </c>
      <c r="I46" s="6">
        <v>3000</v>
      </c>
      <c r="J46" s="5" t="s">
        <v>406</v>
      </c>
      <c r="K46" s="6">
        <v>92360</v>
      </c>
    </row>
    <row r="47" spans="1:11" x14ac:dyDescent="0.35">
      <c r="H47" s="7" t="s">
        <v>96</v>
      </c>
      <c r="I47" s="6">
        <v>3600</v>
      </c>
    </row>
    <row r="48" spans="1:11" x14ac:dyDescent="0.35">
      <c r="H48" s="5" t="s">
        <v>80</v>
      </c>
      <c r="I48" s="6">
        <v>18950</v>
      </c>
    </row>
    <row r="49" spans="8:9" x14ac:dyDescent="0.35">
      <c r="H49" s="7" t="s">
        <v>79</v>
      </c>
      <c r="I49" s="6">
        <v>7300</v>
      </c>
    </row>
    <row r="50" spans="8:9" x14ac:dyDescent="0.35">
      <c r="H50" s="7" t="s">
        <v>83</v>
      </c>
      <c r="I50" s="6">
        <v>9500</v>
      </c>
    </row>
    <row r="51" spans="8:9" x14ac:dyDescent="0.35">
      <c r="H51" s="7" t="s">
        <v>116</v>
      </c>
      <c r="I51" s="6">
        <v>350</v>
      </c>
    </row>
    <row r="52" spans="8:9" x14ac:dyDescent="0.35">
      <c r="H52" s="7" t="s">
        <v>86</v>
      </c>
      <c r="I52" s="6">
        <v>1800</v>
      </c>
    </row>
    <row r="53" spans="8:9" x14ac:dyDescent="0.35">
      <c r="H53" s="5" t="s">
        <v>127</v>
      </c>
      <c r="I53" s="6">
        <v>8400</v>
      </c>
    </row>
    <row r="54" spans="8:9" x14ac:dyDescent="0.35">
      <c r="H54" s="7" t="s">
        <v>132</v>
      </c>
      <c r="I54" s="6">
        <v>7200</v>
      </c>
    </row>
    <row r="55" spans="8:9" x14ac:dyDescent="0.35">
      <c r="H55" s="7" t="s">
        <v>126</v>
      </c>
      <c r="I55" s="6">
        <v>1200</v>
      </c>
    </row>
    <row r="56" spans="8:9" x14ac:dyDescent="0.35">
      <c r="H56" s="5" t="s">
        <v>102</v>
      </c>
      <c r="I56" s="6">
        <v>720</v>
      </c>
    </row>
    <row r="57" spans="8:9" x14ac:dyDescent="0.35">
      <c r="H57" s="7" t="s">
        <v>112</v>
      </c>
      <c r="I57" s="6">
        <v>420</v>
      </c>
    </row>
    <row r="58" spans="8:9" x14ac:dyDescent="0.35">
      <c r="H58" s="7" t="s">
        <v>101</v>
      </c>
      <c r="I58" s="6">
        <v>300</v>
      </c>
    </row>
    <row r="59" spans="8:9" x14ac:dyDescent="0.35">
      <c r="H59" s="5" t="s">
        <v>406</v>
      </c>
      <c r="I59" s="6">
        <v>92360</v>
      </c>
    </row>
  </sheetData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AF0C-565A-4293-B718-99387E129A9E}">
  <dimension ref="A1:W251"/>
  <sheetViews>
    <sheetView workbookViewId="0">
      <selection activeCell="X9" sqref="X9"/>
    </sheetView>
  </sheetViews>
  <sheetFormatPr defaultRowHeight="14.5" x14ac:dyDescent="0.35"/>
  <cols>
    <col min="1" max="1" width="9.08984375" bestFit="1" customWidth="1"/>
    <col min="2" max="2" width="10.453125" bestFit="1" customWidth="1"/>
    <col min="3" max="3" width="13.08984375" bestFit="1" customWidth="1"/>
    <col min="4" max="4" width="11.54296875" bestFit="1" customWidth="1"/>
    <col min="5" max="5" width="10.26953125" bestFit="1" customWidth="1"/>
    <col min="6" max="6" width="19.90625" bestFit="1" customWidth="1"/>
    <col min="7" max="7" width="15.81640625" bestFit="1" customWidth="1"/>
    <col min="8" max="8" width="10.453125" bestFit="1" customWidth="1"/>
    <col min="9" max="9" width="10.1796875" bestFit="1" customWidth="1"/>
    <col min="10" max="10" width="17.36328125" bestFit="1" customWidth="1"/>
    <col min="11" max="11" width="14.6328125" bestFit="1" customWidth="1"/>
    <col min="12" max="12" width="20.90625" bestFit="1" customWidth="1"/>
    <col min="13" max="13" width="19" bestFit="1" customWidth="1"/>
    <col min="14" max="14" width="22.1796875" bestFit="1" customWidth="1"/>
    <col min="15" max="15" width="23.36328125" bestFit="1" customWidth="1"/>
    <col min="16" max="16" width="23.08984375" bestFit="1" customWidth="1"/>
    <col min="17" max="17" width="32.08984375" bestFit="1" customWidth="1"/>
    <col min="18" max="18" width="26.08984375" bestFit="1" customWidth="1"/>
    <col min="19" max="19" width="21.90625" bestFit="1" customWidth="1"/>
    <col min="20" max="20" width="22.08984375" bestFit="1" customWidth="1"/>
    <col min="21" max="21" width="21.7265625" bestFit="1" customWidth="1"/>
    <col min="22" max="22" width="18.90625" bestFit="1" customWidth="1"/>
    <col min="23" max="23" width="21.26953125" customWidth="1"/>
  </cols>
  <sheetData>
    <row r="1" spans="1:23" x14ac:dyDescent="0.35">
      <c r="A1" t="s">
        <v>133</v>
      </c>
      <c r="B1" t="s">
        <v>134</v>
      </c>
      <c r="C1" t="s">
        <v>0</v>
      </c>
      <c r="D1" t="s">
        <v>60</v>
      </c>
      <c r="E1" t="s">
        <v>404</v>
      </c>
      <c r="F1" t="s">
        <v>405</v>
      </c>
      <c r="G1" t="s">
        <v>414</v>
      </c>
      <c r="H1" t="s">
        <v>135</v>
      </c>
      <c r="I1" t="s">
        <v>136</v>
      </c>
      <c r="J1" t="s">
        <v>137</v>
      </c>
      <c r="K1" t="s">
        <v>138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402</v>
      </c>
      <c r="W1" t="s">
        <v>403</v>
      </c>
    </row>
    <row r="2" spans="1:23" x14ac:dyDescent="0.35">
      <c r="A2" t="s">
        <v>139</v>
      </c>
      <c r="B2" s="1">
        <v>45651</v>
      </c>
      <c r="C2" t="s">
        <v>54</v>
      </c>
      <c r="D2" t="s">
        <v>123</v>
      </c>
      <c r="E2">
        <f>Consolidated_Sales_Data[[#This Row],[TotalSell]]-Consolidated_Sales_Data[[#This Row],[Quantity]]*Consolidated_Sales_Data[[#This Row],[ProductData.UnitCost]]</f>
        <v>16</v>
      </c>
      <c r="F2">
        <f t="shared" ref="F2:F65" si="0">IF(AND(Q2= 1, J2="Credit Card"),
   I2 - I2*8% - H2*U2,
   IF(OR(Q2= 1, J2="Credit Card"),
      I2 - I2*3% - H2*U2,
      I2 - H2*U2
   )
)</f>
        <v>16</v>
      </c>
      <c r="G2" t="str">
        <f t="shared" ref="G2:G65" si="1">IF(OR(J2="Credit Card",Q2=1),"Discount","Regular")</f>
        <v>Regular</v>
      </c>
      <c r="H2">
        <v>2</v>
      </c>
      <c r="I2">
        <v>80</v>
      </c>
      <c r="J2" t="s">
        <v>140</v>
      </c>
      <c r="K2" t="s">
        <v>14</v>
      </c>
      <c r="L2" t="s">
        <v>55</v>
      </c>
      <c r="M2">
        <v>36</v>
      </c>
      <c r="N2" t="s">
        <v>9</v>
      </c>
      <c r="O2" s="1">
        <v>43477</v>
      </c>
      <c r="P2" t="s">
        <v>29</v>
      </c>
      <c r="Q2">
        <v>0</v>
      </c>
      <c r="R2" t="s">
        <v>124</v>
      </c>
      <c r="S2" t="s">
        <v>69</v>
      </c>
      <c r="T2">
        <v>40</v>
      </c>
      <c r="U2">
        <v>32</v>
      </c>
      <c r="V2">
        <v>1000</v>
      </c>
      <c r="W2" t="s">
        <v>87</v>
      </c>
    </row>
    <row r="3" spans="1:23" x14ac:dyDescent="0.35">
      <c r="A3" t="s">
        <v>166</v>
      </c>
      <c r="B3" s="1">
        <v>45653</v>
      </c>
      <c r="C3" t="s">
        <v>24</v>
      </c>
      <c r="D3" t="s">
        <v>123</v>
      </c>
      <c r="E3">
        <f>Consolidated_Sales_Data[[#This Row],[TotalSell]]-Consolidated_Sales_Data[[#This Row],[Quantity]]*Consolidated_Sales_Data[[#This Row],[ProductData.UnitCost]]</f>
        <v>16</v>
      </c>
      <c r="F3">
        <f t="shared" si="0"/>
        <v>16</v>
      </c>
      <c r="G3" t="str">
        <f t="shared" si="1"/>
        <v>Regular</v>
      </c>
      <c r="H3">
        <v>2</v>
      </c>
      <c r="I3">
        <v>80</v>
      </c>
      <c r="J3" t="s">
        <v>140</v>
      </c>
      <c r="K3" t="s">
        <v>23</v>
      </c>
      <c r="L3" t="s">
        <v>25</v>
      </c>
      <c r="M3">
        <v>29</v>
      </c>
      <c r="N3" t="s">
        <v>13</v>
      </c>
      <c r="O3" s="1">
        <v>44326</v>
      </c>
      <c r="P3" t="s">
        <v>26</v>
      </c>
      <c r="Q3">
        <v>0</v>
      </c>
      <c r="R3" t="s">
        <v>124</v>
      </c>
      <c r="S3" t="s">
        <v>69</v>
      </c>
      <c r="T3">
        <v>40</v>
      </c>
      <c r="U3">
        <v>32</v>
      </c>
      <c r="V3">
        <v>1000</v>
      </c>
      <c r="W3" t="s">
        <v>87</v>
      </c>
    </row>
    <row r="4" spans="1:23" x14ac:dyDescent="0.35">
      <c r="A4" t="s">
        <v>150</v>
      </c>
      <c r="B4" s="1">
        <v>45651</v>
      </c>
      <c r="C4" t="s">
        <v>52</v>
      </c>
      <c r="D4" t="s">
        <v>67</v>
      </c>
      <c r="E4">
        <f>Consolidated_Sales_Data[[#This Row],[TotalSell]]-Consolidated_Sales_Data[[#This Row],[Quantity]]*Consolidated_Sales_Data[[#This Row],[ProductData.UnitCost]]</f>
        <v>45</v>
      </c>
      <c r="F4">
        <f t="shared" si="0"/>
        <v>45</v>
      </c>
      <c r="G4" t="str">
        <f t="shared" si="1"/>
        <v>Regular</v>
      </c>
      <c r="H4">
        <v>1</v>
      </c>
      <c r="I4">
        <v>225</v>
      </c>
      <c r="J4" t="s">
        <v>142</v>
      </c>
      <c r="K4" t="s">
        <v>23</v>
      </c>
      <c r="L4" t="s">
        <v>53</v>
      </c>
      <c r="M4">
        <v>26</v>
      </c>
      <c r="N4" t="s">
        <v>13</v>
      </c>
      <c r="O4" s="1">
        <v>44609</v>
      </c>
      <c r="P4" t="s">
        <v>20</v>
      </c>
      <c r="Q4">
        <v>0</v>
      </c>
      <c r="R4" t="s">
        <v>68</v>
      </c>
      <c r="S4" t="s">
        <v>69</v>
      </c>
      <c r="T4">
        <v>225</v>
      </c>
      <c r="U4">
        <v>180</v>
      </c>
      <c r="V4">
        <v>1000</v>
      </c>
      <c r="W4" t="s">
        <v>70</v>
      </c>
    </row>
    <row r="5" spans="1:23" x14ac:dyDescent="0.35">
      <c r="A5" t="s">
        <v>141</v>
      </c>
      <c r="B5" s="1">
        <v>45651</v>
      </c>
      <c r="C5" t="s">
        <v>48</v>
      </c>
      <c r="D5" t="s">
        <v>111</v>
      </c>
      <c r="E5">
        <f>Consolidated_Sales_Data[[#This Row],[TotalSell]]-Consolidated_Sales_Data[[#This Row],[Quantity]]*Consolidated_Sales_Data[[#This Row],[ProductData.UnitCost]]</f>
        <v>12</v>
      </c>
      <c r="F5">
        <f t="shared" si="0"/>
        <v>12</v>
      </c>
      <c r="G5" t="str">
        <f t="shared" si="1"/>
        <v>Regular</v>
      </c>
      <c r="H5">
        <v>1</v>
      </c>
      <c r="I5">
        <v>60</v>
      </c>
      <c r="J5" t="s">
        <v>142</v>
      </c>
      <c r="K5" t="s">
        <v>20</v>
      </c>
      <c r="L5" t="s">
        <v>49</v>
      </c>
      <c r="M5">
        <v>42</v>
      </c>
      <c r="N5" t="s">
        <v>13</v>
      </c>
      <c r="O5" s="1">
        <v>42843</v>
      </c>
      <c r="P5" t="s">
        <v>10</v>
      </c>
      <c r="Q5">
        <v>0</v>
      </c>
      <c r="R5" t="s">
        <v>112</v>
      </c>
      <c r="S5" t="s">
        <v>102</v>
      </c>
      <c r="T5">
        <v>60</v>
      </c>
      <c r="U5">
        <v>48</v>
      </c>
      <c r="V5">
        <v>1000</v>
      </c>
      <c r="W5" t="s">
        <v>94</v>
      </c>
    </row>
    <row r="6" spans="1:23" x14ac:dyDescent="0.35">
      <c r="A6" t="s">
        <v>148</v>
      </c>
      <c r="B6" s="1">
        <v>45651</v>
      </c>
      <c r="C6" t="s">
        <v>24</v>
      </c>
      <c r="D6" t="s">
        <v>71</v>
      </c>
      <c r="E6">
        <f>Consolidated_Sales_Data[[#This Row],[TotalSell]]-Consolidated_Sales_Data[[#This Row],[Quantity]]*Consolidated_Sales_Data[[#This Row],[ProductData.UnitCost]]</f>
        <v>90</v>
      </c>
      <c r="F6">
        <f t="shared" si="0"/>
        <v>90</v>
      </c>
      <c r="G6" t="str">
        <f t="shared" si="1"/>
        <v>Regular</v>
      </c>
      <c r="H6">
        <v>3</v>
      </c>
      <c r="I6">
        <v>450</v>
      </c>
      <c r="J6" t="s">
        <v>140</v>
      </c>
      <c r="K6" t="s">
        <v>20</v>
      </c>
      <c r="L6" t="s">
        <v>25</v>
      </c>
      <c r="M6">
        <v>29</v>
      </c>
      <c r="N6" t="s">
        <v>13</v>
      </c>
      <c r="O6" s="1">
        <v>44326</v>
      </c>
      <c r="P6" t="s">
        <v>26</v>
      </c>
      <c r="Q6">
        <v>0</v>
      </c>
      <c r="R6" t="s">
        <v>72</v>
      </c>
      <c r="S6" t="s">
        <v>69</v>
      </c>
      <c r="T6">
        <v>150</v>
      </c>
      <c r="U6">
        <v>120</v>
      </c>
      <c r="V6">
        <v>500</v>
      </c>
      <c r="W6" t="s">
        <v>73</v>
      </c>
    </row>
    <row r="7" spans="1:23" x14ac:dyDescent="0.35">
      <c r="A7" t="s">
        <v>143</v>
      </c>
      <c r="B7" s="1">
        <v>45651</v>
      </c>
      <c r="C7" t="s">
        <v>27</v>
      </c>
      <c r="D7" t="s">
        <v>92</v>
      </c>
      <c r="E7">
        <f>Consolidated_Sales_Data[[#This Row],[TotalSell]]-Consolidated_Sales_Data[[#This Row],[Quantity]]*Consolidated_Sales_Data[[#This Row],[ProductData.UnitCost]]</f>
        <v>270</v>
      </c>
      <c r="F7">
        <f t="shared" si="0"/>
        <v>229.5</v>
      </c>
      <c r="G7" t="str">
        <f t="shared" si="1"/>
        <v>Discount</v>
      </c>
      <c r="H7">
        <v>3</v>
      </c>
      <c r="I7">
        <v>1350</v>
      </c>
      <c r="J7" t="s">
        <v>144</v>
      </c>
      <c r="K7" t="s">
        <v>10</v>
      </c>
      <c r="L7" t="s">
        <v>28</v>
      </c>
      <c r="M7">
        <v>33</v>
      </c>
      <c r="N7" t="s">
        <v>9</v>
      </c>
      <c r="O7" s="1">
        <v>44073</v>
      </c>
      <c r="P7" t="s">
        <v>29</v>
      </c>
      <c r="Q7">
        <v>0</v>
      </c>
      <c r="R7" t="s">
        <v>93</v>
      </c>
      <c r="S7" t="s">
        <v>69</v>
      </c>
      <c r="T7">
        <v>450</v>
      </c>
      <c r="U7">
        <v>360</v>
      </c>
      <c r="V7">
        <v>700</v>
      </c>
      <c r="W7" t="s">
        <v>94</v>
      </c>
    </row>
    <row r="8" spans="1:23" x14ac:dyDescent="0.35">
      <c r="A8" t="s">
        <v>154</v>
      </c>
      <c r="B8" s="1">
        <v>45652</v>
      </c>
      <c r="C8" t="s">
        <v>15</v>
      </c>
      <c r="D8" t="s">
        <v>105</v>
      </c>
      <c r="E8">
        <f>Consolidated_Sales_Data[[#This Row],[TotalSell]]-Consolidated_Sales_Data[[#This Row],[Quantity]]*Consolidated_Sales_Data[[#This Row],[ProductData.UnitCost]]</f>
        <v>240</v>
      </c>
      <c r="F8">
        <f t="shared" si="0"/>
        <v>204</v>
      </c>
      <c r="G8" t="str">
        <f t="shared" si="1"/>
        <v>Discount</v>
      </c>
      <c r="H8">
        <v>2</v>
      </c>
      <c r="I8">
        <v>1200</v>
      </c>
      <c r="J8" t="s">
        <v>142</v>
      </c>
      <c r="K8" t="s">
        <v>20</v>
      </c>
      <c r="L8" t="s">
        <v>16</v>
      </c>
      <c r="M8">
        <v>45</v>
      </c>
      <c r="N8" t="s">
        <v>9</v>
      </c>
      <c r="O8" s="1">
        <v>43506</v>
      </c>
      <c r="P8" t="s">
        <v>17</v>
      </c>
      <c r="Q8">
        <v>1</v>
      </c>
      <c r="R8" t="s">
        <v>106</v>
      </c>
      <c r="S8" t="s">
        <v>90</v>
      </c>
      <c r="T8">
        <v>600</v>
      </c>
      <c r="U8">
        <v>480</v>
      </c>
      <c r="V8">
        <v>150</v>
      </c>
      <c r="W8" t="s">
        <v>84</v>
      </c>
    </row>
    <row r="9" spans="1:23" x14ac:dyDescent="0.35">
      <c r="A9" t="s">
        <v>145</v>
      </c>
      <c r="B9" s="1">
        <v>45651</v>
      </c>
      <c r="C9" t="s">
        <v>41</v>
      </c>
      <c r="D9" t="s">
        <v>78</v>
      </c>
      <c r="E9">
        <f>Consolidated_Sales_Data[[#This Row],[TotalSell]]-Consolidated_Sales_Data[[#This Row],[Quantity]]*Consolidated_Sales_Data[[#This Row],[ProductData.UnitCost]]</f>
        <v>40</v>
      </c>
      <c r="F9">
        <f t="shared" si="0"/>
        <v>34</v>
      </c>
      <c r="G9" t="str">
        <f t="shared" si="1"/>
        <v>Discount</v>
      </c>
      <c r="H9">
        <v>2</v>
      </c>
      <c r="I9">
        <v>200</v>
      </c>
      <c r="J9" t="s">
        <v>140</v>
      </c>
      <c r="K9" t="s">
        <v>26</v>
      </c>
      <c r="L9" t="s">
        <v>42</v>
      </c>
      <c r="M9">
        <v>31</v>
      </c>
      <c r="N9" t="s">
        <v>13</v>
      </c>
      <c r="O9" s="1">
        <v>43905</v>
      </c>
      <c r="P9" t="s">
        <v>43</v>
      </c>
      <c r="Q9">
        <v>1</v>
      </c>
      <c r="R9" t="s">
        <v>79</v>
      </c>
      <c r="S9" t="s">
        <v>80</v>
      </c>
      <c r="T9">
        <v>100</v>
      </c>
      <c r="U9">
        <v>80</v>
      </c>
      <c r="V9">
        <v>400</v>
      </c>
      <c r="W9" t="s">
        <v>81</v>
      </c>
    </row>
    <row r="10" spans="1:23" x14ac:dyDescent="0.35">
      <c r="A10" t="s">
        <v>161</v>
      </c>
      <c r="B10" s="1">
        <v>45653</v>
      </c>
      <c r="C10" t="s">
        <v>15</v>
      </c>
      <c r="D10" t="s">
        <v>97</v>
      </c>
      <c r="E10">
        <f>Consolidated_Sales_Data[[#This Row],[TotalSell]]-Consolidated_Sales_Data[[#This Row],[Quantity]]*Consolidated_Sales_Data[[#This Row],[ProductData.UnitCost]]</f>
        <v>90</v>
      </c>
      <c r="F10">
        <f t="shared" si="0"/>
        <v>76.5</v>
      </c>
      <c r="G10" t="str">
        <f t="shared" si="1"/>
        <v>Discount</v>
      </c>
      <c r="H10">
        <v>3</v>
      </c>
      <c r="I10">
        <v>450</v>
      </c>
      <c r="J10" t="s">
        <v>140</v>
      </c>
      <c r="K10" t="s">
        <v>14</v>
      </c>
      <c r="L10" t="s">
        <v>16</v>
      </c>
      <c r="M10">
        <v>45</v>
      </c>
      <c r="N10" t="s">
        <v>9</v>
      </c>
      <c r="O10" s="1">
        <v>43506</v>
      </c>
      <c r="P10" t="s">
        <v>17</v>
      </c>
      <c r="Q10">
        <v>1</v>
      </c>
      <c r="R10" t="s">
        <v>98</v>
      </c>
      <c r="S10" t="s">
        <v>99</v>
      </c>
      <c r="T10">
        <v>150</v>
      </c>
      <c r="U10">
        <v>120</v>
      </c>
      <c r="V10">
        <v>1000</v>
      </c>
      <c r="W10" t="s">
        <v>73</v>
      </c>
    </row>
    <row r="11" spans="1:23" x14ac:dyDescent="0.35">
      <c r="A11" t="s">
        <v>165</v>
      </c>
      <c r="B11" s="1">
        <v>45653</v>
      </c>
      <c r="C11" t="s">
        <v>11</v>
      </c>
      <c r="D11" t="s">
        <v>82</v>
      </c>
      <c r="E11">
        <f>Consolidated_Sales_Data[[#This Row],[TotalSell]]-Consolidated_Sales_Data[[#This Row],[Quantity]]*Consolidated_Sales_Data[[#This Row],[ProductData.UnitCost]]</f>
        <v>38</v>
      </c>
      <c r="F11">
        <f t="shared" si="0"/>
        <v>38</v>
      </c>
      <c r="G11" t="str">
        <f t="shared" si="1"/>
        <v>Regular</v>
      </c>
      <c r="H11">
        <v>1</v>
      </c>
      <c r="I11">
        <v>190</v>
      </c>
      <c r="J11" t="s">
        <v>142</v>
      </c>
      <c r="K11" t="s">
        <v>26</v>
      </c>
      <c r="L11" t="s">
        <v>12</v>
      </c>
      <c r="M11">
        <v>27</v>
      </c>
      <c r="N11" t="s">
        <v>13</v>
      </c>
      <c r="O11" s="1">
        <v>43941</v>
      </c>
      <c r="P11" t="s">
        <v>14</v>
      </c>
      <c r="Q11">
        <v>0</v>
      </c>
      <c r="R11" t="s">
        <v>83</v>
      </c>
      <c r="S11" t="s">
        <v>80</v>
      </c>
      <c r="T11">
        <v>190</v>
      </c>
      <c r="U11">
        <v>152</v>
      </c>
      <c r="V11">
        <v>1000</v>
      </c>
      <c r="W11" t="s">
        <v>84</v>
      </c>
    </row>
    <row r="12" spans="1:23" x14ac:dyDescent="0.35">
      <c r="A12" t="s">
        <v>159</v>
      </c>
      <c r="B12" s="1">
        <v>45652</v>
      </c>
      <c r="C12" t="s">
        <v>33</v>
      </c>
      <c r="D12" t="s">
        <v>85</v>
      </c>
      <c r="E12">
        <f>Consolidated_Sales_Data[[#This Row],[TotalSell]]-Consolidated_Sales_Data[[#This Row],[Quantity]]*Consolidated_Sales_Data[[#This Row],[ProductData.UnitCost]]</f>
        <v>36</v>
      </c>
      <c r="F12">
        <f t="shared" si="0"/>
        <v>30.599999999999994</v>
      </c>
      <c r="G12" t="str">
        <f t="shared" si="1"/>
        <v>Discount</v>
      </c>
      <c r="H12">
        <v>1</v>
      </c>
      <c r="I12">
        <v>180</v>
      </c>
      <c r="J12" t="s">
        <v>140</v>
      </c>
      <c r="K12" t="s">
        <v>23</v>
      </c>
      <c r="L12" t="s">
        <v>34</v>
      </c>
      <c r="M12">
        <v>41</v>
      </c>
      <c r="N12" t="s">
        <v>9</v>
      </c>
      <c r="O12" s="1">
        <v>43076</v>
      </c>
      <c r="P12" t="s">
        <v>35</v>
      </c>
      <c r="Q12">
        <v>1</v>
      </c>
      <c r="R12" t="s">
        <v>86</v>
      </c>
      <c r="S12" t="s">
        <v>80</v>
      </c>
      <c r="T12">
        <v>180</v>
      </c>
      <c r="U12">
        <v>144</v>
      </c>
      <c r="V12">
        <v>600</v>
      </c>
      <c r="W12" t="s">
        <v>87</v>
      </c>
    </row>
    <row r="13" spans="1:23" x14ac:dyDescent="0.35">
      <c r="A13" t="s">
        <v>152</v>
      </c>
      <c r="B13" s="1">
        <v>45652</v>
      </c>
      <c r="C13" t="s">
        <v>18</v>
      </c>
      <c r="D13" t="s">
        <v>113</v>
      </c>
      <c r="E13">
        <f>Consolidated_Sales_Data[[#This Row],[TotalSell]]-Consolidated_Sales_Data[[#This Row],[Quantity]]*Consolidated_Sales_Data[[#This Row],[ProductData.UnitCost]]</f>
        <v>88</v>
      </c>
      <c r="F13">
        <f t="shared" si="0"/>
        <v>74.800000000000011</v>
      </c>
      <c r="G13" t="str">
        <f t="shared" si="1"/>
        <v>Discount</v>
      </c>
      <c r="H13">
        <v>2</v>
      </c>
      <c r="I13">
        <v>440</v>
      </c>
      <c r="J13" t="s">
        <v>144</v>
      </c>
      <c r="K13" t="s">
        <v>26</v>
      </c>
      <c r="L13" t="s">
        <v>19</v>
      </c>
      <c r="M13">
        <v>30</v>
      </c>
      <c r="N13" t="s">
        <v>13</v>
      </c>
      <c r="O13" s="1">
        <v>44586</v>
      </c>
      <c r="P13" t="s">
        <v>20</v>
      </c>
      <c r="Q13">
        <v>0</v>
      </c>
      <c r="R13" t="s">
        <v>114</v>
      </c>
      <c r="S13" t="s">
        <v>69</v>
      </c>
      <c r="T13">
        <v>220</v>
      </c>
      <c r="U13">
        <v>176</v>
      </c>
      <c r="V13">
        <v>100</v>
      </c>
      <c r="W13" t="s">
        <v>70</v>
      </c>
    </row>
    <row r="14" spans="1:23" x14ac:dyDescent="0.35">
      <c r="A14" t="s">
        <v>164</v>
      </c>
      <c r="B14" s="1">
        <v>45653</v>
      </c>
      <c r="C14" t="s">
        <v>30</v>
      </c>
      <c r="D14" t="s">
        <v>88</v>
      </c>
      <c r="E14">
        <f>Consolidated_Sales_Data[[#This Row],[TotalSell]]-Consolidated_Sales_Data[[#This Row],[Quantity]]*Consolidated_Sales_Data[[#This Row],[ProductData.UnitCost]]</f>
        <v>200</v>
      </c>
      <c r="F14">
        <f t="shared" si="0"/>
        <v>170</v>
      </c>
      <c r="G14" t="str">
        <f t="shared" si="1"/>
        <v>Discount</v>
      </c>
      <c r="H14">
        <v>2</v>
      </c>
      <c r="I14">
        <v>1000</v>
      </c>
      <c r="J14" t="s">
        <v>140</v>
      </c>
      <c r="K14" t="s">
        <v>17</v>
      </c>
      <c r="L14" t="s">
        <v>31</v>
      </c>
      <c r="M14">
        <v>25</v>
      </c>
      <c r="N14" t="s">
        <v>13</v>
      </c>
      <c r="O14" s="1">
        <v>44625</v>
      </c>
      <c r="P14" t="s">
        <v>32</v>
      </c>
      <c r="Q14">
        <v>1</v>
      </c>
      <c r="R14" t="s">
        <v>89</v>
      </c>
      <c r="S14" t="s">
        <v>90</v>
      </c>
      <c r="T14">
        <v>500</v>
      </c>
      <c r="U14">
        <v>400</v>
      </c>
      <c r="V14">
        <v>300</v>
      </c>
      <c r="W14" t="s">
        <v>91</v>
      </c>
    </row>
    <row r="15" spans="1:23" x14ac:dyDescent="0.35">
      <c r="A15" t="s">
        <v>146</v>
      </c>
      <c r="B15" s="1">
        <v>45651</v>
      </c>
      <c r="C15" t="s">
        <v>44</v>
      </c>
      <c r="D15" t="s">
        <v>119</v>
      </c>
      <c r="E15">
        <f>Consolidated_Sales_Data[[#This Row],[TotalSell]]-Consolidated_Sales_Data[[#This Row],[Quantity]]*Consolidated_Sales_Data[[#This Row],[ProductData.UnitCost]]</f>
        <v>36</v>
      </c>
      <c r="F15">
        <f t="shared" si="0"/>
        <v>30.599999999999994</v>
      </c>
      <c r="G15" t="str">
        <f t="shared" si="1"/>
        <v>Discount</v>
      </c>
      <c r="H15">
        <v>1</v>
      </c>
      <c r="I15">
        <v>180</v>
      </c>
      <c r="J15" t="s">
        <v>142</v>
      </c>
      <c r="K15" t="s">
        <v>17</v>
      </c>
      <c r="L15" t="s">
        <v>45</v>
      </c>
      <c r="M15">
        <v>39</v>
      </c>
      <c r="N15" t="s">
        <v>13</v>
      </c>
      <c r="O15" s="1">
        <v>43261</v>
      </c>
      <c r="P15" t="s">
        <v>23</v>
      </c>
      <c r="Q15">
        <v>1</v>
      </c>
      <c r="R15" t="s">
        <v>120</v>
      </c>
      <c r="S15" t="s">
        <v>76</v>
      </c>
      <c r="T15">
        <v>180</v>
      </c>
      <c r="U15">
        <v>144</v>
      </c>
      <c r="V15">
        <v>350</v>
      </c>
      <c r="W15" t="s">
        <v>81</v>
      </c>
    </row>
    <row r="16" spans="1:23" x14ac:dyDescent="0.35">
      <c r="A16" t="s">
        <v>155</v>
      </c>
      <c r="B16" s="1">
        <v>45652</v>
      </c>
      <c r="C16" t="s">
        <v>21</v>
      </c>
      <c r="D16" t="s">
        <v>107</v>
      </c>
      <c r="E16">
        <f>Consolidated_Sales_Data[[#This Row],[TotalSell]]-Consolidated_Sales_Data[[#This Row],[Quantity]]*Consolidated_Sales_Data[[#This Row],[ProductData.UnitCost]]</f>
        <v>48</v>
      </c>
      <c r="F16">
        <f t="shared" si="0"/>
        <v>28.800000000000011</v>
      </c>
      <c r="G16" t="str">
        <f t="shared" si="1"/>
        <v>Discount</v>
      </c>
      <c r="H16">
        <v>2</v>
      </c>
      <c r="I16">
        <v>240</v>
      </c>
      <c r="J16" t="s">
        <v>144</v>
      </c>
      <c r="K16" t="s">
        <v>23</v>
      </c>
      <c r="L16" t="s">
        <v>22</v>
      </c>
      <c r="M16">
        <v>38</v>
      </c>
      <c r="N16" t="s">
        <v>9</v>
      </c>
      <c r="O16" s="1">
        <v>43361</v>
      </c>
      <c r="P16" t="s">
        <v>23</v>
      </c>
      <c r="Q16">
        <v>1</v>
      </c>
      <c r="R16" t="s">
        <v>108</v>
      </c>
      <c r="S16" t="s">
        <v>99</v>
      </c>
      <c r="T16">
        <v>120</v>
      </c>
      <c r="U16">
        <v>96</v>
      </c>
      <c r="V16">
        <v>800</v>
      </c>
      <c r="W16" t="s">
        <v>87</v>
      </c>
    </row>
    <row r="17" spans="1:23" x14ac:dyDescent="0.35">
      <c r="A17" t="s">
        <v>160</v>
      </c>
      <c r="B17" s="1">
        <v>45652</v>
      </c>
      <c r="C17" t="s">
        <v>50</v>
      </c>
      <c r="D17" t="s">
        <v>95</v>
      </c>
      <c r="E17">
        <f>Consolidated_Sales_Data[[#This Row],[TotalSell]]-Consolidated_Sales_Data[[#This Row],[Quantity]]*Consolidated_Sales_Data[[#This Row],[ProductData.UnitCost]]</f>
        <v>160</v>
      </c>
      <c r="F17">
        <f t="shared" si="0"/>
        <v>136</v>
      </c>
      <c r="G17" t="str">
        <f t="shared" si="1"/>
        <v>Discount</v>
      </c>
      <c r="H17">
        <v>2</v>
      </c>
      <c r="I17">
        <v>800</v>
      </c>
      <c r="J17" t="s">
        <v>142</v>
      </c>
      <c r="K17" t="s">
        <v>17</v>
      </c>
      <c r="L17" t="s">
        <v>51</v>
      </c>
      <c r="M17">
        <v>29</v>
      </c>
      <c r="N17" t="s">
        <v>9</v>
      </c>
      <c r="O17" s="1">
        <v>44430</v>
      </c>
      <c r="P17" t="s">
        <v>14</v>
      </c>
      <c r="Q17">
        <v>1</v>
      </c>
      <c r="R17" t="s">
        <v>96</v>
      </c>
      <c r="S17" t="s">
        <v>90</v>
      </c>
      <c r="T17">
        <v>400</v>
      </c>
      <c r="U17">
        <v>320</v>
      </c>
      <c r="V17">
        <v>200</v>
      </c>
      <c r="W17" t="s">
        <v>70</v>
      </c>
    </row>
    <row r="18" spans="1:23" x14ac:dyDescent="0.35">
      <c r="A18" t="s">
        <v>147</v>
      </c>
      <c r="B18" s="1">
        <v>45651</v>
      </c>
      <c r="C18" t="s">
        <v>36</v>
      </c>
      <c r="D18" t="s">
        <v>109</v>
      </c>
      <c r="E18">
        <f>Consolidated_Sales_Data[[#This Row],[TotalSell]]-Consolidated_Sales_Data[[#This Row],[Quantity]]*Consolidated_Sales_Data[[#This Row],[ProductData.UnitCost]]</f>
        <v>32</v>
      </c>
      <c r="F18">
        <f t="shared" si="0"/>
        <v>27.199999999999989</v>
      </c>
      <c r="G18" t="str">
        <f t="shared" si="1"/>
        <v>Discount</v>
      </c>
      <c r="H18">
        <v>2</v>
      </c>
      <c r="I18">
        <v>160</v>
      </c>
      <c r="J18" t="s">
        <v>144</v>
      </c>
      <c r="K18" t="s">
        <v>23</v>
      </c>
      <c r="L18" t="s">
        <v>37</v>
      </c>
      <c r="M18">
        <v>34</v>
      </c>
      <c r="N18" t="s">
        <v>13</v>
      </c>
      <c r="O18" s="1">
        <v>43780</v>
      </c>
      <c r="P18" t="s">
        <v>38</v>
      </c>
      <c r="Q18">
        <v>0</v>
      </c>
      <c r="R18" t="s">
        <v>110</v>
      </c>
      <c r="S18" t="s">
        <v>99</v>
      </c>
      <c r="T18">
        <v>80</v>
      </c>
      <c r="U18">
        <v>64</v>
      </c>
      <c r="V18">
        <v>600</v>
      </c>
      <c r="W18" t="s">
        <v>91</v>
      </c>
    </row>
    <row r="19" spans="1:23" x14ac:dyDescent="0.35">
      <c r="A19" t="s">
        <v>149</v>
      </c>
      <c r="B19" s="1">
        <v>45651</v>
      </c>
      <c r="C19" t="s">
        <v>30</v>
      </c>
      <c r="D19" t="s">
        <v>121</v>
      </c>
      <c r="E19">
        <f>Consolidated_Sales_Data[[#This Row],[TotalSell]]-Consolidated_Sales_Data[[#This Row],[Quantity]]*Consolidated_Sales_Data[[#This Row],[ProductData.UnitCost]]</f>
        <v>48</v>
      </c>
      <c r="F19">
        <f t="shared" si="0"/>
        <v>28.800000000000011</v>
      </c>
      <c r="G19" t="str">
        <f t="shared" si="1"/>
        <v>Discount</v>
      </c>
      <c r="H19">
        <v>2</v>
      </c>
      <c r="I19">
        <v>240</v>
      </c>
      <c r="J19" t="s">
        <v>144</v>
      </c>
      <c r="K19" t="s">
        <v>10</v>
      </c>
      <c r="L19" t="s">
        <v>31</v>
      </c>
      <c r="M19">
        <v>25</v>
      </c>
      <c r="N19" t="s">
        <v>13</v>
      </c>
      <c r="O19" s="1">
        <v>44625</v>
      </c>
      <c r="P19" t="s">
        <v>32</v>
      </c>
      <c r="Q19">
        <v>1</v>
      </c>
      <c r="R19" t="s">
        <v>122</v>
      </c>
      <c r="S19" t="s">
        <v>69</v>
      </c>
      <c r="T19">
        <v>120</v>
      </c>
      <c r="U19">
        <v>96</v>
      </c>
      <c r="V19">
        <v>400</v>
      </c>
      <c r="W19" t="s">
        <v>84</v>
      </c>
    </row>
    <row r="20" spans="1:23" x14ac:dyDescent="0.35">
      <c r="A20" t="s">
        <v>167</v>
      </c>
      <c r="B20" s="1">
        <v>45653</v>
      </c>
      <c r="C20" t="s">
        <v>58</v>
      </c>
      <c r="D20" t="s">
        <v>121</v>
      </c>
      <c r="E20">
        <f>Consolidated_Sales_Data[[#This Row],[TotalSell]]-Consolidated_Sales_Data[[#This Row],[Quantity]]*Consolidated_Sales_Data[[#This Row],[ProductData.UnitCost]]</f>
        <v>72</v>
      </c>
      <c r="F20">
        <f t="shared" si="0"/>
        <v>43.199999999999989</v>
      </c>
      <c r="G20" t="str">
        <f t="shared" si="1"/>
        <v>Discount</v>
      </c>
      <c r="H20">
        <v>3</v>
      </c>
      <c r="I20">
        <v>360</v>
      </c>
      <c r="J20" t="s">
        <v>144</v>
      </c>
      <c r="K20" t="s">
        <v>20</v>
      </c>
      <c r="L20" t="s">
        <v>59</v>
      </c>
      <c r="M20">
        <v>40</v>
      </c>
      <c r="N20" t="s">
        <v>9</v>
      </c>
      <c r="O20" s="1">
        <v>43047</v>
      </c>
      <c r="P20" t="s">
        <v>35</v>
      </c>
      <c r="Q20">
        <v>1</v>
      </c>
      <c r="R20" t="s">
        <v>122</v>
      </c>
      <c r="S20" t="s">
        <v>69</v>
      </c>
      <c r="T20">
        <v>120</v>
      </c>
      <c r="U20">
        <v>96</v>
      </c>
      <c r="V20">
        <v>400</v>
      </c>
      <c r="W20" t="s">
        <v>84</v>
      </c>
    </row>
    <row r="21" spans="1:23" x14ac:dyDescent="0.35">
      <c r="A21" t="s">
        <v>162</v>
      </c>
      <c r="B21" s="1">
        <v>45653</v>
      </c>
      <c r="C21" t="s">
        <v>46</v>
      </c>
      <c r="D21" t="s">
        <v>103</v>
      </c>
      <c r="E21">
        <f>Consolidated_Sales_Data[[#This Row],[TotalSell]]-Consolidated_Sales_Data[[#This Row],[Quantity]]*Consolidated_Sales_Data[[#This Row],[ProductData.UnitCost]]</f>
        <v>100</v>
      </c>
      <c r="F21">
        <f t="shared" si="0"/>
        <v>100</v>
      </c>
      <c r="G21" t="str">
        <f t="shared" si="1"/>
        <v>Regular</v>
      </c>
      <c r="H21">
        <v>2</v>
      </c>
      <c r="I21">
        <v>500</v>
      </c>
      <c r="J21" t="s">
        <v>142</v>
      </c>
      <c r="K21" t="s">
        <v>20</v>
      </c>
      <c r="L21" t="s">
        <v>47</v>
      </c>
      <c r="M21">
        <v>27</v>
      </c>
      <c r="N21" t="s">
        <v>9</v>
      </c>
      <c r="O21" s="1">
        <v>44505</v>
      </c>
      <c r="P21" t="s">
        <v>17</v>
      </c>
      <c r="Q21">
        <v>0</v>
      </c>
      <c r="R21" t="s">
        <v>104</v>
      </c>
      <c r="S21" t="s">
        <v>69</v>
      </c>
      <c r="T21">
        <v>250</v>
      </c>
      <c r="U21">
        <v>200</v>
      </c>
      <c r="V21">
        <v>300</v>
      </c>
      <c r="W21" t="s">
        <v>81</v>
      </c>
    </row>
    <row r="22" spans="1:23" x14ac:dyDescent="0.35">
      <c r="A22" t="s">
        <v>158</v>
      </c>
      <c r="B22" s="1">
        <v>45652</v>
      </c>
      <c r="C22" t="s">
        <v>52</v>
      </c>
      <c r="D22" t="s">
        <v>131</v>
      </c>
      <c r="E22">
        <f>Consolidated_Sales_Data[[#This Row],[TotalSell]]-Consolidated_Sales_Data[[#This Row],[Quantity]]*Consolidated_Sales_Data[[#This Row],[ProductData.UnitCost]]</f>
        <v>360</v>
      </c>
      <c r="F22">
        <f t="shared" si="0"/>
        <v>306</v>
      </c>
      <c r="G22" t="str">
        <f t="shared" si="1"/>
        <v>Discount</v>
      </c>
      <c r="H22">
        <v>3</v>
      </c>
      <c r="I22">
        <v>1800</v>
      </c>
      <c r="J22" t="s">
        <v>144</v>
      </c>
      <c r="K22" t="s">
        <v>26</v>
      </c>
      <c r="L22" t="s">
        <v>53</v>
      </c>
      <c r="M22">
        <v>26</v>
      </c>
      <c r="N22" t="s">
        <v>13</v>
      </c>
      <c r="O22" s="1">
        <v>44609</v>
      </c>
      <c r="P22" t="s">
        <v>20</v>
      </c>
      <c r="Q22">
        <v>0</v>
      </c>
      <c r="R22" t="s">
        <v>132</v>
      </c>
      <c r="S22" t="s">
        <v>127</v>
      </c>
      <c r="T22">
        <v>600</v>
      </c>
      <c r="U22">
        <v>480</v>
      </c>
      <c r="V22">
        <v>300</v>
      </c>
      <c r="W22" t="s">
        <v>70</v>
      </c>
    </row>
    <row r="23" spans="1:23" x14ac:dyDescent="0.35">
      <c r="A23" t="s">
        <v>163</v>
      </c>
      <c r="B23" s="1">
        <v>45653</v>
      </c>
      <c r="C23" t="s">
        <v>36</v>
      </c>
      <c r="D23" t="s">
        <v>131</v>
      </c>
      <c r="E23">
        <f>Consolidated_Sales_Data[[#This Row],[TotalSell]]-Consolidated_Sales_Data[[#This Row],[Quantity]]*Consolidated_Sales_Data[[#This Row],[ProductData.UnitCost]]</f>
        <v>360</v>
      </c>
      <c r="F23">
        <f t="shared" si="0"/>
        <v>306</v>
      </c>
      <c r="G23" t="str">
        <f t="shared" si="1"/>
        <v>Discount</v>
      </c>
      <c r="H23">
        <v>3</v>
      </c>
      <c r="I23">
        <v>1800</v>
      </c>
      <c r="J23" t="s">
        <v>144</v>
      </c>
      <c r="K23" t="s">
        <v>10</v>
      </c>
      <c r="L23" t="s">
        <v>37</v>
      </c>
      <c r="M23">
        <v>34</v>
      </c>
      <c r="N23" t="s">
        <v>13</v>
      </c>
      <c r="O23" s="1">
        <v>43780</v>
      </c>
      <c r="P23" t="s">
        <v>38</v>
      </c>
      <c r="Q23">
        <v>0</v>
      </c>
      <c r="R23" t="s">
        <v>132</v>
      </c>
      <c r="S23" t="s">
        <v>127</v>
      </c>
      <c r="T23">
        <v>600</v>
      </c>
      <c r="U23">
        <v>480</v>
      </c>
      <c r="V23">
        <v>300</v>
      </c>
      <c r="W23" t="s">
        <v>70</v>
      </c>
    </row>
    <row r="24" spans="1:23" x14ac:dyDescent="0.35">
      <c r="A24" t="s">
        <v>151</v>
      </c>
      <c r="B24" s="1">
        <v>45651</v>
      </c>
      <c r="C24" t="s">
        <v>58</v>
      </c>
      <c r="D24" t="s">
        <v>128</v>
      </c>
      <c r="E24">
        <f>Consolidated_Sales_Data[[#This Row],[TotalSell]]-Consolidated_Sales_Data[[#This Row],[Quantity]]*Consolidated_Sales_Data[[#This Row],[ProductData.UnitCost]]</f>
        <v>48</v>
      </c>
      <c r="F24">
        <f t="shared" si="0"/>
        <v>40.800000000000011</v>
      </c>
      <c r="G24" t="str">
        <f t="shared" si="1"/>
        <v>Discount</v>
      </c>
      <c r="H24">
        <v>3</v>
      </c>
      <c r="I24">
        <v>240</v>
      </c>
      <c r="J24" t="s">
        <v>140</v>
      </c>
      <c r="K24" t="s">
        <v>17</v>
      </c>
      <c r="L24" t="s">
        <v>59</v>
      </c>
      <c r="M24">
        <v>40</v>
      </c>
      <c r="N24" t="s">
        <v>9</v>
      </c>
      <c r="O24" s="1">
        <v>43047</v>
      </c>
      <c r="P24" t="s">
        <v>35</v>
      </c>
      <c r="Q24">
        <v>1</v>
      </c>
      <c r="R24" t="s">
        <v>129</v>
      </c>
      <c r="S24" t="s">
        <v>130</v>
      </c>
      <c r="T24">
        <v>80</v>
      </c>
      <c r="U24">
        <v>64</v>
      </c>
      <c r="V24">
        <v>600</v>
      </c>
      <c r="W24" t="s">
        <v>94</v>
      </c>
    </row>
    <row r="25" spans="1:23" x14ac:dyDescent="0.35">
      <c r="A25" t="s">
        <v>157</v>
      </c>
      <c r="B25" s="1">
        <v>45652</v>
      </c>
      <c r="C25" t="s">
        <v>39</v>
      </c>
      <c r="D25" t="s">
        <v>125</v>
      </c>
      <c r="E25">
        <f>Consolidated_Sales_Data[[#This Row],[TotalSell]]-Consolidated_Sales_Data[[#This Row],[Quantity]]*Consolidated_Sales_Data[[#This Row],[ProductData.UnitCost]]</f>
        <v>60</v>
      </c>
      <c r="F25">
        <f t="shared" si="0"/>
        <v>60</v>
      </c>
      <c r="G25" t="str">
        <f t="shared" si="1"/>
        <v>Regular</v>
      </c>
      <c r="H25">
        <v>2</v>
      </c>
      <c r="I25">
        <v>300</v>
      </c>
      <c r="J25" t="s">
        <v>142</v>
      </c>
      <c r="K25" t="s">
        <v>10</v>
      </c>
      <c r="L25" t="s">
        <v>40</v>
      </c>
      <c r="M25">
        <v>28</v>
      </c>
      <c r="N25" t="s">
        <v>9</v>
      </c>
      <c r="O25" s="1">
        <v>44459</v>
      </c>
      <c r="P25" t="s">
        <v>26</v>
      </c>
      <c r="Q25">
        <v>0</v>
      </c>
      <c r="R25" t="s">
        <v>126</v>
      </c>
      <c r="S25" t="s">
        <v>127</v>
      </c>
      <c r="T25">
        <v>150</v>
      </c>
      <c r="U25">
        <v>120</v>
      </c>
      <c r="V25">
        <v>500</v>
      </c>
      <c r="W25" t="s">
        <v>91</v>
      </c>
    </row>
    <row r="26" spans="1:23" x14ac:dyDescent="0.35">
      <c r="A26" t="s">
        <v>153</v>
      </c>
      <c r="B26" s="1">
        <v>45652</v>
      </c>
      <c r="C26" t="s">
        <v>46</v>
      </c>
      <c r="D26" t="s">
        <v>117</v>
      </c>
      <c r="E26">
        <f>Consolidated_Sales_Data[[#This Row],[TotalSell]]-Consolidated_Sales_Data[[#This Row],[Quantity]]*Consolidated_Sales_Data[[#This Row],[ProductData.UnitCost]]</f>
        <v>180</v>
      </c>
      <c r="F26">
        <f t="shared" si="0"/>
        <v>180</v>
      </c>
      <c r="G26" t="str">
        <f t="shared" si="1"/>
        <v>Regular</v>
      </c>
      <c r="H26">
        <v>3</v>
      </c>
      <c r="I26">
        <v>900</v>
      </c>
      <c r="J26" t="s">
        <v>140</v>
      </c>
      <c r="K26" t="s">
        <v>14</v>
      </c>
      <c r="L26" t="s">
        <v>47</v>
      </c>
      <c r="M26">
        <v>27</v>
      </c>
      <c r="N26" t="s">
        <v>9</v>
      </c>
      <c r="O26" s="1">
        <v>44505</v>
      </c>
      <c r="P26" t="s">
        <v>17</v>
      </c>
      <c r="Q26">
        <v>0</v>
      </c>
      <c r="R26" t="s">
        <v>118</v>
      </c>
      <c r="S26" t="s">
        <v>76</v>
      </c>
      <c r="T26">
        <v>300</v>
      </c>
      <c r="U26">
        <v>240</v>
      </c>
      <c r="V26">
        <v>200</v>
      </c>
      <c r="W26" t="s">
        <v>77</v>
      </c>
    </row>
    <row r="27" spans="1:23" x14ac:dyDescent="0.35">
      <c r="A27" t="s">
        <v>156</v>
      </c>
      <c r="B27" s="1">
        <v>45652</v>
      </c>
      <c r="C27" t="s">
        <v>56</v>
      </c>
      <c r="D27" t="s">
        <v>115</v>
      </c>
      <c r="E27">
        <f>Consolidated_Sales_Data[[#This Row],[TotalSell]]-Consolidated_Sales_Data[[#This Row],[Quantity]]*Consolidated_Sales_Data[[#This Row],[ProductData.UnitCost]]</f>
        <v>10</v>
      </c>
      <c r="F27">
        <f t="shared" si="0"/>
        <v>8.5</v>
      </c>
      <c r="G27" t="str">
        <f t="shared" si="1"/>
        <v>Discount</v>
      </c>
      <c r="H27">
        <v>1</v>
      </c>
      <c r="I27">
        <v>50</v>
      </c>
      <c r="J27" t="s">
        <v>140</v>
      </c>
      <c r="K27" t="s">
        <v>17</v>
      </c>
      <c r="L27" t="s">
        <v>57</v>
      </c>
      <c r="M27">
        <v>33</v>
      </c>
      <c r="N27" t="s">
        <v>13</v>
      </c>
      <c r="O27" s="1">
        <v>43306</v>
      </c>
      <c r="P27" t="s">
        <v>32</v>
      </c>
      <c r="Q27">
        <v>1</v>
      </c>
      <c r="R27" t="s">
        <v>116</v>
      </c>
      <c r="S27" t="s">
        <v>80</v>
      </c>
      <c r="T27">
        <v>50</v>
      </c>
      <c r="U27">
        <v>40</v>
      </c>
      <c r="V27">
        <v>600</v>
      </c>
      <c r="W27" t="s">
        <v>73</v>
      </c>
    </row>
    <row r="28" spans="1:23" x14ac:dyDescent="0.35">
      <c r="A28" t="s">
        <v>168</v>
      </c>
      <c r="B28" s="1">
        <v>45653</v>
      </c>
      <c r="C28" t="s">
        <v>48</v>
      </c>
      <c r="D28" t="s">
        <v>78</v>
      </c>
      <c r="E28">
        <f>Consolidated_Sales_Data[[#This Row],[TotalSell]]-Consolidated_Sales_Data[[#This Row],[Quantity]]*Consolidated_Sales_Data[[#This Row],[ProductData.UnitCost]]</f>
        <v>40</v>
      </c>
      <c r="F28">
        <f t="shared" si="0"/>
        <v>40</v>
      </c>
      <c r="G28" t="str">
        <f t="shared" si="1"/>
        <v>Regular</v>
      </c>
      <c r="H28">
        <v>2</v>
      </c>
      <c r="I28">
        <v>200</v>
      </c>
      <c r="J28" t="s">
        <v>140</v>
      </c>
      <c r="K28" t="s">
        <v>10</v>
      </c>
      <c r="L28" t="s">
        <v>49</v>
      </c>
      <c r="M28">
        <v>42</v>
      </c>
      <c r="N28" t="s">
        <v>13</v>
      </c>
      <c r="O28" s="1">
        <v>42843</v>
      </c>
      <c r="P28" t="s">
        <v>10</v>
      </c>
      <c r="Q28">
        <v>0</v>
      </c>
      <c r="R28" t="s">
        <v>79</v>
      </c>
      <c r="S28" t="s">
        <v>80</v>
      </c>
      <c r="T28">
        <v>100</v>
      </c>
      <c r="U28">
        <v>80</v>
      </c>
      <c r="V28">
        <v>400</v>
      </c>
      <c r="W28" t="s">
        <v>81</v>
      </c>
    </row>
    <row r="29" spans="1:23" x14ac:dyDescent="0.35">
      <c r="A29" t="s">
        <v>169</v>
      </c>
      <c r="B29" s="1">
        <v>45654</v>
      </c>
      <c r="C29" t="s">
        <v>33</v>
      </c>
      <c r="D29" t="s">
        <v>67</v>
      </c>
      <c r="E29">
        <f>Consolidated_Sales_Data[[#This Row],[TotalSell]]-Consolidated_Sales_Data[[#This Row],[Quantity]]*Consolidated_Sales_Data[[#This Row],[ProductData.UnitCost]]</f>
        <v>45</v>
      </c>
      <c r="F29">
        <f t="shared" si="0"/>
        <v>38.25</v>
      </c>
      <c r="G29" t="str">
        <f t="shared" si="1"/>
        <v>Discount</v>
      </c>
      <c r="H29">
        <v>1</v>
      </c>
      <c r="I29">
        <v>225</v>
      </c>
      <c r="J29" t="s">
        <v>142</v>
      </c>
      <c r="K29" t="s">
        <v>14</v>
      </c>
      <c r="L29" t="s">
        <v>34</v>
      </c>
      <c r="M29">
        <v>41</v>
      </c>
      <c r="N29" t="s">
        <v>9</v>
      </c>
      <c r="O29" s="1">
        <v>43076</v>
      </c>
      <c r="P29" t="s">
        <v>35</v>
      </c>
      <c r="Q29">
        <v>1</v>
      </c>
      <c r="R29" t="s">
        <v>68</v>
      </c>
      <c r="S29" t="s">
        <v>69</v>
      </c>
      <c r="T29">
        <v>225</v>
      </c>
      <c r="U29">
        <v>180</v>
      </c>
      <c r="V29">
        <v>1000</v>
      </c>
      <c r="W29" t="s">
        <v>70</v>
      </c>
    </row>
    <row r="30" spans="1:23" x14ac:dyDescent="0.35">
      <c r="A30" t="s">
        <v>170</v>
      </c>
      <c r="B30" s="1">
        <v>45654</v>
      </c>
      <c r="C30" t="s">
        <v>41</v>
      </c>
      <c r="D30" t="s">
        <v>109</v>
      </c>
      <c r="E30">
        <f>Consolidated_Sales_Data[[#This Row],[TotalSell]]-Consolidated_Sales_Data[[#This Row],[Quantity]]*Consolidated_Sales_Data[[#This Row],[ProductData.UnitCost]]</f>
        <v>32</v>
      </c>
      <c r="F30">
        <f t="shared" si="0"/>
        <v>27.199999999999989</v>
      </c>
      <c r="G30" t="str">
        <f t="shared" si="1"/>
        <v>Discount</v>
      </c>
      <c r="H30">
        <v>2</v>
      </c>
      <c r="I30">
        <v>160</v>
      </c>
      <c r="J30" t="s">
        <v>140</v>
      </c>
      <c r="K30" t="s">
        <v>26</v>
      </c>
      <c r="L30" t="s">
        <v>42</v>
      </c>
      <c r="M30">
        <v>31</v>
      </c>
      <c r="N30" t="s">
        <v>13</v>
      </c>
      <c r="O30" s="1">
        <v>43905</v>
      </c>
      <c r="P30" t="s">
        <v>43</v>
      </c>
      <c r="Q30">
        <v>1</v>
      </c>
      <c r="R30" t="s">
        <v>110</v>
      </c>
      <c r="S30" t="s">
        <v>99</v>
      </c>
      <c r="T30">
        <v>80</v>
      </c>
      <c r="U30">
        <v>64</v>
      </c>
      <c r="V30">
        <v>600</v>
      </c>
      <c r="W30" t="s">
        <v>91</v>
      </c>
    </row>
    <row r="31" spans="1:23" x14ac:dyDescent="0.35">
      <c r="A31" t="s">
        <v>171</v>
      </c>
      <c r="B31" s="1">
        <v>45654</v>
      </c>
      <c r="C31" t="s">
        <v>52</v>
      </c>
      <c r="D31" t="s">
        <v>74</v>
      </c>
      <c r="E31">
        <f>Consolidated_Sales_Data[[#This Row],[TotalSell]]-Consolidated_Sales_Data[[#This Row],[Quantity]]*Consolidated_Sales_Data[[#This Row],[ProductData.UnitCost]]</f>
        <v>90</v>
      </c>
      <c r="F31">
        <f t="shared" si="0"/>
        <v>76.5</v>
      </c>
      <c r="G31" t="str">
        <f t="shared" si="1"/>
        <v>Discount</v>
      </c>
      <c r="H31">
        <v>3</v>
      </c>
      <c r="I31">
        <v>450</v>
      </c>
      <c r="J31" t="s">
        <v>144</v>
      </c>
      <c r="K31" t="s">
        <v>20</v>
      </c>
      <c r="L31" t="s">
        <v>53</v>
      </c>
      <c r="M31">
        <v>26</v>
      </c>
      <c r="N31" t="s">
        <v>13</v>
      </c>
      <c r="O31" s="1">
        <v>44609</v>
      </c>
      <c r="P31" t="s">
        <v>20</v>
      </c>
      <c r="Q31">
        <v>0</v>
      </c>
      <c r="R31" t="s">
        <v>75</v>
      </c>
      <c r="S31" t="s">
        <v>76</v>
      </c>
      <c r="T31">
        <v>150</v>
      </c>
      <c r="U31">
        <v>120</v>
      </c>
      <c r="V31">
        <v>800</v>
      </c>
      <c r="W31" t="s">
        <v>77</v>
      </c>
    </row>
    <row r="32" spans="1:23" x14ac:dyDescent="0.35">
      <c r="A32" t="s">
        <v>172</v>
      </c>
      <c r="B32" s="1">
        <v>45654</v>
      </c>
      <c r="C32" t="s">
        <v>21</v>
      </c>
      <c r="D32" t="s">
        <v>92</v>
      </c>
      <c r="E32">
        <f>Consolidated_Sales_Data[[#This Row],[TotalSell]]-Consolidated_Sales_Data[[#This Row],[Quantity]]*Consolidated_Sales_Data[[#This Row],[ProductData.UnitCost]]</f>
        <v>90</v>
      </c>
      <c r="F32">
        <f t="shared" si="0"/>
        <v>76.5</v>
      </c>
      <c r="G32" t="str">
        <f t="shared" si="1"/>
        <v>Discount</v>
      </c>
      <c r="H32">
        <v>1</v>
      </c>
      <c r="I32">
        <v>450</v>
      </c>
      <c r="J32" t="s">
        <v>142</v>
      </c>
      <c r="K32" t="s">
        <v>17</v>
      </c>
      <c r="L32" t="s">
        <v>22</v>
      </c>
      <c r="M32">
        <v>38</v>
      </c>
      <c r="N32" t="s">
        <v>9</v>
      </c>
      <c r="O32" s="1">
        <v>43361</v>
      </c>
      <c r="P32" t="s">
        <v>23</v>
      </c>
      <c r="Q32">
        <v>1</v>
      </c>
      <c r="R32" t="s">
        <v>93</v>
      </c>
      <c r="S32" t="s">
        <v>69</v>
      </c>
      <c r="T32">
        <v>450</v>
      </c>
      <c r="U32">
        <v>360</v>
      </c>
      <c r="V32">
        <v>700</v>
      </c>
      <c r="W32" t="s">
        <v>94</v>
      </c>
    </row>
    <row r="33" spans="1:23" x14ac:dyDescent="0.35">
      <c r="A33" t="s">
        <v>173</v>
      </c>
      <c r="B33" s="1">
        <v>45654</v>
      </c>
      <c r="C33" t="s">
        <v>15</v>
      </c>
      <c r="D33" t="s">
        <v>100</v>
      </c>
      <c r="E33">
        <f>Consolidated_Sales_Data[[#This Row],[TotalSell]]-Consolidated_Sales_Data[[#This Row],[Quantity]]*Consolidated_Sales_Data[[#This Row],[ProductData.UnitCost]]</f>
        <v>24</v>
      </c>
      <c r="F33">
        <f t="shared" si="0"/>
        <v>20.400000000000006</v>
      </c>
      <c r="G33" t="str">
        <f t="shared" si="1"/>
        <v>Discount</v>
      </c>
      <c r="H33">
        <v>2</v>
      </c>
      <c r="I33">
        <v>120</v>
      </c>
      <c r="J33" t="s">
        <v>140</v>
      </c>
      <c r="K33" t="s">
        <v>23</v>
      </c>
      <c r="L33" t="s">
        <v>16</v>
      </c>
      <c r="M33">
        <v>45</v>
      </c>
      <c r="N33" t="s">
        <v>9</v>
      </c>
      <c r="O33" s="1">
        <v>43506</v>
      </c>
      <c r="P33" t="s">
        <v>17</v>
      </c>
      <c r="Q33">
        <v>1</v>
      </c>
      <c r="R33" t="s">
        <v>101</v>
      </c>
      <c r="S33" t="s">
        <v>102</v>
      </c>
      <c r="T33">
        <v>60</v>
      </c>
      <c r="U33">
        <v>48</v>
      </c>
      <c r="V33">
        <v>500</v>
      </c>
      <c r="W33" t="s">
        <v>77</v>
      </c>
    </row>
    <row r="34" spans="1:23" x14ac:dyDescent="0.35">
      <c r="A34" t="s">
        <v>174</v>
      </c>
      <c r="B34" s="1">
        <v>45654</v>
      </c>
      <c r="C34" t="s">
        <v>56</v>
      </c>
      <c r="D34" t="s">
        <v>113</v>
      </c>
      <c r="E34">
        <f>Consolidated_Sales_Data[[#This Row],[TotalSell]]-Consolidated_Sales_Data[[#This Row],[Quantity]]*Consolidated_Sales_Data[[#This Row],[ProductData.UnitCost]]</f>
        <v>132</v>
      </c>
      <c r="F34">
        <f t="shared" si="0"/>
        <v>79.200000000000045</v>
      </c>
      <c r="G34" t="str">
        <f t="shared" si="1"/>
        <v>Discount</v>
      </c>
      <c r="H34">
        <v>3</v>
      </c>
      <c r="I34">
        <v>660</v>
      </c>
      <c r="J34" t="s">
        <v>144</v>
      </c>
      <c r="K34" t="s">
        <v>10</v>
      </c>
      <c r="L34" t="s">
        <v>57</v>
      </c>
      <c r="M34">
        <v>33</v>
      </c>
      <c r="N34" t="s">
        <v>13</v>
      </c>
      <c r="O34" s="1">
        <v>43306</v>
      </c>
      <c r="P34" t="s">
        <v>32</v>
      </c>
      <c r="Q34">
        <v>1</v>
      </c>
      <c r="R34" t="s">
        <v>114</v>
      </c>
      <c r="S34" t="s">
        <v>69</v>
      </c>
      <c r="T34">
        <v>220</v>
      </c>
      <c r="U34">
        <v>176</v>
      </c>
      <c r="V34">
        <v>100</v>
      </c>
      <c r="W34" t="s">
        <v>70</v>
      </c>
    </row>
    <row r="35" spans="1:23" x14ac:dyDescent="0.35">
      <c r="A35" t="s">
        <v>175</v>
      </c>
      <c r="B35" s="1">
        <v>45654</v>
      </c>
      <c r="C35" t="s">
        <v>46</v>
      </c>
      <c r="D35" t="s">
        <v>131</v>
      </c>
      <c r="E35">
        <f>Consolidated_Sales_Data[[#This Row],[TotalSell]]-Consolidated_Sales_Data[[#This Row],[Quantity]]*Consolidated_Sales_Data[[#This Row],[ProductData.UnitCost]]</f>
        <v>120</v>
      </c>
      <c r="F35">
        <f t="shared" si="0"/>
        <v>120</v>
      </c>
      <c r="G35" t="str">
        <f t="shared" si="1"/>
        <v>Regular</v>
      </c>
      <c r="H35">
        <v>1</v>
      </c>
      <c r="I35">
        <v>600</v>
      </c>
      <c r="J35" t="s">
        <v>140</v>
      </c>
      <c r="K35" t="s">
        <v>17</v>
      </c>
      <c r="L35" t="s">
        <v>47</v>
      </c>
      <c r="M35">
        <v>27</v>
      </c>
      <c r="N35" t="s">
        <v>9</v>
      </c>
      <c r="O35" s="1">
        <v>44505</v>
      </c>
      <c r="P35" t="s">
        <v>17</v>
      </c>
      <c r="Q35">
        <v>0</v>
      </c>
      <c r="R35" t="s">
        <v>132</v>
      </c>
      <c r="S35" t="s">
        <v>127</v>
      </c>
      <c r="T35">
        <v>600</v>
      </c>
      <c r="U35">
        <v>480</v>
      </c>
      <c r="V35">
        <v>300</v>
      </c>
      <c r="W35" t="s">
        <v>70</v>
      </c>
    </row>
    <row r="36" spans="1:23" x14ac:dyDescent="0.35">
      <c r="A36" t="s">
        <v>176</v>
      </c>
      <c r="B36" s="1">
        <v>45654</v>
      </c>
      <c r="C36" t="s">
        <v>39</v>
      </c>
      <c r="D36" t="s">
        <v>95</v>
      </c>
      <c r="E36">
        <f>Consolidated_Sales_Data[[#This Row],[TotalSell]]-Consolidated_Sales_Data[[#This Row],[Quantity]]*Consolidated_Sales_Data[[#This Row],[ProductData.UnitCost]]</f>
        <v>160</v>
      </c>
      <c r="F36">
        <f t="shared" si="0"/>
        <v>160</v>
      </c>
      <c r="G36" t="str">
        <f t="shared" si="1"/>
        <v>Regular</v>
      </c>
      <c r="H36">
        <v>2</v>
      </c>
      <c r="I36">
        <v>800</v>
      </c>
      <c r="J36" t="s">
        <v>142</v>
      </c>
      <c r="K36" t="s">
        <v>20</v>
      </c>
      <c r="L36" t="s">
        <v>40</v>
      </c>
      <c r="M36">
        <v>28</v>
      </c>
      <c r="N36" t="s">
        <v>9</v>
      </c>
      <c r="O36" s="1">
        <v>44459</v>
      </c>
      <c r="P36" t="s">
        <v>26</v>
      </c>
      <c r="Q36">
        <v>0</v>
      </c>
      <c r="R36" t="s">
        <v>96</v>
      </c>
      <c r="S36" t="s">
        <v>90</v>
      </c>
      <c r="T36">
        <v>400</v>
      </c>
      <c r="U36">
        <v>320</v>
      </c>
      <c r="V36">
        <v>200</v>
      </c>
      <c r="W36" t="s">
        <v>70</v>
      </c>
    </row>
    <row r="37" spans="1:23" x14ac:dyDescent="0.35">
      <c r="A37" t="s">
        <v>177</v>
      </c>
      <c r="B37" s="1">
        <v>45655</v>
      </c>
      <c r="C37" t="s">
        <v>18</v>
      </c>
      <c r="D37" t="s">
        <v>111</v>
      </c>
      <c r="E37">
        <f>Consolidated_Sales_Data[[#This Row],[TotalSell]]-Consolidated_Sales_Data[[#This Row],[Quantity]]*Consolidated_Sales_Data[[#This Row],[ProductData.UnitCost]]</f>
        <v>36</v>
      </c>
      <c r="F37">
        <f t="shared" si="0"/>
        <v>36</v>
      </c>
      <c r="G37" t="str">
        <f t="shared" si="1"/>
        <v>Regular</v>
      </c>
      <c r="H37">
        <v>3</v>
      </c>
      <c r="I37">
        <v>180</v>
      </c>
      <c r="J37" t="s">
        <v>140</v>
      </c>
      <c r="K37" t="s">
        <v>23</v>
      </c>
      <c r="L37" t="s">
        <v>19</v>
      </c>
      <c r="M37">
        <v>30</v>
      </c>
      <c r="N37" t="s">
        <v>13</v>
      </c>
      <c r="O37" s="1">
        <v>44586</v>
      </c>
      <c r="P37" t="s">
        <v>20</v>
      </c>
      <c r="Q37">
        <v>0</v>
      </c>
      <c r="R37" t="s">
        <v>112</v>
      </c>
      <c r="S37" t="s">
        <v>102</v>
      </c>
      <c r="T37">
        <v>60</v>
      </c>
      <c r="U37">
        <v>48</v>
      </c>
      <c r="V37">
        <v>1000</v>
      </c>
      <c r="W37" t="s">
        <v>94</v>
      </c>
    </row>
    <row r="38" spans="1:23" x14ac:dyDescent="0.35">
      <c r="A38" t="s">
        <v>178</v>
      </c>
      <c r="B38" s="1">
        <v>45655</v>
      </c>
      <c r="C38" t="s">
        <v>44</v>
      </c>
      <c r="D38" t="s">
        <v>119</v>
      </c>
      <c r="E38">
        <f>Consolidated_Sales_Data[[#This Row],[TotalSell]]-Consolidated_Sales_Data[[#This Row],[Quantity]]*Consolidated_Sales_Data[[#This Row],[ProductData.UnitCost]]</f>
        <v>72</v>
      </c>
      <c r="F38">
        <f t="shared" si="0"/>
        <v>43.199999999999989</v>
      </c>
      <c r="G38" t="str">
        <f t="shared" si="1"/>
        <v>Discount</v>
      </c>
      <c r="H38">
        <v>2</v>
      </c>
      <c r="I38">
        <v>360</v>
      </c>
      <c r="J38" t="s">
        <v>144</v>
      </c>
      <c r="K38" t="s">
        <v>26</v>
      </c>
      <c r="L38" t="s">
        <v>45</v>
      </c>
      <c r="M38">
        <v>39</v>
      </c>
      <c r="N38" t="s">
        <v>13</v>
      </c>
      <c r="O38" s="1">
        <v>43261</v>
      </c>
      <c r="P38" t="s">
        <v>23</v>
      </c>
      <c r="Q38">
        <v>1</v>
      </c>
      <c r="R38" t="s">
        <v>120</v>
      </c>
      <c r="S38" t="s">
        <v>76</v>
      </c>
      <c r="T38">
        <v>180</v>
      </c>
      <c r="U38">
        <v>144</v>
      </c>
      <c r="V38">
        <v>350</v>
      </c>
      <c r="W38" t="s">
        <v>81</v>
      </c>
    </row>
    <row r="39" spans="1:23" x14ac:dyDescent="0.35">
      <c r="A39" t="s">
        <v>179</v>
      </c>
      <c r="B39" s="1">
        <v>45655</v>
      </c>
      <c r="C39" t="s">
        <v>56</v>
      </c>
      <c r="D39" t="s">
        <v>115</v>
      </c>
      <c r="E39">
        <f>Consolidated_Sales_Data[[#This Row],[TotalSell]]-Consolidated_Sales_Data[[#This Row],[Quantity]]*Consolidated_Sales_Data[[#This Row],[ProductData.UnitCost]]</f>
        <v>20</v>
      </c>
      <c r="F39">
        <f t="shared" si="0"/>
        <v>17</v>
      </c>
      <c r="G39" t="str">
        <f t="shared" si="1"/>
        <v>Discount</v>
      </c>
      <c r="H39">
        <v>2</v>
      </c>
      <c r="I39">
        <v>100</v>
      </c>
      <c r="J39" t="s">
        <v>140</v>
      </c>
      <c r="K39" t="s">
        <v>20</v>
      </c>
      <c r="L39" t="s">
        <v>57</v>
      </c>
      <c r="M39">
        <v>33</v>
      </c>
      <c r="N39" t="s">
        <v>13</v>
      </c>
      <c r="O39" s="1">
        <v>43306</v>
      </c>
      <c r="P39" t="s">
        <v>32</v>
      </c>
      <c r="Q39">
        <v>1</v>
      </c>
      <c r="R39" t="s">
        <v>116</v>
      </c>
      <c r="S39" t="s">
        <v>80</v>
      </c>
      <c r="T39">
        <v>50</v>
      </c>
      <c r="U39">
        <v>40</v>
      </c>
      <c r="V39">
        <v>600</v>
      </c>
      <c r="W39" t="s">
        <v>73</v>
      </c>
    </row>
    <row r="40" spans="1:23" x14ac:dyDescent="0.35">
      <c r="A40" t="s">
        <v>180</v>
      </c>
      <c r="B40" s="1">
        <v>45655</v>
      </c>
      <c r="C40" t="s">
        <v>33</v>
      </c>
      <c r="D40" t="s">
        <v>128</v>
      </c>
      <c r="E40">
        <f>Consolidated_Sales_Data[[#This Row],[TotalSell]]-Consolidated_Sales_Data[[#This Row],[Quantity]]*Consolidated_Sales_Data[[#This Row],[ProductData.UnitCost]]</f>
        <v>16</v>
      </c>
      <c r="F40">
        <f t="shared" si="0"/>
        <v>13.599999999999994</v>
      </c>
      <c r="G40" t="str">
        <f t="shared" si="1"/>
        <v>Discount</v>
      </c>
      <c r="H40">
        <v>1</v>
      </c>
      <c r="I40">
        <v>80</v>
      </c>
      <c r="J40" t="s">
        <v>142</v>
      </c>
      <c r="K40" t="s">
        <v>17</v>
      </c>
      <c r="L40" t="s">
        <v>34</v>
      </c>
      <c r="M40">
        <v>41</v>
      </c>
      <c r="N40" t="s">
        <v>9</v>
      </c>
      <c r="O40" s="1">
        <v>43076</v>
      </c>
      <c r="P40" t="s">
        <v>35</v>
      </c>
      <c r="Q40">
        <v>1</v>
      </c>
      <c r="R40" t="s">
        <v>129</v>
      </c>
      <c r="S40" t="s">
        <v>130</v>
      </c>
      <c r="T40">
        <v>80</v>
      </c>
      <c r="U40">
        <v>64</v>
      </c>
      <c r="V40">
        <v>600</v>
      </c>
      <c r="W40" t="s">
        <v>94</v>
      </c>
    </row>
    <row r="41" spans="1:23" x14ac:dyDescent="0.35">
      <c r="A41" t="s">
        <v>181</v>
      </c>
      <c r="B41" s="1">
        <v>45655</v>
      </c>
      <c r="C41" t="s">
        <v>24</v>
      </c>
      <c r="D41" t="s">
        <v>97</v>
      </c>
      <c r="E41">
        <f>Consolidated_Sales_Data[[#This Row],[TotalSell]]-Consolidated_Sales_Data[[#This Row],[Quantity]]*Consolidated_Sales_Data[[#This Row],[ProductData.UnitCost]]</f>
        <v>30</v>
      </c>
      <c r="F41">
        <f t="shared" si="0"/>
        <v>30</v>
      </c>
      <c r="G41" t="str">
        <f t="shared" si="1"/>
        <v>Regular</v>
      </c>
      <c r="H41">
        <v>1</v>
      </c>
      <c r="I41">
        <v>150</v>
      </c>
      <c r="J41" t="s">
        <v>140</v>
      </c>
      <c r="K41" t="s">
        <v>10</v>
      </c>
      <c r="L41" t="s">
        <v>25</v>
      </c>
      <c r="M41">
        <v>29</v>
      </c>
      <c r="N41" t="s">
        <v>13</v>
      </c>
      <c r="O41" s="1">
        <v>44326</v>
      </c>
      <c r="P41" t="s">
        <v>26</v>
      </c>
      <c r="Q41">
        <v>0</v>
      </c>
      <c r="R41" t="s">
        <v>98</v>
      </c>
      <c r="S41" t="s">
        <v>99</v>
      </c>
      <c r="T41">
        <v>150</v>
      </c>
      <c r="U41">
        <v>120</v>
      </c>
      <c r="V41">
        <v>1000</v>
      </c>
      <c r="W41" t="s">
        <v>73</v>
      </c>
    </row>
    <row r="42" spans="1:23" x14ac:dyDescent="0.35">
      <c r="A42" t="s">
        <v>182</v>
      </c>
      <c r="B42" s="1">
        <v>45655</v>
      </c>
      <c r="C42" t="s">
        <v>50</v>
      </c>
      <c r="D42" t="s">
        <v>74</v>
      </c>
      <c r="E42">
        <f>Consolidated_Sales_Data[[#This Row],[TotalSell]]-Consolidated_Sales_Data[[#This Row],[Quantity]]*Consolidated_Sales_Data[[#This Row],[ProductData.UnitCost]]</f>
        <v>60</v>
      </c>
      <c r="F42">
        <f t="shared" si="0"/>
        <v>36</v>
      </c>
      <c r="G42" t="str">
        <f t="shared" si="1"/>
        <v>Discount</v>
      </c>
      <c r="H42">
        <v>2</v>
      </c>
      <c r="I42">
        <v>300</v>
      </c>
      <c r="J42" t="s">
        <v>144</v>
      </c>
      <c r="K42" t="s">
        <v>23</v>
      </c>
      <c r="L42" t="s">
        <v>51</v>
      </c>
      <c r="M42">
        <v>29</v>
      </c>
      <c r="N42" t="s">
        <v>9</v>
      </c>
      <c r="O42" s="1">
        <v>44430</v>
      </c>
      <c r="P42" t="s">
        <v>14</v>
      </c>
      <c r="Q42">
        <v>1</v>
      </c>
      <c r="R42" t="s">
        <v>75</v>
      </c>
      <c r="S42" t="s">
        <v>76</v>
      </c>
      <c r="T42">
        <v>150</v>
      </c>
      <c r="U42">
        <v>120</v>
      </c>
      <c r="V42">
        <v>800</v>
      </c>
      <c r="W42" t="s">
        <v>77</v>
      </c>
    </row>
    <row r="43" spans="1:23" x14ac:dyDescent="0.35">
      <c r="A43" t="s">
        <v>183</v>
      </c>
      <c r="B43" s="1">
        <v>45655</v>
      </c>
      <c r="C43" t="s">
        <v>52</v>
      </c>
      <c r="D43" t="s">
        <v>105</v>
      </c>
      <c r="E43">
        <f>Consolidated_Sales_Data[[#This Row],[TotalSell]]-Consolidated_Sales_Data[[#This Row],[Quantity]]*Consolidated_Sales_Data[[#This Row],[ProductData.UnitCost]]</f>
        <v>120</v>
      </c>
      <c r="F43">
        <f t="shared" si="0"/>
        <v>120</v>
      </c>
      <c r="G43" t="str">
        <f t="shared" si="1"/>
        <v>Regular</v>
      </c>
      <c r="H43">
        <v>1</v>
      </c>
      <c r="I43">
        <v>600</v>
      </c>
      <c r="J43" t="s">
        <v>142</v>
      </c>
      <c r="K43" t="s">
        <v>14</v>
      </c>
      <c r="L43" t="s">
        <v>53</v>
      </c>
      <c r="M43">
        <v>26</v>
      </c>
      <c r="N43" t="s">
        <v>13</v>
      </c>
      <c r="O43" s="1">
        <v>44609</v>
      </c>
      <c r="P43" t="s">
        <v>20</v>
      </c>
      <c r="Q43">
        <v>0</v>
      </c>
      <c r="R43" t="s">
        <v>106</v>
      </c>
      <c r="S43" t="s">
        <v>90</v>
      </c>
      <c r="T43">
        <v>600</v>
      </c>
      <c r="U43">
        <v>480</v>
      </c>
      <c r="V43">
        <v>150</v>
      </c>
      <c r="W43" t="s">
        <v>84</v>
      </c>
    </row>
    <row r="44" spans="1:23" x14ac:dyDescent="0.35">
      <c r="A44" t="s">
        <v>184</v>
      </c>
      <c r="B44" s="1">
        <v>45655</v>
      </c>
      <c r="C44" t="s">
        <v>36</v>
      </c>
      <c r="D44" t="s">
        <v>123</v>
      </c>
      <c r="E44">
        <f>Consolidated_Sales_Data[[#This Row],[TotalSell]]-Consolidated_Sales_Data[[#This Row],[Quantity]]*Consolidated_Sales_Data[[#This Row],[ProductData.UnitCost]]</f>
        <v>24</v>
      </c>
      <c r="F44">
        <f t="shared" si="0"/>
        <v>24</v>
      </c>
      <c r="G44" t="str">
        <f t="shared" si="1"/>
        <v>Regular</v>
      </c>
      <c r="H44">
        <v>3</v>
      </c>
      <c r="I44">
        <v>120</v>
      </c>
      <c r="J44" t="s">
        <v>140</v>
      </c>
      <c r="K44" t="s">
        <v>20</v>
      </c>
      <c r="L44" t="s">
        <v>37</v>
      </c>
      <c r="M44">
        <v>34</v>
      </c>
      <c r="N44" t="s">
        <v>13</v>
      </c>
      <c r="O44" s="1">
        <v>43780</v>
      </c>
      <c r="P44" t="s">
        <v>38</v>
      </c>
      <c r="Q44">
        <v>0</v>
      </c>
      <c r="R44" t="s">
        <v>124</v>
      </c>
      <c r="S44" t="s">
        <v>69</v>
      </c>
      <c r="T44">
        <v>40</v>
      </c>
      <c r="U44">
        <v>32</v>
      </c>
      <c r="V44">
        <v>1000</v>
      </c>
      <c r="W44" t="s">
        <v>87</v>
      </c>
    </row>
    <row r="45" spans="1:23" x14ac:dyDescent="0.35">
      <c r="A45" t="s">
        <v>185</v>
      </c>
      <c r="B45" s="1">
        <v>45655</v>
      </c>
      <c r="C45" t="s">
        <v>46</v>
      </c>
      <c r="D45" t="s">
        <v>85</v>
      </c>
      <c r="E45">
        <f>Consolidated_Sales_Data[[#This Row],[TotalSell]]-Consolidated_Sales_Data[[#This Row],[Quantity]]*Consolidated_Sales_Data[[#This Row],[ProductData.UnitCost]]</f>
        <v>72</v>
      </c>
      <c r="F45">
        <f t="shared" si="0"/>
        <v>61.199999999999989</v>
      </c>
      <c r="G45" t="str">
        <f t="shared" si="1"/>
        <v>Discount</v>
      </c>
      <c r="H45">
        <v>2</v>
      </c>
      <c r="I45">
        <v>360</v>
      </c>
      <c r="J45" t="s">
        <v>144</v>
      </c>
      <c r="K45" t="s">
        <v>17</v>
      </c>
      <c r="L45" t="s">
        <v>47</v>
      </c>
      <c r="M45">
        <v>27</v>
      </c>
      <c r="N45" t="s">
        <v>9</v>
      </c>
      <c r="O45" s="1">
        <v>44505</v>
      </c>
      <c r="P45" t="s">
        <v>17</v>
      </c>
      <c r="Q45">
        <v>0</v>
      </c>
      <c r="R45" t="s">
        <v>86</v>
      </c>
      <c r="S45" t="s">
        <v>80</v>
      </c>
      <c r="T45">
        <v>180</v>
      </c>
      <c r="U45">
        <v>144</v>
      </c>
      <c r="V45">
        <v>600</v>
      </c>
      <c r="W45" t="s">
        <v>87</v>
      </c>
    </row>
    <row r="46" spans="1:23" x14ac:dyDescent="0.35">
      <c r="A46" t="s">
        <v>186</v>
      </c>
      <c r="B46" s="1">
        <v>45656</v>
      </c>
      <c r="C46" t="s">
        <v>15</v>
      </c>
      <c r="D46" t="s">
        <v>82</v>
      </c>
      <c r="E46">
        <f>Consolidated_Sales_Data[[#This Row],[TotalSell]]-Consolidated_Sales_Data[[#This Row],[Quantity]]*Consolidated_Sales_Data[[#This Row],[ProductData.UnitCost]]</f>
        <v>38</v>
      </c>
      <c r="F46">
        <f t="shared" si="0"/>
        <v>32.300000000000011</v>
      </c>
      <c r="G46" t="str">
        <f t="shared" si="1"/>
        <v>Discount</v>
      </c>
      <c r="H46">
        <v>1</v>
      </c>
      <c r="I46">
        <v>190</v>
      </c>
      <c r="J46" t="s">
        <v>140</v>
      </c>
      <c r="K46" t="s">
        <v>23</v>
      </c>
      <c r="L46" t="s">
        <v>16</v>
      </c>
      <c r="M46">
        <v>45</v>
      </c>
      <c r="N46" t="s">
        <v>9</v>
      </c>
      <c r="O46" s="1">
        <v>43506</v>
      </c>
      <c r="P46" t="s">
        <v>17</v>
      </c>
      <c r="Q46">
        <v>1</v>
      </c>
      <c r="R46" t="s">
        <v>83</v>
      </c>
      <c r="S46" t="s">
        <v>80</v>
      </c>
      <c r="T46">
        <v>190</v>
      </c>
      <c r="U46">
        <v>152</v>
      </c>
      <c r="V46">
        <v>1000</v>
      </c>
      <c r="W46" t="s">
        <v>84</v>
      </c>
    </row>
    <row r="47" spans="1:23" x14ac:dyDescent="0.35">
      <c r="A47" t="s">
        <v>187</v>
      </c>
      <c r="B47" s="1">
        <v>45656</v>
      </c>
      <c r="C47" t="s">
        <v>11</v>
      </c>
      <c r="D47" t="s">
        <v>103</v>
      </c>
      <c r="E47">
        <f>Consolidated_Sales_Data[[#This Row],[TotalSell]]-Consolidated_Sales_Data[[#This Row],[Quantity]]*Consolidated_Sales_Data[[#This Row],[ProductData.UnitCost]]</f>
        <v>150</v>
      </c>
      <c r="F47">
        <f t="shared" si="0"/>
        <v>150</v>
      </c>
      <c r="G47" t="str">
        <f t="shared" si="1"/>
        <v>Regular</v>
      </c>
      <c r="H47">
        <v>3</v>
      </c>
      <c r="I47">
        <v>750</v>
      </c>
      <c r="J47" t="s">
        <v>142</v>
      </c>
      <c r="K47" t="s">
        <v>10</v>
      </c>
      <c r="L47" t="s">
        <v>12</v>
      </c>
      <c r="M47">
        <v>27</v>
      </c>
      <c r="N47" t="s">
        <v>13</v>
      </c>
      <c r="O47" s="1">
        <v>43941</v>
      </c>
      <c r="P47" t="s">
        <v>14</v>
      </c>
      <c r="Q47">
        <v>0</v>
      </c>
      <c r="R47" t="s">
        <v>104</v>
      </c>
      <c r="S47" t="s">
        <v>69</v>
      </c>
      <c r="T47">
        <v>250</v>
      </c>
      <c r="U47">
        <v>200</v>
      </c>
      <c r="V47">
        <v>300</v>
      </c>
      <c r="W47" t="s">
        <v>81</v>
      </c>
    </row>
    <row r="48" spans="1:23" x14ac:dyDescent="0.35">
      <c r="A48" t="s">
        <v>188</v>
      </c>
      <c r="B48" s="1">
        <v>45656</v>
      </c>
      <c r="C48" t="s">
        <v>50</v>
      </c>
      <c r="D48" t="s">
        <v>109</v>
      </c>
      <c r="E48">
        <f>Consolidated_Sales_Data[[#This Row],[TotalSell]]-Consolidated_Sales_Data[[#This Row],[Quantity]]*Consolidated_Sales_Data[[#This Row],[ProductData.UnitCost]]</f>
        <v>32</v>
      </c>
      <c r="F48">
        <f t="shared" si="0"/>
        <v>19.199999999999989</v>
      </c>
      <c r="G48" t="str">
        <f t="shared" si="1"/>
        <v>Discount</v>
      </c>
      <c r="H48">
        <v>2</v>
      </c>
      <c r="I48">
        <v>160</v>
      </c>
      <c r="J48" t="s">
        <v>144</v>
      </c>
      <c r="K48" t="s">
        <v>14</v>
      </c>
      <c r="L48" t="s">
        <v>51</v>
      </c>
      <c r="M48">
        <v>29</v>
      </c>
      <c r="N48" t="s">
        <v>9</v>
      </c>
      <c r="O48" s="1">
        <v>44430</v>
      </c>
      <c r="P48" t="s">
        <v>14</v>
      </c>
      <c r="Q48">
        <v>1</v>
      </c>
      <c r="R48" t="s">
        <v>110</v>
      </c>
      <c r="S48" t="s">
        <v>99</v>
      </c>
      <c r="T48">
        <v>80</v>
      </c>
      <c r="U48">
        <v>64</v>
      </c>
      <c r="V48">
        <v>600</v>
      </c>
      <c r="W48" t="s">
        <v>91</v>
      </c>
    </row>
    <row r="49" spans="1:23" x14ac:dyDescent="0.35">
      <c r="A49" t="s">
        <v>189</v>
      </c>
      <c r="B49" s="1">
        <v>45656</v>
      </c>
      <c r="C49" t="s">
        <v>27</v>
      </c>
      <c r="D49" t="s">
        <v>117</v>
      </c>
      <c r="E49">
        <f>Consolidated_Sales_Data[[#This Row],[TotalSell]]-Consolidated_Sales_Data[[#This Row],[Quantity]]*Consolidated_Sales_Data[[#This Row],[ProductData.UnitCost]]</f>
        <v>60</v>
      </c>
      <c r="F49">
        <f t="shared" si="0"/>
        <v>60</v>
      </c>
      <c r="G49" t="str">
        <f t="shared" si="1"/>
        <v>Regular</v>
      </c>
      <c r="H49">
        <v>1</v>
      </c>
      <c r="I49">
        <v>300</v>
      </c>
      <c r="J49" t="s">
        <v>140</v>
      </c>
      <c r="K49" t="s">
        <v>17</v>
      </c>
      <c r="L49" t="s">
        <v>28</v>
      </c>
      <c r="M49">
        <v>33</v>
      </c>
      <c r="N49" t="s">
        <v>9</v>
      </c>
      <c r="O49" s="1">
        <v>44073</v>
      </c>
      <c r="P49" t="s">
        <v>29</v>
      </c>
      <c r="Q49">
        <v>0</v>
      </c>
      <c r="R49" t="s">
        <v>118</v>
      </c>
      <c r="S49" t="s">
        <v>76</v>
      </c>
      <c r="T49">
        <v>300</v>
      </c>
      <c r="U49">
        <v>240</v>
      </c>
      <c r="V49">
        <v>200</v>
      </c>
      <c r="W49" t="s">
        <v>77</v>
      </c>
    </row>
    <row r="50" spans="1:23" x14ac:dyDescent="0.35">
      <c r="A50" t="s">
        <v>190</v>
      </c>
      <c r="B50" s="1">
        <v>45656</v>
      </c>
      <c r="C50" t="s">
        <v>44</v>
      </c>
      <c r="D50" t="s">
        <v>92</v>
      </c>
      <c r="E50">
        <f>Consolidated_Sales_Data[[#This Row],[TotalSell]]-Consolidated_Sales_Data[[#This Row],[Quantity]]*Consolidated_Sales_Data[[#This Row],[ProductData.UnitCost]]</f>
        <v>270</v>
      </c>
      <c r="F50">
        <f t="shared" si="0"/>
        <v>229.5</v>
      </c>
      <c r="G50" t="str">
        <f t="shared" si="1"/>
        <v>Discount</v>
      </c>
      <c r="H50">
        <v>3</v>
      </c>
      <c r="I50">
        <v>1350</v>
      </c>
      <c r="J50" t="s">
        <v>142</v>
      </c>
      <c r="K50" t="s">
        <v>20</v>
      </c>
      <c r="L50" t="s">
        <v>45</v>
      </c>
      <c r="M50">
        <v>39</v>
      </c>
      <c r="N50" t="s">
        <v>13</v>
      </c>
      <c r="O50" s="1">
        <v>43261</v>
      </c>
      <c r="P50" t="s">
        <v>23</v>
      </c>
      <c r="Q50">
        <v>1</v>
      </c>
      <c r="R50" t="s">
        <v>93</v>
      </c>
      <c r="S50" t="s">
        <v>69</v>
      </c>
      <c r="T50">
        <v>450</v>
      </c>
      <c r="U50">
        <v>360</v>
      </c>
      <c r="V50">
        <v>700</v>
      </c>
      <c r="W50" t="s">
        <v>94</v>
      </c>
    </row>
    <row r="51" spans="1:23" x14ac:dyDescent="0.35">
      <c r="A51" t="s">
        <v>191</v>
      </c>
      <c r="B51" s="1">
        <v>45656</v>
      </c>
      <c r="C51" t="s">
        <v>56</v>
      </c>
      <c r="D51" t="s">
        <v>128</v>
      </c>
      <c r="E51">
        <f>Consolidated_Sales_Data[[#This Row],[TotalSell]]-Consolidated_Sales_Data[[#This Row],[Quantity]]*Consolidated_Sales_Data[[#This Row],[ProductData.UnitCost]]</f>
        <v>16</v>
      </c>
      <c r="F51">
        <f t="shared" si="0"/>
        <v>9.5999999999999943</v>
      </c>
      <c r="G51" t="str">
        <f t="shared" si="1"/>
        <v>Discount</v>
      </c>
      <c r="H51">
        <v>1</v>
      </c>
      <c r="I51">
        <v>80</v>
      </c>
      <c r="J51" t="s">
        <v>144</v>
      </c>
      <c r="K51" t="s">
        <v>10</v>
      </c>
      <c r="L51" t="s">
        <v>57</v>
      </c>
      <c r="M51">
        <v>33</v>
      </c>
      <c r="N51" t="s">
        <v>13</v>
      </c>
      <c r="O51" s="1">
        <v>43306</v>
      </c>
      <c r="P51" t="s">
        <v>32</v>
      </c>
      <c r="Q51">
        <v>1</v>
      </c>
      <c r="R51" t="s">
        <v>129</v>
      </c>
      <c r="S51" t="s">
        <v>130</v>
      </c>
      <c r="T51">
        <v>80</v>
      </c>
      <c r="U51">
        <v>64</v>
      </c>
      <c r="V51">
        <v>600</v>
      </c>
      <c r="W51" t="s">
        <v>94</v>
      </c>
    </row>
    <row r="52" spans="1:23" x14ac:dyDescent="0.35">
      <c r="A52" t="s">
        <v>192</v>
      </c>
      <c r="B52" s="1">
        <v>45644</v>
      </c>
      <c r="C52" t="s">
        <v>39</v>
      </c>
      <c r="D52" t="s">
        <v>78</v>
      </c>
      <c r="E52">
        <f>Consolidated_Sales_Data[[#This Row],[TotalSell]]-Consolidated_Sales_Data[[#This Row],[Quantity]]*Consolidated_Sales_Data[[#This Row],[ProductData.UnitCost]]</f>
        <v>20</v>
      </c>
      <c r="F52">
        <f t="shared" si="0"/>
        <v>20</v>
      </c>
      <c r="G52" t="str">
        <f t="shared" si="1"/>
        <v>Regular</v>
      </c>
      <c r="H52">
        <v>1</v>
      </c>
      <c r="I52">
        <v>100</v>
      </c>
      <c r="J52" t="s">
        <v>142</v>
      </c>
      <c r="K52" t="s">
        <v>17</v>
      </c>
      <c r="L52" t="s">
        <v>40</v>
      </c>
      <c r="M52">
        <v>28</v>
      </c>
      <c r="N52" t="s">
        <v>9</v>
      </c>
      <c r="O52" s="1">
        <v>44459</v>
      </c>
      <c r="P52" t="s">
        <v>26</v>
      </c>
      <c r="Q52">
        <v>0</v>
      </c>
      <c r="R52" t="s">
        <v>79</v>
      </c>
      <c r="S52" t="s">
        <v>80</v>
      </c>
      <c r="T52">
        <v>100</v>
      </c>
      <c r="U52">
        <v>80</v>
      </c>
      <c r="V52">
        <v>400</v>
      </c>
      <c r="W52" t="s">
        <v>81</v>
      </c>
    </row>
    <row r="53" spans="1:23" x14ac:dyDescent="0.35">
      <c r="A53" t="s">
        <v>193</v>
      </c>
      <c r="B53" s="1">
        <v>45644</v>
      </c>
      <c r="C53" t="s">
        <v>41</v>
      </c>
      <c r="D53" t="s">
        <v>82</v>
      </c>
      <c r="E53">
        <f>Consolidated_Sales_Data[[#This Row],[TotalSell]]-Consolidated_Sales_Data[[#This Row],[Quantity]]*Consolidated_Sales_Data[[#This Row],[ProductData.UnitCost]]</f>
        <v>76</v>
      </c>
      <c r="F53">
        <f t="shared" si="0"/>
        <v>64.600000000000023</v>
      </c>
      <c r="G53" t="str">
        <f t="shared" si="1"/>
        <v>Discount</v>
      </c>
      <c r="H53">
        <v>2</v>
      </c>
      <c r="I53">
        <v>380</v>
      </c>
      <c r="J53" t="s">
        <v>140</v>
      </c>
      <c r="K53" t="s">
        <v>23</v>
      </c>
      <c r="L53" t="s">
        <v>42</v>
      </c>
      <c r="M53">
        <v>31</v>
      </c>
      <c r="N53" t="s">
        <v>13</v>
      </c>
      <c r="O53" s="1">
        <v>43905</v>
      </c>
      <c r="P53" t="s">
        <v>43</v>
      </c>
      <c r="Q53">
        <v>1</v>
      </c>
      <c r="R53" t="s">
        <v>83</v>
      </c>
      <c r="S53" t="s">
        <v>80</v>
      </c>
      <c r="T53">
        <v>190</v>
      </c>
      <c r="U53">
        <v>152</v>
      </c>
      <c r="V53">
        <v>1000</v>
      </c>
      <c r="W53" t="s">
        <v>84</v>
      </c>
    </row>
    <row r="54" spans="1:23" x14ac:dyDescent="0.35">
      <c r="A54" t="s">
        <v>194</v>
      </c>
      <c r="B54" s="1">
        <v>45644</v>
      </c>
      <c r="C54" t="s">
        <v>44</v>
      </c>
      <c r="D54" t="s">
        <v>74</v>
      </c>
      <c r="E54">
        <f>Consolidated_Sales_Data[[#This Row],[TotalSell]]-Consolidated_Sales_Data[[#This Row],[Quantity]]*Consolidated_Sales_Data[[#This Row],[ProductData.UnitCost]]</f>
        <v>90</v>
      </c>
      <c r="F54">
        <f t="shared" si="0"/>
        <v>76.5</v>
      </c>
      <c r="G54" t="str">
        <f t="shared" si="1"/>
        <v>Discount</v>
      </c>
      <c r="H54">
        <v>3</v>
      </c>
      <c r="I54">
        <v>450</v>
      </c>
      <c r="J54" t="s">
        <v>142</v>
      </c>
      <c r="K54" t="s">
        <v>26</v>
      </c>
      <c r="L54" t="s">
        <v>45</v>
      </c>
      <c r="M54">
        <v>39</v>
      </c>
      <c r="N54" t="s">
        <v>13</v>
      </c>
      <c r="O54" s="1">
        <v>43261</v>
      </c>
      <c r="P54" t="s">
        <v>23</v>
      </c>
      <c r="Q54">
        <v>1</v>
      </c>
      <c r="R54" t="s">
        <v>75</v>
      </c>
      <c r="S54" t="s">
        <v>76</v>
      </c>
      <c r="T54">
        <v>150</v>
      </c>
      <c r="U54">
        <v>120</v>
      </c>
      <c r="V54">
        <v>800</v>
      </c>
      <c r="W54" t="s">
        <v>77</v>
      </c>
    </row>
    <row r="55" spans="1:23" x14ac:dyDescent="0.35">
      <c r="A55" t="s">
        <v>195</v>
      </c>
      <c r="B55" s="1">
        <v>45644</v>
      </c>
      <c r="C55" t="s">
        <v>46</v>
      </c>
      <c r="D55" t="s">
        <v>67</v>
      </c>
      <c r="E55">
        <f>Consolidated_Sales_Data[[#This Row],[TotalSell]]-Consolidated_Sales_Data[[#This Row],[Quantity]]*Consolidated_Sales_Data[[#This Row],[ProductData.UnitCost]]</f>
        <v>180</v>
      </c>
      <c r="F55">
        <f t="shared" si="0"/>
        <v>153</v>
      </c>
      <c r="G55" t="str">
        <f t="shared" si="1"/>
        <v>Discount</v>
      </c>
      <c r="H55">
        <v>4</v>
      </c>
      <c r="I55">
        <v>900</v>
      </c>
      <c r="J55" t="s">
        <v>144</v>
      </c>
      <c r="K55" t="s">
        <v>20</v>
      </c>
      <c r="L55" t="s">
        <v>47</v>
      </c>
      <c r="M55">
        <v>27</v>
      </c>
      <c r="N55" t="s">
        <v>9</v>
      </c>
      <c r="O55" s="1">
        <v>44505</v>
      </c>
      <c r="P55" t="s">
        <v>17</v>
      </c>
      <c r="Q55">
        <v>0</v>
      </c>
      <c r="R55" t="s">
        <v>68</v>
      </c>
      <c r="S55" t="s">
        <v>69</v>
      </c>
      <c r="T55">
        <v>225</v>
      </c>
      <c r="U55">
        <v>180</v>
      </c>
      <c r="V55">
        <v>1000</v>
      </c>
      <c r="W55" t="s">
        <v>70</v>
      </c>
    </row>
    <row r="56" spans="1:23" x14ac:dyDescent="0.35">
      <c r="A56" t="s">
        <v>196</v>
      </c>
      <c r="B56" s="1">
        <v>45644</v>
      </c>
      <c r="C56" t="s">
        <v>48</v>
      </c>
      <c r="D56" t="s">
        <v>71</v>
      </c>
      <c r="E56">
        <f>Consolidated_Sales_Data[[#This Row],[TotalSell]]-Consolidated_Sales_Data[[#This Row],[Quantity]]*Consolidated_Sales_Data[[#This Row],[ProductData.UnitCost]]</f>
        <v>30</v>
      </c>
      <c r="F56">
        <f t="shared" si="0"/>
        <v>30</v>
      </c>
      <c r="G56" t="str">
        <f t="shared" si="1"/>
        <v>Regular</v>
      </c>
      <c r="H56">
        <v>1</v>
      </c>
      <c r="I56">
        <v>150</v>
      </c>
      <c r="J56" t="s">
        <v>140</v>
      </c>
      <c r="K56" t="s">
        <v>10</v>
      </c>
      <c r="L56" t="s">
        <v>49</v>
      </c>
      <c r="M56">
        <v>42</v>
      </c>
      <c r="N56" t="s">
        <v>13</v>
      </c>
      <c r="O56" s="1">
        <v>42843</v>
      </c>
      <c r="P56" t="s">
        <v>10</v>
      </c>
      <c r="Q56">
        <v>0</v>
      </c>
      <c r="R56" t="s">
        <v>72</v>
      </c>
      <c r="S56" t="s">
        <v>69</v>
      </c>
      <c r="T56">
        <v>150</v>
      </c>
      <c r="U56">
        <v>120</v>
      </c>
      <c r="V56">
        <v>500</v>
      </c>
      <c r="W56" t="s">
        <v>73</v>
      </c>
    </row>
    <row r="57" spans="1:23" x14ac:dyDescent="0.35">
      <c r="A57" t="s">
        <v>197</v>
      </c>
      <c r="B57" s="1">
        <v>45644</v>
      </c>
      <c r="C57" t="s">
        <v>50</v>
      </c>
      <c r="D57" t="s">
        <v>78</v>
      </c>
      <c r="E57">
        <f>Consolidated_Sales_Data[[#This Row],[TotalSell]]-Consolidated_Sales_Data[[#This Row],[Quantity]]*Consolidated_Sales_Data[[#This Row],[ProductData.UnitCost]]</f>
        <v>40</v>
      </c>
      <c r="F57">
        <f t="shared" si="0"/>
        <v>34</v>
      </c>
      <c r="G57" t="str">
        <f t="shared" si="1"/>
        <v>Discount</v>
      </c>
      <c r="H57">
        <v>2</v>
      </c>
      <c r="I57">
        <v>200</v>
      </c>
      <c r="J57" t="s">
        <v>142</v>
      </c>
      <c r="K57" t="s">
        <v>23</v>
      </c>
      <c r="L57" t="s">
        <v>51</v>
      </c>
      <c r="M57">
        <v>29</v>
      </c>
      <c r="N57" t="s">
        <v>9</v>
      </c>
      <c r="O57" s="1">
        <v>44430</v>
      </c>
      <c r="P57" t="s">
        <v>14</v>
      </c>
      <c r="Q57">
        <v>1</v>
      </c>
      <c r="R57" t="s">
        <v>79</v>
      </c>
      <c r="S57" t="s">
        <v>80</v>
      </c>
      <c r="T57">
        <v>100</v>
      </c>
      <c r="U57">
        <v>80</v>
      </c>
      <c r="V57">
        <v>400</v>
      </c>
      <c r="W57" t="s">
        <v>81</v>
      </c>
    </row>
    <row r="58" spans="1:23" x14ac:dyDescent="0.35">
      <c r="A58" t="s">
        <v>198</v>
      </c>
      <c r="B58" s="1">
        <v>45644</v>
      </c>
      <c r="C58" t="s">
        <v>52</v>
      </c>
      <c r="D58" t="s">
        <v>82</v>
      </c>
      <c r="E58">
        <f>Consolidated_Sales_Data[[#This Row],[TotalSell]]-Consolidated_Sales_Data[[#This Row],[Quantity]]*Consolidated_Sales_Data[[#This Row],[ProductData.UnitCost]]</f>
        <v>76</v>
      </c>
      <c r="F58">
        <f t="shared" si="0"/>
        <v>64.600000000000023</v>
      </c>
      <c r="G58" t="str">
        <f t="shared" si="1"/>
        <v>Discount</v>
      </c>
      <c r="H58">
        <v>2</v>
      </c>
      <c r="I58">
        <v>380</v>
      </c>
      <c r="J58" t="s">
        <v>144</v>
      </c>
      <c r="K58" t="s">
        <v>17</v>
      </c>
      <c r="L58" t="s">
        <v>53</v>
      </c>
      <c r="M58">
        <v>26</v>
      </c>
      <c r="N58" t="s">
        <v>13</v>
      </c>
      <c r="O58" s="1">
        <v>44609</v>
      </c>
      <c r="P58" t="s">
        <v>20</v>
      </c>
      <c r="Q58">
        <v>0</v>
      </c>
      <c r="R58" t="s">
        <v>83</v>
      </c>
      <c r="S58" t="s">
        <v>80</v>
      </c>
      <c r="T58">
        <v>190</v>
      </c>
      <c r="U58">
        <v>152</v>
      </c>
      <c r="V58">
        <v>1000</v>
      </c>
      <c r="W58" t="s">
        <v>84</v>
      </c>
    </row>
    <row r="59" spans="1:23" x14ac:dyDescent="0.35">
      <c r="A59" t="s">
        <v>199</v>
      </c>
      <c r="B59" s="1">
        <v>45645</v>
      </c>
      <c r="C59" t="s">
        <v>54</v>
      </c>
      <c r="D59" t="s">
        <v>67</v>
      </c>
      <c r="E59">
        <f>Consolidated_Sales_Data[[#This Row],[TotalSell]]-Consolidated_Sales_Data[[#This Row],[Quantity]]*Consolidated_Sales_Data[[#This Row],[ProductData.UnitCost]]</f>
        <v>90</v>
      </c>
      <c r="F59">
        <f t="shared" si="0"/>
        <v>90</v>
      </c>
      <c r="G59" t="str">
        <f t="shared" si="1"/>
        <v>Regular</v>
      </c>
      <c r="H59">
        <v>2</v>
      </c>
      <c r="I59">
        <v>450</v>
      </c>
      <c r="J59" t="s">
        <v>140</v>
      </c>
      <c r="K59" t="s">
        <v>20</v>
      </c>
      <c r="L59" t="s">
        <v>55</v>
      </c>
      <c r="M59">
        <v>36</v>
      </c>
      <c r="N59" t="s">
        <v>9</v>
      </c>
      <c r="O59" s="1">
        <v>43477</v>
      </c>
      <c r="P59" t="s">
        <v>29</v>
      </c>
      <c r="Q59">
        <v>0</v>
      </c>
      <c r="R59" t="s">
        <v>68</v>
      </c>
      <c r="S59" t="s">
        <v>69</v>
      </c>
      <c r="T59">
        <v>225</v>
      </c>
      <c r="U59">
        <v>180</v>
      </c>
      <c r="V59">
        <v>1000</v>
      </c>
      <c r="W59" t="s">
        <v>70</v>
      </c>
    </row>
    <row r="60" spans="1:23" x14ac:dyDescent="0.35">
      <c r="A60" t="s">
        <v>200</v>
      </c>
      <c r="B60" s="1">
        <v>45645</v>
      </c>
      <c r="C60" t="s">
        <v>56</v>
      </c>
      <c r="D60" t="s">
        <v>71</v>
      </c>
      <c r="E60">
        <f>Consolidated_Sales_Data[[#This Row],[TotalSell]]-Consolidated_Sales_Data[[#This Row],[Quantity]]*Consolidated_Sales_Data[[#This Row],[ProductData.UnitCost]]</f>
        <v>90</v>
      </c>
      <c r="F60">
        <f t="shared" si="0"/>
        <v>54</v>
      </c>
      <c r="G60" t="str">
        <f t="shared" si="1"/>
        <v>Discount</v>
      </c>
      <c r="H60">
        <v>3</v>
      </c>
      <c r="I60">
        <v>450</v>
      </c>
      <c r="J60" t="s">
        <v>144</v>
      </c>
      <c r="K60" t="s">
        <v>10</v>
      </c>
      <c r="L60" t="s">
        <v>57</v>
      </c>
      <c r="M60">
        <v>33</v>
      </c>
      <c r="N60" t="s">
        <v>13</v>
      </c>
      <c r="O60" s="1">
        <v>43306</v>
      </c>
      <c r="P60" t="s">
        <v>32</v>
      </c>
      <c r="Q60">
        <v>1</v>
      </c>
      <c r="R60" t="s">
        <v>72</v>
      </c>
      <c r="S60" t="s">
        <v>69</v>
      </c>
      <c r="T60">
        <v>150</v>
      </c>
      <c r="U60">
        <v>120</v>
      </c>
      <c r="V60">
        <v>500</v>
      </c>
      <c r="W60" t="s">
        <v>73</v>
      </c>
    </row>
    <row r="61" spans="1:23" x14ac:dyDescent="0.35">
      <c r="A61" t="s">
        <v>201</v>
      </c>
      <c r="B61" s="1">
        <v>45645</v>
      </c>
      <c r="C61" t="s">
        <v>58</v>
      </c>
      <c r="D61" t="s">
        <v>74</v>
      </c>
      <c r="E61">
        <f>Consolidated_Sales_Data[[#This Row],[TotalSell]]-Consolidated_Sales_Data[[#This Row],[Quantity]]*Consolidated_Sales_Data[[#This Row],[ProductData.UnitCost]]</f>
        <v>30</v>
      </c>
      <c r="F61">
        <f t="shared" si="0"/>
        <v>25.5</v>
      </c>
      <c r="G61" t="str">
        <f t="shared" si="1"/>
        <v>Discount</v>
      </c>
      <c r="H61">
        <v>1</v>
      </c>
      <c r="I61">
        <v>150</v>
      </c>
      <c r="J61" t="s">
        <v>140</v>
      </c>
      <c r="K61" t="s">
        <v>23</v>
      </c>
      <c r="L61" t="s">
        <v>59</v>
      </c>
      <c r="M61">
        <v>40</v>
      </c>
      <c r="N61" t="s">
        <v>9</v>
      </c>
      <c r="O61" s="1">
        <v>43047</v>
      </c>
      <c r="P61" t="s">
        <v>35</v>
      </c>
      <c r="Q61">
        <v>1</v>
      </c>
      <c r="R61" t="s">
        <v>75</v>
      </c>
      <c r="S61" t="s">
        <v>76</v>
      </c>
      <c r="T61">
        <v>150</v>
      </c>
      <c r="U61">
        <v>120</v>
      </c>
      <c r="V61">
        <v>800</v>
      </c>
      <c r="W61" t="s">
        <v>77</v>
      </c>
    </row>
    <row r="62" spans="1:23" x14ac:dyDescent="0.35">
      <c r="A62" t="s">
        <v>202</v>
      </c>
      <c r="B62" s="1">
        <v>45645</v>
      </c>
      <c r="C62" t="s">
        <v>7</v>
      </c>
      <c r="D62" t="s">
        <v>85</v>
      </c>
      <c r="E62">
        <f>Consolidated_Sales_Data[[#This Row],[TotalSell]]-Consolidated_Sales_Data[[#This Row],[Quantity]]*Consolidated_Sales_Data[[#This Row],[ProductData.UnitCost]]</f>
        <v>36</v>
      </c>
      <c r="F62">
        <f t="shared" si="0"/>
        <v>30.599999999999994</v>
      </c>
      <c r="G62" t="str">
        <f t="shared" si="1"/>
        <v>Discount</v>
      </c>
      <c r="H62">
        <v>1</v>
      </c>
      <c r="I62">
        <v>180</v>
      </c>
      <c r="J62" t="s">
        <v>142</v>
      </c>
      <c r="K62" t="s">
        <v>20</v>
      </c>
      <c r="L62" t="s">
        <v>8</v>
      </c>
      <c r="M62">
        <v>32</v>
      </c>
      <c r="N62" t="s">
        <v>9</v>
      </c>
      <c r="O62" s="1">
        <v>44362</v>
      </c>
      <c r="P62" t="s">
        <v>10</v>
      </c>
      <c r="Q62">
        <v>1</v>
      </c>
      <c r="R62" t="s">
        <v>86</v>
      </c>
      <c r="S62" t="s">
        <v>80</v>
      </c>
      <c r="T62">
        <v>180</v>
      </c>
      <c r="U62">
        <v>144</v>
      </c>
      <c r="V62">
        <v>600</v>
      </c>
      <c r="W62" t="s">
        <v>87</v>
      </c>
    </row>
    <row r="63" spans="1:23" x14ac:dyDescent="0.35">
      <c r="A63" t="s">
        <v>203</v>
      </c>
      <c r="B63" s="1">
        <v>45645</v>
      </c>
      <c r="C63" t="s">
        <v>11</v>
      </c>
      <c r="D63" t="s">
        <v>74</v>
      </c>
      <c r="E63">
        <f>Consolidated_Sales_Data[[#This Row],[TotalSell]]-Consolidated_Sales_Data[[#This Row],[Quantity]]*Consolidated_Sales_Data[[#This Row],[ProductData.UnitCost]]</f>
        <v>60</v>
      </c>
      <c r="F63">
        <f t="shared" si="0"/>
        <v>60</v>
      </c>
      <c r="G63" t="str">
        <f t="shared" si="1"/>
        <v>Regular</v>
      </c>
      <c r="H63">
        <v>2</v>
      </c>
      <c r="I63">
        <v>300</v>
      </c>
      <c r="J63" t="s">
        <v>140</v>
      </c>
      <c r="K63" t="s">
        <v>26</v>
      </c>
      <c r="L63" t="s">
        <v>12</v>
      </c>
      <c r="M63">
        <v>27</v>
      </c>
      <c r="N63" t="s">
        <v>13</v>
      </c>
      <c r="O63" s="1">
        <v>43941</v>
      </c>
      <c r="P63" t="s">
        <v>14</v>
      </c>
      <c r="Q63">
        <v>0</v>
      </c>
      <c r="R63" t="s">
        <v>75</v>
      </c>
      <c r="S63" t="s">
        <v>76</v>
      </c>
      <c r="T63">
        <v>150</v>
      </c>
      <c r="U63">
        <v>120</v>
      </c>
      <c r="V63">
        <v>800</v>
      </c>
      <c r="W63" t="s">
        <v>77</v>
      </c>
    </row>
    <row r="64" spans="1:23" x14ac:dyDescent="0.35">
      <c r="A64" t="s">
        <v>204</v>
      </c>
      <c r="B64" s="1">
        <v>45645</v>
      </c>
      <c r="C64" t="s">
        <v>15</v>
      </c>
      <c r="D64" t="s">
        <v>78</v>
      </c>
      <c r="E64">
        <f>Consolidated_Sales_Data[[#This Row],[TotalSell]]-Consolidated_Sales_Data[[#This Row],[Quantity]]*Consolidated_Sales_Data[[#This Row],[ProductData.UnitCost]]</f>
        <v>20</v>
      </c>
      <c r="F64">
        <f t="shared" si="0"/>
        <v>12</v>
      </c>
      <c r="G64" t="str">
        <f t="shared" si="1"/>
        <v>Discount</v>
      </c>
      <c r="H64">
        <v>1</v>
      </c>
      <c r="I64">
        <v>100</v>
      </c>
      <c r="J64" t="s">
        <v>144</v>
      </c>
      <c r="K64" t="s">
        <v>10</v>
      </c>
      <c r="L64" t="s">
        <v>16</v>
      </c>
      <c r="M64">
        <v>45</v>
      </c>
      <c r="N64" t="s">
        <v>9</v>
      </c>
      <c r="O64" s="1">
        <v>43506</v>
      </c>
      <c r="P64" t="s">
        <v>17</v>
      </c>
      <c r="Q64">
        <v>1</v>
      </c>
      <c r="R64" t="s">
        <v>79</v>
      </c>
      <c r="S64" t="s">
        <v>80</v>
      </c>
      <c r="T64">
        <v>100</v>
      </c>
      <c r="U64">
        <v>80</v>
      </c>
      <c r="V64">
        <v>400</v>
      </c>
      <c r="W64" t="s">
        <v>81</v>
      </c>
    </row>
    <row r="65" spans="1:23" x14ac:dyDescent="0.35">
      <c r="A65" t="s">
        <v>205</v>
      </c>
      <c r="B65" s="1">
        <v>45645</v>
      </c>
      <c r="C65" t="s">
        <v>18</v>
      </c>
      <c r="D65" t="s">
        <v>82</v>
      </c>
      <c r="E65">
        <f>Consolidated_Sales_Data[[#This Row],[TotalSell]]-Consolidated_Sales_Data[[#This Row],[Quantity]]*Consolidated_Sales_Data[[#This Row],[ProductData.UnitCost]]</f>
        <v>114</v>
      </c>
      <c r="F65">
        <f t="shared" si="0"/>
        <v>114</v>
      </c>
      <c r="G65" t="str">
        <f t="shared" si="1"/>
        <v>Regular</v>
      </c>
      <c r="H65">
        <v>3</v>
      </c>
      <c r="I65">
        <v>570</v>
      </c>
      <c r="J65" t="s">
        <v>142</v>
      </c>
      <c r="K65" t="s">
        <v>17</v>
      </c>
      <c r="L65" t="s">
        <v>19</v>
      </c>
      <c r="M65">
        <v>30</v>
      </c>
      <c r="N65" t="s">
        <v>13</v>
      </c>
      <c r="O65" s="1">
        <v>44586</v>
      </c>
      <c r="P65" t="s">
        <v>20</v>
      </c>
      <c r="Q65">
        <v>0</v>
      </c>
      <c r="R65" t="s">
        <v>83</v>
      </c>
      <c r="S65" t="s">
        <v>80</v>
      </c>
      <c r="T65">
        <v>190</v>
      </c>
      <c r="U65">
        <v>152</v>
      </c>
      <c r="V65">
        <v>1000</v>
      </c>
      <c r="W65" t="s">
        <v>84</v>
      </c>
    </row>
    <row r="66" spans="1:23" x14ac:dyDescent="0.35">
      <c r="A66" t="s">
        <v>206</v>
      </c>
      <c r="B66" s="1">
        <v>45645</v>
      </c>
      <c r="C66" t="s">
        <v>21</v>
      </c>
      <c r="D66" t="s">
        <v>67</v>
      </c>
      <c r="E66">
        <f>Consolidated_Sales_Data[[#This Row],[TotalSell]]-Consolidated_Sales_Data[[#This Row],[Quantity]]*Consolidated_Sales_Data[[#This Row],[ProductData.UnitCost]]</f>
        <v>90</v>
      </c>
      <c r="F66">
        <f t="shared" ref="F66:F129" si="2">IF(AND(Q66= 1, J66="Credit Card"),
   I66 - I66*8% - H66*U66,
   IF(OR(Q66= 1, J66="Credit Card"),
      I66 - I66*3% - H66*U66,
      I66 - H66*U66
   )
)</f>
        <v>76.5</v>
      </c>
      <c r="G66" t="str">
        <f t="shared" ref="G66:G129" si="3">IF(OR(J66="Credit Card",Q66=1),"Discount","Regular")</f>
        <v>Discount</v>
      </c>
      <c r="H66">
        <v>2</v>
      </c>
      <c r="I66">
        <v>450</v>
      </c>
      <c r="J66" t="s">
        <v>140</v>
      </c>
      <c r="K66" t="s">
        <v>14</v>
      </c>
      <c r="L66" t="s">
        <v>22</v>
      </c>
      <c r="M66">
        <v>38</v>
      </c>
      <c r="N66" t="s">
        <v>9</v>
      </c>
      <c r="O66" s="1">
        <v>43361</v>
      </c>
      <c r="P66" t="s">
        <v>23</v>
      </c>
      <c r="Q66">
        <v>1</v>
      </c>
      <c r="R66" t="s">
        <v>68</v>
      </c>
      <c r="S66" t="s">
        <v>69</v>
      </c>
      <c r="T66">
        <v>225</v>
      </c>
      <c r="U66">
        <v>180</v>
      </c>
      <c r="V66">
        <v>1000</v>
      </c>
      <c r="W66" t="s">
        <v>70</v>
      </c>
    </row>
    <row r="67" spans="1:23" x14ac:dyDescent="0.35">
      <c r="A67" t="s">
        <v>207</v>
      </c>
      <c r="B67" s="1">
        <v>45645</v>
      </c>
      <c r="C67" t="s">
        <v>24</v>
      </c>
      <c r="D67" t="s">
        <v>74</v>
      </c>
      <c r="E67">
        <f>Consolidated_Sales_Data[[#This Row],[TotalSell]]-Consolidated_Sales_Data[[#This Row],[Quantity]]*Consolidated_Sales_Data[[#This Row],[ProductData.UnitCost]]</f>
        <v>90</v>
      </c>
      <c r="F67">
        <f t="shared" si="2"/>
        <v>76.5</v>
      </c>
      <c r="G67" t="str">
        <f t="shared" si="3"/>
        <v>Discount</v>
      </c>
      <c r="H67">
        <v>3</v>
      </c>
      <c r="I67">
        <v>450</v>
      </c>
      <c r="J67" t="s">
        <v>144</v>
      </c>
      <c r="K67" t="s">
        <v>23</v>
      </c>
      <c r="L67" t="s">
        <v>25</v>
      </c>
      <c r="M67">
        <v>29</v>
      </c>
      <c r="N67" t="s">
        <v>13</v>
      </c>
      <c r="O67" s="1">
        <v>44326</v>
      </c>
      <c r="P67" t="s">
        <v>26</v>
      </c>
      <c r="Q67">
        <v>0</v>
      </c>
      <c r="R67" t="s">
        <v>75</v>
      </c>
      <c r="S67" t="s">
        <v>76</v>
      </c>
      <c r="T67">
        <v>150</v>
      </c>
      <c r="U67">
        <v>120</v>
      </c>
      <c r="V67">
        <v>800</v>
      </c>
      <c r="W67" t="s">
        <v>77</v>
      </c>
    </row>
    <row r="68" spans="1:23" x14ac:dyDescent="0.35">
      <c r="A68" t="s">
        <v>208</v>
      </c>
      <c r="B68" s="1">
        <v>45645</v>
      </c>
      <c r="C68" t="s">
        <v>27</v>
      </c>
      <c r="D68" t="s">
        <v>78</v>
      </c>
      <c r="E68">
        <f>Consolidated_Sales_Data[[#This Row],[TotalSell]]-Consolidated_Sales_Data[[#This Row],[Quantity]]*Consolidated_Sales_Data[[#This Row],[ProductData.UnitCost]]</f>
        <v>40</v>
      </c>
      <c r="F68">
        <f t="shared" si="2"/>
        <v>40</v>
      </c>
      <c r="G68" t="str">
        <f t="shared" si="3"/>
        <v>Regular</v>
      </c>
      <c r="H68">
        <v>2</v>
      </c>
      <c r="I68">
        <v>200</v>
      </c>
      <c r="J68" t="s">
        <v>140</v>
      </c>
      <c r="K68" t="s">
        <v>26</v>
      </c>
      <c r="L68" t="s">
        <v>28</v>
      </c>
      <c r="M68">
        <v>33</v>
      </c>
      <c r="N68" t="s">
        <v>9</v>
      </c>
      <c r="O68" s="1">
        <v>44073</v>
      </c>
      <c r="P68" t="s">
        <v>29</v>
      </c>
      <c r="Q68">
        <v>0</v>
      </c>
      <c r="R68" t="s">
        <v>79</v>
      </c>
      <c r="S68" t="s">
        <v>80</v>
      </c>
      <c r="T68">
        <v>100</v>
      </c>
      <c r="U68">
        <v>80</v>
      </c>
      <c r="V68">
        <v>400</v>
      </c>
      <c r="W68" t="s">
        <v>81</v>
      </c>
    </row>
    <row r="69" spans="1:23" x14ac:dyDescent="0.35">
      <c r="A69" t="s">
        <v>209</v>
      </c>
      <c r="B69" s="1">
        <v>45645</v>
      </c>
      <c r="C69" t="s">
        <v>30</v>
      </c>
      <c r="D69" t="s">
        <v>67</v>
      </c>
      <c r="E69">
        <f>Consolidated_Sales_Data[[#This Row],[TotalSell]]-Consolidated_Sales_Data[[#This Row],[Quantity]]*Consolidated_Sales_Data[[#This Row],[ProductData.UnitCost]]</f>
        <v>45</v>
      </c>
      <c r="F69">
        <f t="shared" si="2"/>
        <v>38.25</v>
      </c>
      <c r="G69" t="str">
        <f t="shared" si="3"/>
        <v>Discount</v>
      </c>
      <c r="H69">
        <v>1</v>
      </c>
      <c r="I69">
        <v>225</v>
      </c>
      <c r="J69" t="s">
        <v>142</v>
      </c>
      <c r="K69" t="s">
        <v>10</v>
      </c>
      <c r="L69" t="s">
        <v>31</v>
      </c>
      <c r="M69">
        <v>25</v>
      </c>
      <c r="N69" t="s">
        <v>13</v>
      </c>
      <c r="O69" s="1">
        <v>44625</v>
      </c>
      <c r="P69" t="s">
        <v>32</v>
      </c>
      <c r="Q69">
        <v>1</v>
      </c>
      <c r="R69" t="s">
        <v>68</v>
      </c>
      <c r="S69" t="s">
        <v>69</v>
      </c>
      <c r="T69">
        <v>225</v>
      </c>
      <c r="U69">
        <v>180</v>
      </c>
      <c r="V69">
        <v>1000</v>
      </c>
      <c r="W69" t="s">
        <v>70</v>
      </c>
    </row>
    <row r="70" spans="1:23" x14ac:dyDescent="0.35">
      <c r="A70" t="s">
        <v>210</v>
      </c>
      <c r="B70" s="1">
        <v>45645</v>
      </c>
      <c r="C70" t="s">
        <v>33</v>
      </c>
      <c r="D70" t="s">
        <v>71</v>
      </c>
      <c r="E70">
        <f>Consolidated_Sales_Data[[#This Row],[TotalSell]]-Consolidated_Sales_Data[[#This Row],[Quantity]]*Consolidated_Sales_Data[[#This Row],[ProductData.UnitCost]]</f>
        <v>90</v>
      </c>
      <c r="F70">
        <f t="shared" si="2"/>
        <v>76.5</v>
      </c>
      <c r="G70" t="str">
        <f t="shared" si="3"/>
        <v>Discount</v>
      </c>
      <c r="H70">
        <v>3</v>
      </c>
      <c r="I70">
        <v>450</v>
      </c>
      <c r="J70" t="s">
        <v>140</v>
      </c>
      <c r="K70" t="s">
        <v>17</v>
      </c>
      <c r="L70" t="s">
        <v>34</v>
      </c>
      <c r="M70">
        <v>41</v>
      </c>
      <c r="N70" t="s">
        <v>9</v>
      </c>
      <c r="O70" s="1">
        <v>43076</v>
      </c>
      <c r="P70" t="s">
        <v>35</v>
      </c>
      <c r="Q70">
        <v>1</v>
      </c>
      <c r="R70" t="s">
        <v>72</v>
      </c>
      <c r="S70" t="s">
        <v>69</v>
      </c>
      <c r="T70">
        <v>150</v>
      </c>
      <c r="U70">
        <v>120</v>
      </c>
      <c r="V70">
        <v>500</v>
      </c>
      <c r="W70" t="s">
        <v>73</v>
      </c>
    </row>
    <row r="71" spans="1:23" x14ac:dyDescent="0.35">
      <c r="A71" t="s">
        <v>211</v>
      </c>
      <c r="B71" s="1">
        <v>45645</v>
      </c>
      <c r="C71" t="s">
        <v>36</v>
      </c>
      <c r="D71" t="s">
        <v>74</v>
      </c>
      <c r="E71">
        <f>Consolidated_Sales_Data[[#This Row],[TotalSell]]-Consolidated_Sales_Data[[#This Row],[Quantity]]*Consolidated_Sales_Data[[#This Row],[ProductData.UnitCost]]</f>
        <v>30</v>
      </c>
      <c r="F71">
        <f t="shared" si="2"/>
        <v>25.5</v>
      </c>
      <c r="G71" t="str">
        <f t="shared" si="3"/>
        <v>Discount</v>
      </c>
      <c r="H71">
        <v>1</v>
      </c>
      <c r="I71">
        <v>150</v>
      </c>
      <c r="J71" t="s">
        <v>144</v>
      </c>
      <c r="K71" t="s">
        <v>20</v>
      </c>
      <c r="L71" t="s">
        <v>37</v>
      </c>
      <c r="M71">
        <v>34</v>
      </c>
      <c r="N71" t="s">
        <v>13</v>
      </c>
      <c r="O71" s="1">
        <v>43780</v>
      </c>
      <c r="P71" t="s">
        <v>38</v>
      </c>
      <c r="Q71">
        <v>0</v>
      </c>
      <c r="R71" t="s">
        <v>75</v>
      </c>
      <c r="S71" t="s">
        <v>76</v>
      </c>
      <c r="T71">
        <v>150</v>
      </c>
      <c r="U71">
        <v>120</v>
      </c>
      <c r="V71">
        <v>800</v>
      </c>
      <c r="W71" t="s">
        <v>77</v>
      </c>
    </row>
    <row r="72" spans="1:23" x14ac:dyDescent="0.35">
      <c r="A72" t="s">
        <v>212</v>
      </c>
      <c r="B72" s="1">
        <v>45646</v>
      </c>
      <c r="C72" t="s">
        <v>39</v>
      </c>
      <c r="D72" t="s">
        <v>67</v>
      </c>
      <c r="E72">
        <f>Consolidated_Sales_Data[[#This Row],[TotalSell]]-Consolidated_Sales_Data[[#This Row],[Quantity]]*Consolidated_Sales_Data[[#This Row],[ProductData.UnitCost]]</f>
        <v>90</v>
      </c>
      <c r="F72">
        <f t="shared" si="2"/>
        <v>90</v>
      </c>
      <c r="G72" t="str">
        <f t="shared" si="3"/>
        <v>Regular</v>
      </c>
      <c r="H72">
        <v>2</v>
      </c>
      <c r="I72">
        <v>450</v>
      </c>
      <c r="J72" t="s">
        <v>142</v>
      </c>
      <c r="K72" t="s">
        <v>26</v>
      </c>
      <c r="L72" t="s">
        <v>40</v>
      </c>
      <c r="M72">
        <v>28</v>
      </c>
      <c r="N72" t="s">
        <v>9</v>
      </c>
      <c r="O72" s="1">
        <v>44459</v>
      </c>
      <c r="P72" t="s">
        <v>26</v>
      </c>
      <c r="Q72">
        <v>0</v>
      </c>
      <c r="R72" t="s">
        <v>68</v>
      </c>
      <c r="S72" t="s">
        <v>69</v>
      </c>
      <c r="T72">
        <v>225</v>
      </c>
      <c r="U72">
        <v>180</v>
      </c>
      <c r="V72">
        <v>1000</v>
      </c>
      <c r="W72" t="s">
        <v>70</v>
      </c>
    </row>
    <row r="73" spans="1:23" x14ac:dyDescent="0.35">
      <c r="A73" t="s">
        <v>213</v>
      </c>
      <c r="B73" s="1">
        <v>45646</v>
      </c>
      <c r="C73" t="s">
        <v>41</v>
      </c>
      <c r="D73" t="s">
        <v>71</v>
      </c>
      <c r="E73">
        <f>Consolidated_Sales_Data[[#This Row],[TotalSell]]-Consolidated_Sales_Data[[#This Row],[Quantity]]*Consolidated_Sales_Data[[#This Row],[ProductData.UnitCost]]</f>
        <v>90</v>
      </c>
      <c r="F73">
        <f t="shared" si="2"/>
        <v>76.5</v>
      </c>
      <c r="G73" t="str">
        <f t="shared" si="3"/>
        <v>Discount</v>
      </c>
      <c r="H73">
        <v>3</v>
      </c>
      <c r="I73">
        <v>450</v>
      </c>
      <c r="J73" t="s">
        <v>140</v>
      </c>
      <c r="K73" t="s">
        <v>23</v>
      </c>
      <c r="L73" t="s">
        <v>42</v>
      </c>
      <c r="M73">
        <v>31</v>
      </c>
      <c r="N73" t="s">
        <v>13</v>
      </c>
      <c r="O73" s="1">
        <v>43905</v>
      </c>
      <c r="P73" t="s">
        <v>43</v>
      </c>
      <c r="Q73">
        <v>1</v>
      </c>
      <c r="R73" t="s">
        <v>72</v>
      </c>
      <c r="S73" t="s">
        <v>69</v>
      </c>
      <c r="T73">
        <v>150</v>
      </c>
      <c r="U73">
        <v>120</v>
      </c>
      <c r="V73">
        <v>500</v>
      </c>
      <c r="W73" t="s">
        <v>73</v>
      </c>
    </row>
    <row r="74" spans="1:23" x14ac:dyDescent="0.35">
      <c r="A74" t="s">
        <v>214</v>
      </c>
      <c r="B74" s="1">
        <v>45646</v>
      </c>
      <c r="C74" t="s">
        <v>44</v>
      </c>
      <c r="D74" t="s">
        <v>74</v>
      </c>
      <c r="E74">
        <f>Consolidated_Sales_Data[[#This Row],[TotalSell]]-Consolidated_Sales_Data[[#This Row],[Quantity]]*Consolidated_Sales_Data[[#This Row],[ProductData.UnitCost]]</f>
        <v>30</v>
      </c>
      <c r="F74">
        <f t="shared" si="2"/>
        <v>18</v>
      </c>
      <c r="G74" t="str">
        <f t="shared" si="3"/>
        <v>Discount</v>
      </c>
      <c r="H74">
        <v>1</v>
      </c>
      <c r="I74">
        <v>150</v>
      </c>
      <c r="J74" t="s">
        <v>144</v>
      </c>
      <c r="K74" t="s">
        <v>10</v>
      </c>
      <c r="L74" t="s">
        <v>45</v>
      </c>
      <c r="M74">
        <v>39</v>
      </c>
      <c r="N74" t="s">
        <v>13</v>
      </c>
      <c r="O74" s="1">
        <v>43261</v>
      </c>
      <c r="P74" t="s">
        <v>23</v>
      </c>
      <c r="Q74">
        <v>1</v>
      </c>
      <c r="R74" t="s">
        <v>75</v>
      </c>
      <c r="S74" t="s">
        <v>76</v>
      </c>
      <c r="T74">
        <v>150</v>
      </c>
      <c r="U74">
        <v>120</v>
      </c>
      <c r="V74">
        <v>800</v>
      </c>
      <c r="W74" t="s">
        <v>77</v>
      </c>
    </row>
    <row r="75" spans="1:23" x14ac:dyDescent="0.35">
      <c r="A75" t="s">
        <v>215</v>
      </c>
      <c r="B75" s="1">
        <v>45646</v>
      </c>
      <c r="C75" t="s">
        <v>46</v>
      </c>
      <c r="D75" t="s">
        <v>78</v>
      </c>
      <c r="E75">
        <f>Consolidated_Sales_Data[[#This Row],[TotalSell]]-Consolidated_Sales_Data[[#This Row],[Quantity]]*Consolidated_Sales_Data[[#This Row],[ProductData.UnitCost]]</f>
        <v>40</v>
      </c>
      <c r="F75">
        <f t="shared" si="2"/>
        <v>40</v>
      </c>
      <c r="G75" t="str">
        <f t="shared" si="3"/>
        <v>Regular</v>
      </c>
      <c r="H75">
        <v>2</v>
      </c>
      <c r="I75">
        <v>200</v>
      </c>
      <c r="J75" t="s">
        <v>142</v>
      </c>
      <c r="K75" t="s">
        <v>14</v>
      </c>
      <c r="L75" t="s">
        <v>47</v>
      </c>
      <c r="M75">
        <v>27</v>
      </c>
      <c r="N75" t="s">
        <v>9</v>
      </c>
      <c r="O75" s="1">
        <v>44505</v>
      </c>
      <c r="P75" t="s">
        <v>17</v>
      </c>
      <c r="Q75">
        <v>0</v>
      </c>
      <c r="R75" t="s">
        <v>79</v>
      </c>
      <c r="S75" t="s">
        <v>80</v>
      </c>
      <c r="T75">
        <v>100</v>
      </c>
      <c r="U75">
        <v>80</v>
      </c>
      <c r="V75">
        <v>400</v>
      </c>
      <c r="W75" t="s">
        <v>81</v>
      </c>
    </row>
    <row r="76" spans="1:23" x14ac:dyDescent="0.35">
      <c r="A76" t="s">
        <v>216</v>
      </c>
      <c r="B76" s="1">
        <v>45646</v>
      </c>
      <c r="C76" t="s">
        <v>48</v>
      </c>
      <c r="D76" t="s">
        <v>82</v>
      </c>
      <c r="E76">
        <f>Consolidated_Sales_Data[[#This Row],[TotalSell]]-Consolidated_Sales_Data[[#This Row],[Quantity]]*Consolidated_Sales_Data[[#This Row],[ProductData.UnitCost]]</f>
        <v>76</v>
      </c>
      <c r="F76">
        <f t="shared" si="2"/>
        <v>76</v>
      </c>
      <c r="G76" t="str">
        <f t="shared" si="3"/>
        <v>Regular</v>
      </c>
      <c r="H76">
        <v>2</v>
      </c>
      <c r="I76">
        <v>380</v>
      </c>
      <c r="J76" t="s">
        <v>140</v>
      </c>
      <c r="K76" t="s">
        <v>20</v>
      </c>
      <c r="L76" t="s">
        <v>49</v>
      </c>
      <c r="M76">
        <v>42</v>
      </c>
      <c r="N76" t="s">
        <v>13</v>
      </c>
      <c r="O76" s="1">
        <v>42843</v>
      </c>
      <c r="P76" t="s">
        <v>10</v>
      </c>
      <c r="Q76">
        <v>0</v>
      </c>
      <c r="R76" t="s">
        <v>83</v>
      </c>
      <c r="S76" t="s">
        <v>80</v>
      </c>
      <c r="T76">
        <v>190</v>
      </c>
      <c r="U76">
        <v>152</v>
      </c>
      <c r="V76">
        <v>1000</v>
      </c>
      <c r="W76" t="s">
        <v>84</v>
      </c>
    </row>
    <row r="77" spans="1:23" x14ac:dyDescent="0.35">
      <c r="A77" t="s">
        <v>217</v>
      </c>
      <c r="B77" s="1">
        <v>45646</v>
      </c>
      <c r="C77" t="s">
        <v>50</v>
      </c>
      <c r="D77" t="s">
        <v>74</v>
      </c>
      <c r="E77">
        <f>Consolidated_Sales_Data[[#This Row],[TotalSell]]-Consolidated_Sales_Data[[#This Row],[Quantity]]*Consolidated_Sales_Data[[#This Row],[ProductData.UnitCost]]</f>
        <v>90</v>
      </c>
      <c r="F77">
        <f t="shared" si="2"/>
        <v>54</v>
      </c>
      <c r="G77" t="str">
        <f t="shared" si="3"/>
        <v>Discount</v>
      </c>
      <c r="H77">
        <v>3</v>
      </c>
      <c r="I77">
        <v>450</v>
      </c>
      <c r="J77" t="s">
        <v>144</v>
      </c>
      <c r="K77" t="s">
        <v>23</v>
      </c>
      <c r="L77" t="s">
        <v>51</v>
      </c>
      <c r="M77">
        <v>29</v>
      </c>
      <c r="N77" t="s">
        <v>9</v>
      </c>
      <c r="O77" s="1">
        <v>44430</v>
      </c>
      <c r="P77" t="s">
        <v>14</v>
      </c>
      <c r="Q77">
        <v>1</v>
      </c>
      <c r="R77" t="s">
        <v>75</v>
      </c>
      <c r="S77" t="s">
        <v>76</v>
      </c>
      <c r="T77">
        <v>150</v>
      </c>
      <c r="U77">
        <v>120</v>
      </c>
      <c r="V77">
        <v>800</v>
      </c>
      <c r="W77" t="s">
        <v>77</v>
      </c>
    </row>
    <row r="78" spans="1:23" x14ac:dyDescent="0.35">
      <c r="A78" t="s">
        <v>218</v>
      </c>
      <c r="B78" s="1">
        <v>45646</v>
      </c>
      <c r="C78" t="s">
        <v>52</v>
      </c>
      <c r="D78" t="s">
        <v>78</v>
      </c>
      <c r="E78">
        <f>Consolidated_Sales_Data[[#This Row],[TotalSell]]-Consolidated_Sales_Data[[#This Row],[Quantity]]*Consolidated_Sales_Data[[#This Row],[ProductData.UnitCost]]</f>
        <v>40</v>
      </c>
      <c r="F78">
        <f t="shared" si="2"/>
        <v>40</v>
      </c>
      <c r="G78" t="str">
        <f t="shared" si="3"/>
        <v>Regular</v>
      </c>
      <c r="H78">
        <v>2</v>
      </c>
      <c r="I78">
        <v>200</v>
      </c>
      <c r="J78" t="s">
        <v>140</v>
      </c>
      <c r="K78" t="s">
        <v>26</v>
      </c>
      <c r="L78" t="s">
        <v>53</v>
      </c>
      <c r="M78">
        <v>26</v>
      </c>
      <c r="N78" t="s">
        <v>13</v>
      </c>
      <c r="O78" s="1">
        <v>44609</v>
      </c>
      <c r="P78" t="s">
        <v>20</v>
      </c>
      <c r="Q78">
        <v>0</v>
      </c>
      <c r="R78" t="s">
        <v>79</v>
      </c>
      <c r="S78" t="s">
        <v>80</v>
      </c>
      <c r="T78">
        <v>100</v>
      </c>
      <c r="U78">
        <v>80</v>
      </c>
      <c r="V78">
        <v>400</v>
      </c>
      <c r="W78" t="s">
        <v>81</v>
      </c>
    </row>
    <row r="79" spans="1:23" x14ac:dyDescent="0.35">
      <c r="A79" t="s">
        <v>219</v>
      </c>
      <c r="B79" s="1">
        <v>45646</v>
      </c>
      <c r="C79" t="s">
        <v>54</v>
      </c>
      <c r="D79" t="s">
        <v>67</v>
      </c>
      <c r="E79">
        <f>Consolidated_Sales_Data[[#This Row],[TotalSell]]-Consolidated_Sales_Data[[#This Row],[Quantity]]*Consolidated_Sales_Data[[#This Row],[ProductData.UnitCost]]</f>
        <v>180</v>
      </c>
      <c r="F79">
        <f t="shared" si="2"/>
        <v>180</v>
      </c>
      <c r="G79" t="str">
        <f t="shared" si="3"/>
        <v>Regular</v>
      </c>
      <c r="H79">
        <v>4</v>
      </c>
      <c r="I79">
        <v>900</v>
      </c>
      <c r="J79" t="s">
        <v>142</v>
      </c>
      <c r="K79" t="s">
        <v>10</v>
      </c>
      <c r="L79" t="s">
        <v>55</v>
      </c>
      <c r="M79">
        <v>36</v>
      </c>
      <c r="N79" t="s">
        <v>9</v>
      </c>
      <c r="O79" s="1">
        <v>43477</v>
      </c>
      <c r="P79" t="s">
        <v>29</v>
      </c>
      <c r="Q79">
        <v>0</v>
      </c>
      <c r="R79" t="s">
        <v>68</v>
      </c>
      <c r="S79" t="s">
        <v>69</v>
      </c>
      <c r="T79">
        <v>225</v>
      </c>
      <c r="U79">
        <v>180</v>
      </c>
      <c r="V79">
        <v>1000</v>
      </c>
      <c r="W79" t="s">
        <v>70</v>
      </c>
    </row>
    <row r="80" spans="1:23" x14ac:dyDescent="0.35">
      <c r="A80" t="s">
        <v>220</v>
      </c>
      <c r="B80" s="1">
        <v>45646</v>
      </c>
      <c r="C80" t="s">
        <v>56</v>
      </c>
      <c r="D80" t="s">
        <v>82</v>
      </c>
      <c r="E80">
        <f>Consolidated_Sales_Data[[#This Row],[TotalSell]]-Consolidated_Sales_Data[[#This Row],[Quantity]]*Consolidated_Sales_Data[[#This Row],[ProductData.UnitCost]]</f>
        <v>38</v>
      </c>
      <c r="F80">
        <f t="shared" si="2"/>
        <v>32.300000000000011</v>
      </c>
      <c r="G80" t="str">
        <f t="shared" si="3"/>
        <v>Discount</v>
      </c>
      <c r="H80">
        <v>1</v>
      </c>
      <c r="I80">
        <v>190</v>
      </c>
      <c r="J80" t="s">
        <v>140</v>
      </c>
      <c r="K80" t="s">
        <v>14</v>
      </c>
      <c r="L80" t="s">
        <v>57</v>
      </c>
      <c r="M80">
        <v>33</v>
      </c>
      <c r="N80" t="s">
        <v>13</v>
      </c>
      <c r="O80" s="1">
        <v>43306</v>
      </c>
      <c r="P80" t="s">
        <v>32</v>
      </c>
      <c r="Q80">
        <v>1</v>
      </c>
      <c r="R80" t="s">
        <v>83</v>
      </c>
      <c r="S80" t="s">
        <v>80</v>
      </c>
      <c r="T80">
        <v>190</v>
      </c>
      <c r="U80">
        <v>152</v>
      </c>
      <c r="V80">
        <v>1000</v>
      </c>
      <c r="W80" t="s">
        <v>84</v>
      </c>
    </row>
    <row r="81" spans="1:23" x14ac:dyDescent="0.35">
      <c r="A81" t="s">
        <v>221</v>
      </c>
      <c r="B81" s="1">
        <v>45646</v>
      </c>
      <c r="C81" t="s">
        <v>58</v>
      </c>
      <c r="D81" t="s">
        <v>85</v>
      </c>
      <c r="E81">
        <f>Consolidated_Sales_Data[[#This Row],[TotalSell]]-Consolidated_Sales_Data[[#This Row],[Quantity]]*Consolidated_Sales_Data[[#This Row],[ProductData.UnitCost]]</f>
        <v>36</v>
      </c>
      <c r="F81">
        <f t="shared" si="2"/>
        <v>21.599999999999994</v>
      </c>
      <c r="G81" t="str">
        <f t="shared" si="3"/>
        <v>Discount</v>
      </c>
      <c r="H81">
        <v>1</v>
      </c>
      <c r="I81">
        <v>180</v>
      </c>
      <c r="J81" t="s">
        <v>144</v>
      </c>
      <c r="K81" t="s">
        <v>17</v>
      </c>
      <c r="L81" t="s">
        <v>59</v>
      </c>
      <c r="M81">
        <v>40</v>
      </c>
      <c r="N81" t="s">
        <v>9</v>
      </c>
      <c r="O81" s="1">
        <v>43047</v>
      </c>
      <c r="P81" t="s">
        <v>35</v>
      </c>
      <c r="Q81">
        <v>1</v>
      </c>
      <c r="R81" t="s">
        <v>86</v>
      </c>
      <c r="S81" t="s">
        <v>80</v>
      </c>
      <c r="T81">
        <v>180</v>
      </c>
      <c r="U81">
        <v>144</v>
      </c>
      <c r="V81">
        <v>600</v>
      </c>
      <c r="W81" t="s">
        <v>87</v>
      </c>
    </row>
    <row r="82" spans="1:23" x14ac:dyDescent="0.35">
      <c r="A82" t="s">
        <v>222</v>
      </c>
      <c r="B82" s="1">
        <v>45647</v>
      </c>
      <c r="C82" t="s">
        <v>7</v>
      </c>
      <c r="D82" t="s">
        <v>71</v>
      </c>
      <c r="E82">
        <f>Consolidated_Sales_Data[[#This Row],[TotalSell]]-Consolidated_Sales_Data[[#This Row],[Quantity]]*Consolidated_Sales_Data[[#This Row],[ProductData.UnitCost]]</f>
        <v>90</v>
      </c>
      <c r="F82">
        <f t="shared" si="2"/>
        <v>76.5</v>
      </c>
      <c r="G82" t="str">
        <f t="shared" si="3"/>
        <v>Discount</v>
      </c>
      <c r="H82">
        <v>3</v>
      </c>
      <c r="I82">
        <v>450</v>
      </c>
      <c r="J82" t="s">
        <v>140</v>
      </c>
      <c r="K82" t="s">
        <v>20</v>
      </c>
      <c r="L82" t="s">
        <v>8</v>
      </c>
      <c r="M82">
        <v>32</v>
      </c>
      <c r="N82" t="s">
        <v>9</v>
      </c>
      <c r="O82" s="1">
        <v>44362</v>
      </c>
      <c r="P82" t="s">
        <v>10</v>
      </c>
      <c r="Q82">
        <v>1</v>
      </c>
      <c r="R82" t="s">
        <v>72</v>
      </c>
      <c r="S82" t="s">
        <v>69</v>
      </c>
      <c r="T82">
        <v>150</v>
      </c>
      <c r="U82">
        <v>120</v>
      </c>
      <c r="V82">
        <v>500</v>
      </c>
      <c r="W82" t="s">
        <v>73</v>
      </c>
    </row>
    <row r="83" spans="1:23" x14ac:dyDescent="0.35">
      <c r="A83" t="s">
        <v>223</v>
      </c>
      <c r="B83" s="1">
        <v>45647</v>
      </c>
      <c r="C83" t="s">
        <v>11</v>
      </c>
      <c r="D83" t="s">
        <v>74</v>
      </c>
      <c r="E83">
        <f>Consolidated_Sales_Data[[#This Row],[TotalSell]]-Consolidated_Sales_Data[[#This Row],[Quantity]]*Consolidated_Sales_Data[[#This Row],[ProductData.UnitCost]]</f>
        <v>30</v>
      </c>
      <c r="F83">
        <f t="shared" si="2"/>
        <v>25.5</v>
      </c>
      <c r="G83" t="str">
        <f t="shared" si="3"/>
        <v>Discount</v>
      </c>
      <c r="H83">
        <v>1</v>
      </c>
      <c r="I83">
        <v>150</v>
      </c>
      <c r="J83" t="s">
        <v>144</v>
      </c>
      <c r="K83" t="s">
        <v>26</v>
      </c>
      <c r="L83" t="s">
        <v>12</v>
      </c>
      <c r="M83">
        <v>27</v>
      </c>
      <c r="N83" t="s">
        <v>13</v>
      </c>
      <c r="O83" s="1">
        <v>43941</v>
      </c>
      <c r="P83" t="s">
        <v>14</v>
      </c>
      <c r="Q83">
        <v>0</v>
      </c>
      <c r="R83" t="s">
        <v>75</v>
      </c>
      <c r="S83" t="s">
        <v>76</v>
      </c>
      <c r="T83">
        <v>150</v>
      </c>
      <c r="U83">
        <v>120</v>
      </c>
      <c r="V83">
        <v>800</v>
      </c>
      <c r="W83" t="s">
        <v>77</v>
      </c>
    </row>
    <row r="84" spans="1:23" x14ac:dyDescent="0.35">
      <c r="A84" t="s">
        <v>224</v>
      </c>
      <c r="B84" s="1">
        <v>45647</v>
      </c>
      <c r="C84" t="s">
        <v>15</v>
      </c>
      <c r="D84" t="s">
        <v>78</v>
      </c>
      <c r="E84">
        <f>Consolidated_Sales_Data[[#This Row],[TotalSell]]-Consolidated_Sales_Data[[#This Row],[Quantity]]*Consolidated_Sales_Data[[#This Row],[ProductData.UnitCost]]</f>
        <v>40</v>
      </c>
      <c r="F84">
        <f t="shared" si="2"/>
        <v>34</v>
      </c>
      <c r="G84" t="str">
        <f t="shared" si="3"/>
        <v>Discount</v>
      </c>
      <c r="H84">
        <v>2</v>
      </c>
      <c r="I84">
        <v>200</v>
      </c>
      <c r="J84" t="s">
        <v>142</v>
      </c>
      <c r="K84" t="s">
        <v>23</v>
      </c>
      <c r="L84" t="s">
        <v>16</v>
      </c>
      <c r="M84">
        <v>45</v>
      </c>
      <c r="N84" t="s">
        <v>9</v>
      </c>
      <c r="O84" s="1">
        <v>43506</v>
      </c>
      <c r="P84" t="s">
        <v>17</v>
      </c>
      <c r="Q84">
        <v>1</v>
      </c>
      <c r="R84" t="s">
        <v>79</v>
      </c>
      <c r="S84" t="s">
        <v>80</v>
      </c>
      <c r="T84">
        <v>100</v>
      </c>
      <c r="U84">
        <v>80</v>
      </c>
      <c r="V84">
        <v>400</v>
      </c>
      <c r="W84" t="s">
        <v>81</v>
      </c>
    </row>
    <row r="85" spans="1:23" x14ac:dyDescent="0.35">
      <c r="A85" t="s">
        <v>225</v>
      </c>
      <c r="B85" s="1">
        <v>45647</v>
      </c>
      <c r="C85" t="s">
        <v>18</v>
      </c>
      <c r="D85" t="s">
        <v>82</v>
      </c>
      <c r="E85">
        <f>Consolidated_Sales_Data[[#This Row],[TotalSell]]-Consolidated_Sales_Data[[#This Row],[Quantity]]*Consolidated_Sales_Data[[#This Row],[ProductData.UnitCost]]</f>
        <v>76</v>
      </c>
      <c r="F85">
        <f t="shared" si="2"/>
        <v>76</v>
      </c>
      <c r="G85" t="str">
        <f t="shared" si="3"/>
        <v>Regular</v>
      </c>
      <c r="H85">
        <v>2</v>
      </c>
      <c r="I85">
        <v>380</v>
      </c>
      <c r="J85" t="s">
        <v>140</v>
      </c>
      <c r="K85" t="s">
        <v>10</v>
      </c>
      <c r="L85" t="s">
        <v>19</v>
      </c>
      <c r="M85">
        <v>30</v>
      </c>
      <c r="N85" t="s">
        <v>13</v>
      </c>
      <c r="O85" s="1">
        <v>44586</v>
      </c>
      <c r="P85" t="s">
        <v>20</v>
      </c>
      <c r="Q85">
        <v>0</v>
      </c>
      <c r="R85" t="s">
        <v>83</v>
      </c>
      <c r="S85" t="s">
        <v>80</v>
      </c>
      <c r="T85">
        <v>190</v>
      </c>
      <c r="U85">
        <v>152</v>
      </c>
      <c r="V85">
        <v>1000</v>
      </c>
      <c r="W85" t="s">
        <v>84</v>
      </c>
    </row>
    <row r="86" spans="1:23" x14ac:dyDescent="0.35">
      <c r="A86" t="s">
        <v>226</v>
      </c>
      <c r="B86" s="1">
        <v>45647</v>
      </c>
      <c r="C86" t="s">
        <v>21</v>
      </c>
      <c r="D86" t="s">
        <v>67</v>
      </c>
      <c r="E86">
        <f>Consolidated_Sales_Data[[#This Row],[TotalSell]]-Consolidated_Sales_Data[[#This Row],[Quantity]]*Consolidated_Sales_Data[[#This Row],[ProductData.UnitCost]]</f>
        <v>135</v>
      </c>
      <c r="F86">
        <f t="shared" si="2"/>
        <v>81</v>
      </c>
      <c r="G86" t="str">
        <f t="shared" si="3"/>
        <v>Discount</v>
      </c>
      <c r="H86">
        <v>3</v>
      </c>
      <c r="I86">
        <v>675</v>
      </c>
      <c r="J86" t="s">
        <v>144</v>
      </c>
      <c r="K86" t="s">
        <v>14</v>
      </c>
      <c r="L86" t="s">
        <v>22</v>
      </c>
      <c r="M86">
        <v>38</v>
      </c>
      <c r="N86" t="s">
        <v>9</v>
      </c>
      <c r="O86" s="1">
        <v>43361</v>
      </c>
      <c r="P86" t="s">
        <v>23</v>
      </c>
      <c r="Q86">
        <v>1</v>
      </c>
      <c r="R86" t="s">
        <v>68</v>
      </c>
      <c r="S86" t="s">
        <v>69</v>
      </c>
      <c r="T86">
        <v>225</v>
      </c>
      <c r="U86">
        <v>180</v>
      </c>
      <c r="V86">
        <v>1000</v>
      </c>
      <c r="W86" t="s">
        <v>70</v>
      </c>
    </row>
    <row r="87" spans="1:23" x14ac:dyDescent="0.35">
      <c r="A87" t="s">
        <v>227</v>
      </c>
      <c r="B87" s="1">
        <v>45647</v>
      </c>
      <c r="C87" t="s">
        <v>24</v>
      </c>
      <c r="D87" t="s">
        <v>74</v>
      </c>
      <c r="E87">
        <f>Consolidated_Sales_Data[[#This Row],[TotalSell]]-Consolidated_Sales_Data[[#This Row],[Quantity]]*Consolidated_Sales_Data[[#This Row],[ProductData.UnitCost]]</f>
        <v>30</v>
      </c>
      <c r="F87">
        <f t="shared" si="2"/>
        <v>30</v>
      </c>
      <c r="G87" t="str">
        <f t="shared" si="3"/>
        <v>Regular</v>
      </c>
      <c r="H87">
        <v>1</v>
      </c>
      <c r="I87">
        <v>150</v>
      </c>
      <c r="J87" t="s">
        <v>142</v>
      </c>
      <c r="K87" t="s">
        <v>20</v>
      </c>
      <c r="L87" t="s">
        <v>25</v>
      </c>
      <c r="M87">
        <v>29</v>
      </c>
      <c r="N87" t="s">
        <v>13</v>
      </c>
      <c r="O87" s="1">
        <v>44326</v>
      </c>
      <c r="P87" t="s">
        <v>26</v>
      </c>
      <c r="Q87">
        <v>0</v>
      </c>
      <c r="R87" t="s">
        <v>75</v>
      </c>
      <c r="S87" t="s">
        <v>76</v>
      </c>
      <c r="T87">
        <v>150</v>
      </c>
      <c r="U87">
        <v>120</v>
      </c>
      <c r="V87">
        <v>800</v>
      </c>
      <c r="W87" t="s">
        <v>77</v>
      </c>
    </row>
    <row r="88" spans="1:23" x14ac:dyDescent="0.35">
      <c r="A88" t="s">
        <v>228</v>
      </c>
      <c r="B88" s="1">
        <v>45647</v>
      </c>
      <c r="C88" t="s">
        <v>27</v>
      </c>
      <c r="D88" t="s">
        <v>71</v>
      </c>
      <c r="E88">
        <f>Consolidated_Sales_Data[[#This Row],[TotalSell]]-Consolidated_Sales_Data[[#This Row],[Quantity]]*Consolidated_Sales_Data[[#This Row],[ProductData.UnitCost]]</f>
        <v>60</v>
      </c>
      <c r="F88">
        <f t="shared" si="2"/>
        <v>60</v>
      </c>
      <c r="G88" t="str">
        <f t="shared" si="3"/>
        <v>Regular</v>
      </c>
      <c r="H88">
        <v>2</v>
      </c>
      <c r="I88">
        <v>300</v>
      </c>
      <c r="J88" t="s">
        <v>140</v>
      </c>
      <c r="K88" t="s">
        <v>17</v>
      </c>
      <c r="L88" t="s">
        <v>28</v>
      </c>
      <c r="M88">
        <v>33</v>
      </c>
      <c r="N88" t="s">
        <v>9</v>
      </c>
      <c r="O88" s="1">
        <v>44073</v>
      </c>
      <c r="P88" t="s">
        <v>29</v>
      </c>
      <c r="Q88">
        <v>0</v>
      </c>
      <c r="R88" t="s">
        <v>72</v>
      </c>
      <c r="S88" t="s">
        <v>69</v>
      </c>
      <c r="T88">
        <v>150</v>
      </c>
      <c r="U88">
        <v>120</v>
      </c>
      <c r="V88">
        <v>500</v>
      </c>
      <c r="W88" t="s">
        <v>73</v>
      </c>
    </row>
    <row r="89" spans="1:23" x14ac:dyDescent="0.35">
      <c r="A89" t="s">
        <v>229</v>
      </c>
      <c r="B89" s="1">
        <v>45647</v>
      </c>
      <c r="C89" t="s">
        <v>30</v>
      </c>
      <c r="D89" t="s">
        <v>78</v>
      </c>
      <c r="E89">
        <f>Consolidated_Sales_Data[[#This Row],[TotalSell]]-Consolidated_Sales_Data[[#This Row],[Quantity]]*Consolidated_Sales_Data[[#This Row],[ProductData.UnitCost]]</f>
        <v>60</v>
      </c>
      <c r="F89">
        <f t="shared" si="2"/>
        <v>36</v>
      </c>
      <c r="G89" t="str">
        <f t="shared" si="3"/>
        <v>Discount</v>
      </c>
      <c r="H89">
        <v>3</v>
      </c>
      <c r="I89">
        <v>300</v>
      </c>
      <c r="J89" t="s">
        <v>144</v>
      </c>
      <c r="K89" t="s">
        <v>26</v>
      </c>
      <c r="L89" t="s">
        <v>31</v>
      </c>
      <c r="M89">
        <v>25</v>
      </c>
      <c r="N89" t="s">
        <v>13</v>
      </c>
      <c r="O89" s="1">
        <v>44625</v>
      </c>
      <c r="P89" t="s">
        <v>32</v>
      </c>
      <c r="Q89">
        <v>1</v>
      </c>
      <c r="R89" t="s">
        <v>79</v>
      </c>
      <c r="S89" t="s">
        <v>80</v>
      </c>
      <c r="T89">
        <v>100</v>
      </c>
      <c r="U89">
        <v>80</v>
      </c>
      <c r="V89">
        <v>400</v>
      </c>
      <c r="W89" t="s">
        <v>81</v>
      </c>
    </row>
    <row r="90" spans="1:23" x14ac:dyDescent="0.35">
      <c r="A90" t="s">
        <v>230</v>
      </c>
      <c r="B90" s="1">
        <v>45647</v>
      </c>
      <c r="C90" t="s">
        <v>33</v>
      </c>
      <c r="D90" t="s">
        <v>82</v>
      </c>
      <c r="E90">
        <f>Consolidated_Sales_Data[[#This Row],[TotalSell]]-Consolidated_Sales_Data[[#This Row],[Quantity]]*Consolidated_Sales_Data[[#This Row],[ProductData.UnitCost]]</f>
        <v>38</v>
      </c>
      <c r="F90">
        <f t="shared" si="2"/>
        <v>32.300000000000011</v>
      </c>
      <c r="G90" t="str">
        <f t="shared" si="3"/>
        <v>Discount</v>
      </c>
      <c r="H90">
        <v>1</v>
      </c>
      <c r="I90">
        <v>190</v>
      </c>
      <c r="J90" t="s">
        <v>140</v>
      </c>
      <c r="K90" t="s">
        <v>23</v>
      </c>
      <c r="L90" t="s">
        <v>34</v>
      </c>
      <c r="M90">
        <v>41</v>
      </c>
      <c r="N90" t="s">
        <v>9</v>
      </c>
      <c r="O90" s="1">
        <v>43076</v>
      </c>
      <c r="P90" t="s">
        <v>35</v>
      </c>
      <c r="Q90">
        <v>1</v>
      </c>
      <c r="R90" t="s">
        <v>83</v>
      </c>
      <c r="S90" t="s">
        <v>80</v>
      </c>
      <c r="T90">
        <v>190</v>
      </c>
      <c r="U90">
        <v>152</v>
      </c>
      <c r="V90">
        <v>1000</v>
      </c>
      <c r="W90" t="s">
        <v>84</v>
      </c>
    </row>
    <row r="91" spans="1:23" x14ac:dyDescent="0.35">
      <c r="A91" t="s">
        <v>231</v>
      </c>
      <c r="B91" s="1">
        <v>45648</v>
      </c>
      <c r="C91" t="s">
        <v>36</v>
      </c>
      <c r="D91" t="s">
        <v>67</v>
      </c>
      <c r="E91">
        <f>Consolidated_Sales_Data[[#This Row],[TotalSell]]-Consolidated_Sales_Data[[#This Row],[Quantity]]*Consolidated_Sales_Data[[#This Row],[ProductData.UnitCost]]</f>
        <v>90</v>
      </c>
      <c r="F91">
        <f t="shared" si="2"/>
        <v>90</v>
      </c>
      <c r="G91" t="str">
        <f t="shared" si="3"/>
        <v>Regular</v>
      </c>
      <c r="H91">
        <v>2</v>
      </c>
      <c r="I91">
        <v>450</v>
      </c>
      <c r="J91" t="s">
        <v>142</v>
      </c>
      <c r="K91" t="s">
        <v>10</v>
      </c>
      <c r="L91" t="s">
        <v>37</v>
      </c>
      <c r="M91">
        <v>34</v>
      </c>
      <c r="N91" t="s">
        <v>13</v>
      </c>
      <c r="O91" s="1">
        <v>43780</v>
      </c>
      <c r="P91" t="s">
        <v>38</v>
      </c>
      <c r="Q91">
        <v>0</v>
      </c>
      <c r="R91" t="s">
        <v>68</v>
      </c>
      <c r="S91" t="s">
        <v>69</v>
      </c>
      <c r="T91">
        <v>225</v>
      </c>
      <c r="U91">
        <v>180</v>
      </c>
      <c r="V91">
        <v>1000</v>
      </c>
      <c r="W91" t="s">
        <v>70</v>
      </c>
    </row>
    <row r="92" spans="1:23" x14ac:dyDescent="0.35">
      <c r="A92" t="s">
        <v>232</v>
      </c>
      <c r="B92" s="1">
        <v>45648</v>
      </c>
      <c r="C92" t="s">
        <v>39</v>
      </c>
      <c r="D92" t="s">
        <v>71</v>
      </c>
      <c r="E92">
        <f>Consolidated_Sales_Data[[#This Row],[TotalSell]]-Consolidated_Sales_Data[[#This Row],[Quantity]]*Consolidated_Sales_Data[[#This Row],[ProductData.UnitCost]]</f>
        <v>30</v>
      </c>
      <c r="F92">
        <f t="shared" si="2"/>
        <v>25.5</v>
      </c>
      <c r="G92" t="str">
        <f t="shared" si="3"/>
        <v>Discount</v>
      </c>
      <c r="H92">
        <v>1</v>
      </c>
      <c r="I92">
        <v>150</v>
      </c>
      <c r="J92" t="s">
        <v>144</v>
      </c>
      <c r="K92" t="s">
        <v>14</v>
      </c>
      <c r="L92" t="s">
        <v>40</v>
      </c>
      <c r="M92">
        <v>28</v>
      </c>
      <c r="N92" t="s">
        <v>9</v>
      </c>
      <c r="O92" s="1">
        <v>44459</v>
      </c>
      <c r="P92" t="s">
        <v>26</v>
      </c>
      <c r="Q92">
        <v>0</v>
      </c>
      <c r="R92" t="s">
        <v>72</v>
      </c>
      <c r="S92" t="s">
        <v>69</v>
      </c>
      <c r="T92">
        <v>150</v>
      </c>
      <c r="U92">
        <v>120</v>
      </c>
      <c r="V92">
        <v>500</v>
      </c>
      <c r="W92" t="s">
        <v>73</v>
      </c>
    </row>
    <row r="93" spans="1:23" x14ac:dyDescent="0.35">
      <c r="A93" t="s">
        <v>233</v>
      </c>
      <c r="B93" s="1">
        <v>45648</v>
      </c>
      <c r="C93" t="s">
        <v>41</v>
      </c>
      <c r="D93" t="s">
        <v>74</v>
      </c>
      <c r="E93">
        <f>Consolidated_Sales_Data[[#This Row],[TotalSell]]-Consolidated_Sales_Data[[#This Row],[Quantity]]*Consolidated_Sales_Data[[#This Row],[ProductData.UnitCost]]</f>
        <v>90</v>
      </c>
      <c r="F93">
        <f t="shared" si="2"/>
        <v>76.5</v>
      </c>
      <c r="G93" t="str">
        <f t="shared" si="3"/>
        <v>Discount</v>
      </c>
      <c r="H93">
        <v>3</v>
      </c>
      <c r="I93">
        <v>450</v>
      </c>
      <c r="J93" t="s">
        <v>140</v>
      </c>
      <c r="K93" t="s">
        <v>20</v>
      </c>
      <c r="L93" t="s">
        <v>42</v>
      </c>
      <c r="M93">
        <v>31</v>
      </c>
      <c r="N93" t="s">
        <v>13</v>
      </c>
      <c r="O93" s="1">
        <v>43905</v>
      </c>
      <c r="P93" t="s">
        <v>43</v>
      </c>
      <c r="Q93">
        <v>1</v>
      </c>
      <c r="R93" t="s">
        <v>75</v>
      </c>
      <c r="S93" t="s">
        <v>76</v>
      </c>
      <c r="T93">
        <v>150</v>
      </c>
      <c r="U93">
        <v>120</v>
      </c>
      <c r="V93">
        <v>800</v>
      </c>
      <c r="W93" t="s">
        <v>77</v>
      </c>
    </row>
    <row r="94" spans="1:23" x14ac:dyDescent="0.35">
      <c r="A94" t="s">
        <v>234</v>
      </c>
      <c r="B94" s="1">
        <v>45648</v>
      </c>
      <c r="C94" t="s">
        <v>44</v>
      </c>
      <c r="D94" t="s">
        <v>78</v>
      </c>
      <c r="E94">
        <f>Consolidated_Sales_Data[[#This Row],[TotalSell]]-Consolidated_Sales_Data[[#This Row],[Quantity]]*Consolidated_Sales_Data[[#This Row],[ProductData.UnitCost]]</f>
        <v>40</v>
      </c>
      <c r="F94">
        <f t="shared" si="2"/>
        <v>34</v>
      </c>
      <c r="G94" t="str">
        <f t="shared" si="3"/>
        <v>Discount</v>
      </c>
      <c r="H94">
        <v>2</v>
      </c>
      <c r="I94">
        <v>200</v>
      </c>
      <c r="J94" t="s">
        <v>142</v>
      </c>
      <c r="K94" t="s">
        <v>17</v>
      </c>
      <c r="L94" t="s">
        <v>45</v>
      </c>
      <c r="M94">
        <v>39</v>
      </c>
      <c r="N94" t="s">
        <v>13</v>
      </c>
      <c r="O94" s="1">
        <v>43261</v>
      </c>
      <c r="P94" t="s">
        <v>23</v>
      </c>
      <c r="Q94">
        <v>1</v>
      </c>
      <c r="R94" t="s">
        <v>79</v>
      </c>
      <c r="S94" t="s">
        <v>80</v>
      </c>
      <c r="T94">
        <v>100</v>
      </c>
      <c r="U94">
        <v>80</v>
      </c>
      <c r="V94">
        <v>400</v>
      </c>
      <c r="W94" t="s">
        <v>81</v>
      </c>
    </row>
    <row r="95" spans="1:23" x14ac:dyDescent="0.35">
      <c r="A95" t="s">
        <v>235</v>
      </c>
      <c r="B95" s="1">
        <v>45648</v>
      </c>
      <c r="C95" t="s">
        <v>46</v>
      </c>
      <c r="D95" t="s">
        <v>82</v>
      </c>
      <c r="E95">
        <f>Consolidated_Sales_Data[[#This Row],[TotalSell]]-Consolidated_Sales_Data[[#This Row],[Quantity]]*Consolidated_Sales_Data[[#This Row],[ProductData.UnitCost]]</f>
        <v>76</v>
      </c>
      <c r="F95">
        <f t="shared" si="2"/>
        <v>76</v>
      </c>
      <c r="G95" t="str">
        <f t="shared" si="3"/>
        <v>Regular</v>
      </c>
      <c r="H95">
        <v>2</v>
      </c>
      <c r="I95">
        <v>380</v>
      </c>
      <c r="J95" t="s">
        <v>140</v>
      </c>
      <c r="K95" t="s">
        <v>26</v>
      </c>
      <c r="L95" t="s">
        <v>47</v>
      </c>
      <c r="M95">
        <v>27</v>
      </c>
      <c r="N95" t="s">
        <v>9</v>
      </c>
      <c r="O95" s="1">
        <v>44505</v>
      </c>
      <c r="P95" t="s">
        <v>17</v>
      </c>
      <c r="Q95">
        <v>0</v>
      </c>
      <c r="R95" t="s">
        <v>83</v>
      </c>
      <c r="S95" t="s">
        <v>80</v>
      </c>
      <c r="T95">
        <v>190</v>
      </c>
      <c r="U95">
        <v>152</v>
      </c>
      <c r="V95">
        <v>1000</v>
      </c>
      <c r="W95" t="s">
        <v>84</v>
      </c>
    </row>
    <row r="96" spans="1:23" x14ac:dyDescent="0.35">
      <c r="A96" t="s">
        <v>236</v>
      </c>
      <c r="B96" s="1">
        <v>45648</v>
      </c>
      <c r="C96" t="s">
        <v>48</v>
      </c>
      <c r="D96" t="s">
        <v>67</v>
      </c>
      <c r="E96">
        <f>Consolidated_Sales_Data[[#This Row],[TotalSell]]-Consolidated_Sales_Data[[#This Row],[Quantity]]*Consolidated_Sales_Data[[#This Row],[ProductData.UnitCost]]</f>
        <v>45</v>
      </c>
      <c r="F96">
        <f t="shared" si="2"/>
        <v>38.25</v>
      </c>
      <c r="G96" t="str">
        <f t="shared" si="3"/>
        <v>Discount</v>
      </c>
      <c r="H96">
        <v>1</v>
      </c>
      <c r="I96">
        <v>225</v>
      </c>
      <c r="J96" t="s">
        <v>144</v>
      </c>
      <c r="K96" t="s">
        <v>23</v>
      </c>
      <c r="L96" t="s">
        <v>49</v>
      </c>
      <c r="M96">
        <v>42</v>
      </c>
      <c r="N96" t="s">
        <v>13</v>
      </c>
      <c r="O96" s="1">
        <v>42843</v>
      </c>
      <c r="P96" t="s">
        <v>10</v>
      </c>
      <c r="Q96">
        <v>0</v>
      </c>
      <c r="R96" t="s">
        <v>68</v>
      </c>
      <c r="S96" t="s">
        <v>69</v>
      </c>
      <c r="T96">
        <v>225</v>
      </c>
      <c r="U96">
        <v>180</v>
      </c>
      <c r="V96">
        <v>1000</v>
      </c>
      <c r="W96" t="s">
        <v>70</v>
      </c>
    </row>
    <row r="97" spans="1:23" x14ac:dyDescent="0.35">
      <c r="A97" t="s">
        <v>237</v>
      </c>
      <c r="B97" s="1">
        <v>45648</v>
      </c>
      <c r="C97" t="s">
        <v>50</v>
      </c>
      <c r="D97" t="s">
        <v>71</v>
      </c>
      <c r="E97">
        <f>Consolidated_Sales_Data[[#This Row],[TotalSell]]-Consolidated_Sales_Data[[#This Row],[Quantity]]*Consolidated_Sales_Data[[#This Row],[ProductData.UnitCost]]</f>
        <v>90</v>
      </c>
      <c r="F97">
        <f t="shared" si="2"/>
        <v>76.5</v>
      </c>
      <c r="G97" t="str">
        <f t="shared" si="3"/>
        <v>Discount</v>
      </c>
      <c r="H97">
        <v>3</v>
      </c>
      <c r="I97">
        <v>450</v>
      </c>
      <c r="J97" t="s">
        <v>140</v>
      </c>
      <c r="K97" t="s">
        <v>20</v>
      </c>
      <c r="L97" t="s">
        <v>51</v>
      </c>
      <c r="M97">
        <v>29</v>
      </c>
      <c r="N97" t="s">
        <v>9</v>
      </c>
      <c r="O97" s="1">
        <v>44430</v>
      </c>
      <c r="P97" t="s">
        <v>14</v>
      </c>
      <c r="Q97">
        <v>1</v>
      </c>
      <c r="R97" t="s">
        <v>72</v>
      </c>
      <c r="S97" t="s">
        <v>69</v>
      </c>
      <c r="T97">
        <v>150</v>
      </c>
      <c r="U97">
        <v>120</v>
      </c>
      <c r="V97">
        <v>500</v>
      </c>
      <c r="W97" t="s">
        <v>73</v>
      </c>
    </row>
    <row r="98" spans="1:23" x14ac:dyDescent="0.35">
      <c r="A98" t="s">
        <v>238</v>
      </c>
      <c r="B98" s="1">
        <v>45648</v>
      </c>
      <c r="C98" t="s">
        <v>52</v>
      </c>
      <c r="D98" t="s">
        <v>74</v>
      </c>
      <c r="E98">
        <f>Consolidated_Sales_Data[[#This Row],[TotalSell]]-Consolidated_Sales_Data[[#This Row],[Quantity]]*Consolidated_Sales_Data[[#This Row],[ProductData.UnitCost]]</f>
        <v>30</v>
      </c>
      <c r="F98">
        <f t="shared" si="2"/>
        <v>30</v>
      </c>
      <c r="G98" t="str">
        <f t="shared" si="3"/>
        <v>Regular</v>
      </c>
      <c r="H98">
        <v>1</v>
      </c>
      <c r="I98">
        <v>150</v>
      </c>
      <c r="J98" t="s">
        <v>142</v>
      </c>
      <c r="K98" t="s">
        <v>10</v>
      </c>
      <c r="L98" t="s">
        <v>53</v>
      </c>
      <c r="M98">
        <v>26</v>
      </c>
      <c r="N98" t="s">
        <v>13</v>
      </c>
      <c r="O98" s="1">
        <v>44609</v>
      </c>
      <c r="P98" t="s">
        <v>20</v>
      </c>
      <c r="Q98">
        <v>0</v>
      </c>
      <c r="R98" t="s">
        <v>75</v>
      </c>
      <c r="S98" t="s">
        <v>76</v>
      </c>
      <c r="T98">
        <v>150</v>
      </c>
      <c r="U98">
        <v>120</v>
      </c>
      <c r="V98">
        <v>800</v>
      </c>
      <c r="W98" t="s">
        <v>77</v>
      </c>
    </row>
    <row r="99" spans="1:23" x14ac:dyDescent="0.35">
      <c r="A99" t="s">
        <v>239</v>
      </c>
      <c r="B99" s="1">
        <v>45648</v>
      </c>
      <c r="C99" t="s">
        <v>54</v>
      </c>
      <c r="D99" t="s">
        <v>78</v>
      </c>
      <c r="E99">
        <f>Consolidated_Sales_Data[[#This Row],[TotalSell]]-Consolidated_Sales_Data[[#This Row],[Quantity]]*Consolidated_Sales_Data[[#This Row],[ProductData.UnitCost]]</f>
        <v>40</v>
      </c>
      <c r="F99">
        <f t="shared" si="2"/>
        <v>34</v>
      </c>
      <c r="G99" t="str">
        <f t="shared" si="3"/>
        <v>Discount</v>
      </c>
      <c r="H99">
        <v>2</v>
      </c>
      <c r="I99">
        <v>200</v>
      </c>
      <c r="J99" t="s">
        <v>144</v>
      </c>
      <c r="K99" t="s">
        <v>14</v>
      </c>
      <c r="L99" t="s">
        <v>55</v>
      </c>
      <c r="M99">
        <v>36</v>
      </c>
      <c r="N99" t="s">
        <v>9</v>
      </c>
      <c r="O99" s="1">
        <v>43477</v>
      </c>
      <c r="P99" t="s">
        <v>29</v>
      </c>
      <c r="Q99">
        <v>0</v>
      </c>
      <c r="R99" t="s">
        <v>79</v>
      </c>
      <c r="S99" t="s">
        <v>80</v>
      </c>
      <c r="T99">
        <v>100</v>
      </c>
      <c r="U99">
        <v>80</v>
      </c>
      <c r="V99">
        <v>400</v>
      </c>
      <c r="W99" t="s">
        <v>81</v>
      </c>
    </row>
    <row r="100" spans="1:23" x14ac:dyDescent="0.35">
      <c r="A100" t="s">
        <v>240</v>
      </c>
      <c r="B100" s="1">
        <v>45648</v>
      </c>
      <c r="C100" t="s">
        <v>56</v>
      </c>
      <c r="D100" t="s">
        <v>82</v>
      </c>
      <c r="E100">
        <f>Consolidated_Sales_Data[[#This Row],[TotalSell]]-Consolidated_Sales_Data[[#This Row],[Quantity]]*Consolidated_Sales_Data[[#This Row],[ProductData.UnitCost]]</f>
        <v>38</v>
      </c>
      <c r="F100">
        <f t="shared" si="2"/>
        <v>32.300000000000011</v>
      </c>
      <c r="G100" t="str">
        <f t="shared" si="3"/>
        <v>Discount</v>
      </c>
      <c r="H100">
        <v>1</v>
      </c>
      <c r="I100">
        <v>190</v>
      </c>
      <c r="J100" t="s">
        <v>140</v>
      </c>
      <c r="K100" t="s">
        <v>17</v>
      </c>
      <c r="L100" t="s">
        <v>57</v>
      </c>
      <c r="M100">
        <v>33</v>
      </c>
      <c r="N100" t="s">
        <v>13</v>
      </c>
      <c r="O100" s="1">
        <v>43306</v>
      </c>
      <c r="P100" t="s">
        <v>32</v>
      </c>
      <c r="Q100">
        <v>1</v>
      </c>
      <c r="R100" t="s">
        <v>83</v>
      </c>
      <c r="S100" t="s">
        <v>80</v>
      </c>
      <c r="T100">
        <v>190</v>
      </c>
      <c r="U100">
        <v>152</v>
      </c>
      <c r="V100">
        <v>1000</v>
      </c>
      <c r="W100" t="s">
        <v>84</v>
      </c>
    </row>
    <row r="101" spans="1:23" x14ac:dyDescent="0.35">
      <c r="A101" t="s">
        <v>241</v>
      </c>
      <c r="B101" s="1">
        <v>45648</v>
      </c>
      <c r="C101" t="s">
        <v>58</v>
      </c>
      <c r="D101" t="s">
        <v>85</v>
      </c>
      <c r="E101">
        <f>Consolidated_Sales_Data[[#This Row],[TotalSell]]-Consolidated_Sales_Data[[#This Row],[Quantity]]*Consolidated_Sales_Data[[#This Row],[ProductData.UnitCost]]</f>
        <v>36</v>
      </c>
      <c r="F101">
        <f t="shared" si="2"/>
        <v>21.599999999999994</v>
      </c>
      <c r="G101" t="str">
        <f t="shared" si="3"/>
        <v>Discount</v>
      </c>
      <c r="H101">
        <v>1</v>
      </c>
      <c r="I101">
        <v>180</v>
      </c>
      <c r="J101" t="s">
        <v>144</v>
      </c>
      <c r="K101" t="s">
        <v>26</v>
      </c>
      <c r="L101" t="s">
        <v>59</v>
      </c>
      <c r="M101">
        <v>40</v>
      </c>
      <c r="N101" t="s">
        <v>9</v>
      </c>
      <c r="O101" s="1">
        <v>43047</v>
      </c>
      <c r="P101" t="s">
        <v>35</v>
      </c>
      <c r="Q101">
        <v>1</v>
      </c>
      <c r="R101" t="s">
        <v>86</v>
      </c>
      <c r="S101" t="s">
        <v>80</v>
      </c>
      <c r="T101">
        <v>180</v>
      </c>
      <c r="U101">
        <v>144</v>
      </c>
      <c r="V101">
        <v>600</v>
      </c>
      <c r="W101" t="s">
        <v>87</v>
      </c>
    </row>
    <row r="102" spans="1:23" x14ac:dyDescent="0.35">
      <c r="A102" t="s">
        <v>242</v>
      </c>
      <c r="B102" s="1">
        <v>45649</v>
      </c>
      <c r="C102" t="s">
        <v>7</v>
      </c>
      <c r="D102" t="s">
        <v>71</v>
      </c>
      <c r="E102">
        <f>Consolidated_Sales_Data[[#This Row],[TotalSell]]-Consolidated_Sales_Data[[#This Row],[Quantity]]*Consolidated_Sales_Data[[#This Row],[ProductData.UnitCost]]</f>
        <v>90</v>
      </c>
      <c r="F102">
        <f t="shared" si="2"/>
        <v>76.5</v>
      </c>
      <c r="G102" t="str">
        <f t="shared" si="3"/>
        <v>Discount</v>
      </c>
      <c r="H102">
        <v>3</v>
      </c>
      <c r="I102">
        <v>450</v>
      </c>
      <c r="J102" t="s">
        <v>140</v>
      </c>
      <c r="K102" t="s">
        <v>10</v>
      </c>
      <c r="L102" t="s">
        <v>8</v>
      </c>
      <c r="M102">
        <v>32</v>
      </c>
      <c r="N102" t="s">
        <v>9</v>
      </c>
      <c r="O102" s="1">
        <v>44362</v>
      </c>
      <c r="P102" t="s">
        <v>10</v>
      </c>
      <c r="Q102">
        <v>1</v>
      </c>
      <c r="R102" t="s">
        <v>72</v>
      </c>
      <c r="S102" t="s">
        <v>69</v>
      </c>
      <c r="T102">
        <v>150</v>
      </c>
      <c r="U102">
        <v>120</v>
      </c>
      <c r="V102">
        <v>500</v>
      </c>
      <c r="W102" t="s">
        <v>73</v>
      </c>
    </row>
    <row r="103" spans="1:23" x14ac:dyDescent="0.35">
      <c r="A103" t="s">
        <v>243</v>
      </c>
      <c r="B103" s="1">
        <v>45649</v>
      </c>
      <c r="C103" t="s">
        <v>11</v>
      </c>
      <c r="D103" t="s">
        <v>74</v>
      </c>
      <c r="E103">
        <f>Consolidated_Sales_Data[[#This Row],[TotalSell]]-Consolidated_Sales_Data[[#This Row],[Quantity]]*Consolidated_Sales_Data[[#This Row],[ProductData.UnitCost]]</f>
        <v>60</v>
      </c>
      <c r="F103">
        <f t="shared" si="2"/>
        <v>51</v>
      </c>
      <c r="G103" t="str">
        <f t="shared" si="3"/>
        <v>Discount</v>
      </c>
      <c r="H103">
        <v>2</v>
      </c>
      <c r="I103">
        <v>300</v>
      </c>
      <c r="J103" t="s">
        <v>144</v>
      </c>
      <c r="K103" t="s">
        <v>14</v>
      </c>
      <c r="L103" t="s">
        <v>12</v>
      </c>
      <c r="M103">
        <v>27</v>
      </c>
      <c r="N103" t="s">
        <v>13</v>
      </c>
      <c r="O103" s="1">
        <v>43941</v>
      </c>
      <c r="P103" t="s">
        <v>14</v>
      </c>
      <c r="Q103">
        <v>0</v>
      </c>
      <c r="R103" t="s">
        <v>75</v>
      </c>
      <c r="S103" t="s">
        <v>76</v>
      </c>
      <c r="T103">
        <v>150</v>
      </c>
      <c r="U103">
        <v>120</v>
      </c>
      <c r="V103">
        <v>800</v>
      </c>
      <c r="W103" t="s">
        <v>77</v>
      </c>
    </row>
    <row r="104" spans="1:23" x14ac:dyDescent="0.35">
      <c r="A104" t="s">
        <v>244</v>
      </c>
      <c r="B104" s="1">
        <v>45649</v>
      </c>
      <c r="C104" t="s">
        <v>15</v>
      </c>
      <c r="D104" t="s">
        <v>78</v>
      </c>
      <c r="E104">
        <f>Consolidated_Sales_Data[[#This Row],[TotalSell]]-Consolidated_Sales_Data[[#This Row],[Quantity]]*Consolidated_Sales_Data[[#This Row],[ProductData.UnitCost]]</f>
        <v>20</v>
      </c>
      <c r="F104">
        <f t="shared" si="2"/>
        <v>17</v>
      </c>
      <c r="G104" t="str">
        <f t="shared" si="3"/>
        <v>Discount</v>
      </c>
      <c r="H104">
        <v>1</v>
      </c>
      <c r="I104">
        <v>100</v>
      </c>
      <c r="J104" t="s">
        <v>140</v>
      </c>
      <c r="K104" t="s">
        <v>20</v>
      </c>
      <c r="L104" t="s">
        <v>16</v>
      </c>
      <c r="M104">
        <v>45</v>
      </c>
      <c r="N104" t="s">
        <v>9</v>
      </c>
      <c r="O104" s="1">
        <v>43506</v>
      </c>
      <c r="P104" t="s">
        <v>17</v>
      </c>
      <c r="Q104">
        <v>1</v>
      </c>
      <c r="R104" t="s">
        <v>79</v>
      </c>
      <c r="S104" t="s">
        <v>80</v>
      </c>
      <c r="T104">
        <v>100</v>
      </c>
      <c r="U104">
        <v>80</v>
      </c>
      <c r="V104">
        <v>400</v>
      </c>
      <c r="W104" t="s">
        <v>81</v>
      </c>
    </row>
    <row r="105" spans="1:23" x14ac:dyDescent="0.35">
      <c r="A105" t="s">
        <v>245</v>
      </c>
      <c r="B105" s="1">
        <v>45649</v>
      </c>
      <c r="C105" t="s">
        <v>18</v>
      </c>
      <c r="D105" t="s">
        <v>82</v>
      </c>
      <c r="E105">
        <f>Consolidated_Sales_Data[[#This Row],[TotalSell]]-Consolidated_Sales_Data[[#This Row],[Quantity]]*Consolidated_Sales_Data[[#This Row],[ProductData.UnitCost]]</f>
        <v>76</v>
      </c>
      <c r="F105">
        <f t="shared" si="2"/>
        <v>76</v>
      </c>
      <c r="G105" t="str">
        <f t="shared" si="3"/>
        <v>Regular</v>
      </c>
      <c r="H105">
        <v>2</v>
      </c>
      <c r="I105">
        <v>380</v>
      </c>
      <c r="J105" t="s">
        <v>142</v>
      </c>
      <c r="K105" t="s">
        <v>23</v>
      </c>
      <c r="L105" t="s">
        <v>19</v>
      </c>
      <c r="M105">
        <v>30</v>
      </c>
      <c r="N105" t="s">
        <v>13</v>
      </c>
      <c r="O105" s="1">
        <v>44586</v>
      </c>
      <c r="P105" t="s">
        <v>20</v>
      </c>
      <c r="Q105">
        <v>0</v>
      </c>
      <c r="R105" t="s">
        <v>83</v>
      </c>
      <c r="S105" t="s">
        <v>80</v>
      </c>
      <c r="T105">
        <v>190</v>
      </c>
      <c r="U105">
        <v>152</v>
      </c>
      <c r="V105">
        <v>1000</v>
      </c>
      <c r="W105" t="s">
        <v>84</v>
      </c>
    </row>
    <row r="106" spans="1:23" x14ac:dyDescent="0.35">
      <c r="A106" t="s">
        <v>246</v>
      </c>
      <c r="B106" s="1">
        <v>45649</v>
      </c>
      <c r="C106" t="s">
        <v>21</v>
      </c>
      <c r="D106" t="s">
        <v>67</v>
      </c>
      <c r="E106">
        <f>Consolidated_Sales_Data[[#This Row],[TotalSell]]-Consolidated_Sales_Data[[#This Row],[Quantity]]*Consolidated_Sales_Data[[#This Row],[ProductData.UnitCost]]</f>
        <v>180</v>
      </c>
      <c r="F106">
        <f t="shared" si="2"/>
        <v>108</v>
      </c>
      <c r="G106" t="str">
        <f t="shared" si="3"/>
        <v>Discount</v>
      </c>
      <c r="H106">
        <v>4</v>
      </c>
      <c r="I106">
        <v>900</v>
      </c>
      <c r="J106" t="s">
        <v>144</v>
      </c>
      <c r="K106" t="s">
        <v>17</v>
      </c>
      <c r="L106" t="s">
        <v>22</v>
      </c>
      <c r="M106">
        <v>38</v>
      </c>
      <c r="N106" t="s">
        <v>9</v>
      </c>
      <c r="O106" s="1">
        <v>43361</v>
      </c>
      <c r="P106" t="s">
        <v>23</v>
      </c>
      <c r="Q106">
        <v>1</v>
      </c>
      <c r="R106" t="s">
        <v>68</v>
      </c>
      <c r="S106" t="s">
        <v>69</v>
      </c>
      <c r="T106">
        <v>225</v>
      </c>
      <c r="U106">
        <v>180</v>
      </c>
      <c r="V106">
        <v>1000</v>
      </c>
      <c r="W106" t="s">
        <v>70</v>
      </c>
    </row>
    <row r="107" spans="1:23" x14ac:dyDescent="0.35">
      <c r="A107" t="s">
        <v>247</v>
      </c>
      <c r="B107" s="1">
        <v>45649</v>
      </c>
      <c r="C107" t="s">
        <v>24</v>
      </c>
      <c r="D107" t="s">
        <v>74</v>
      </c>
      <c r="E107">
        <f>Consolidated_Sales_Data[[#This Row],[TotalSell]]-Consolidated_Sales_Data[[#This Row],[Quantity]]*Consolidated_Sales_Data[[#This Row],[ProductData.UnitCost]]</f>
        <v>30</v>
      </c>
      <c r="F107">
        <f t="shared" si="2"/>
        <v>30</v>
      </c>
      <c r="G107" t="str">
        <f t="shared" si="3"/>
        <v>Regular</v>
      </c>
      <c r="H107">
        <v>1</v>
      </c>
      <c r="I107">
        <v>150</v>
      </c>
      <c r="J107" t="s">
        <v>140</v>
      </c>
      <c r="K107" t="s">
        <v>10</v>
      </c>
      <c r="L107" t="s">
        <v>25</v>
      </c>
      <c r="M107">
        <v>29</v>
      </c>
      <c r="N107" t="s">
        <v>13</v>
      </c>
      <c r="O107" s="1">
        <v>44326</v>
      </c>
      <c r="P107" t="s">
        <v>26</v>
      </c>
      <c r="Q107">
        <v>0</v>
      </c>
      <c r="R107" t="s">
        <v>75</v>
      </c>
      <c r="S107" t="s">
        <v>76</v>
      </c>
      <c r="T107">
        <v>150</v>
      </c>
      <c r="U107">
        <v>120</v>
      </c>
      <c r="V107">
        <v>800</v>
      </c>
      <c r="W107" t="s">
        <v>77</v>
      </c>
    </row>
    <row r="108" spans="1:23" x14ac:dyDescent="0.35">
      <c r="A108" t="s">
        <v>248</v>
      </c>
      <c r="B108" s="1">
        <v>45649</v>
      </c>
      <c r="C108" t="s">
        <v>27</v>
      </c>
      <c r="D108" t="s">
        <v>78</v>
      </c>
      <c r="E108">
        <f>Consolidated_Sales_Data[[#This Row],[TotalSell]]-Consolidated_Sales_Data[[#This Row],[Quantity]]*Consolidated_Sales_Data[[#This Row],[ProductData.UnitCost]]</f>
        <v>60</v>
      </c>
      <c r="F108">
        <f t="shared" si="2"/>
        <v>51</v>
      </c>
      <c r="G108" t="str">
        <f t="shared" si="3"/>
        <v>Discount</v>
      </c>
      <c r="H108">
        <v>3</v>
      </c>
      <c r="I108">
        <v>300</v>
      </c>
      <c r="J108" t="s">
        <v>144</v>
      </c>
      <c r="K108" t="s">
        <v>20</v>
      </c>
      <c r="L108" t="s">
        <v>28</v>
      </c>
      <c r="M108">
        <v>33</v>
      </c>
      <c r="N108" t="s">
        <v>9</v>
      </c>
      <c r="O108" s="1">
        <v>44073</v>
      </c>
      <c r="P108" t="s">
        <v>29</v>
      </c>
      <c r="Q108">
        <v>0</v>
      </c>
      <c r="R108" t="s">
        <v>79</v>
      </c>
      <c r="S108" t="s">
        <v>80</v>
      </c>
      <c r="T108">
        <v>100</v>
      </c>
      <c r="U108">
        <v>80</v>
      </c>
      <c r="V108">
        <v>400</v>
      </c>
      <c r="W108" t="s">
        <v>81</v>
      </c>
    </row>
    <row r="109" spans="1:23" x14ac:dyDescent="0.35">
      <c r="A109" t="s">
        <v>249</v>
      </c>
      <c r="B109" s="1">
        <v>45649</v>
      </c>
      <c r="C109" t="s">
        <v>30</v>
      </c>
      <c r="D109" t="s">
        <v>82</v>
      </c>
      <c r="E109">
        <f>Consolidated_Sales_Data[[#This Row],[TotalSell]]-Consolidated_Sales_Data[[#This Row],[Quantity]]*Consolidated_Sales_Data[[#This Row],[ProductData.UnitCost]]</f>
        <v>76</v>
      </c>
      <c r="F109">
        <f t="shared" si="2"/>
        <v>64.600000000000023</v>
      </c>
      <c r="G109" t="str">
        <f t="shared" si="3"/>
        <v>Discount</v>
      </c>
      <c r="H109">
        <v>2</v>
      </c>
      <c r="I109">
        <v>380</v>
      </c>
      <c r="J109" t="s">
        <v>140</v>
      </c>
      <c r="K109" t="s">
        <v>14</v>
      </c>
      <c r="L109" t="s">
        <v>31</v>
      </c>
      <c r="M109">
        <v>25</v>
      </c>
      <c r="N109" t="s">
        <v>13</v>
      </c>
      <c r="O109" s="1">
        <v>44625</v>
      </c>
      <c r="P109" t="s">
        <v>32</v>
      </c>
      <c r="Q109">
        <v>1</v>
      </c>
      <c r="R109" t="s">
        <v>83</v>
      </c>
      <c r="S109" t="s">
        <v>80</v>
      </c>
      <c r="T109">
        <v>190</v>
      </c>
      <c r="U109">
        <v>152</v>
      </c>
      <c r="V109">
        <v>1000</v>
      </c>
      <c r="W109" t="s">
        <v>84</v>
      </c>
    </row>
    <row r="110" spans="1:23" x14ac:dyDescent="0.35">
      <c r="A110" t="s">
        <v>250</v>
      </c>
      <c r="B110" s="1">
        <v>45649</v>
      </c>
      <c r="C110" t="s">
        <v>33</v>
      </c>
      <c r="D110" t="s">
        <v>67</v>
      </c>
      <c r="E110">
        <f>Consolidated_Sales_Data[[#This Row],[TotalSell]]-Consolidated_Sales_Data[[#This Row],[Quantity]]*Consolidated_Sales_Data[[#This Row],[ProductData.UnitCost]]</f>
        <v>45</v>
      </c>
      <c r="F110">
        <f t="shared" si="2"/>
        <v>38.25</v>
      </c>
      <c r="G110" t="str">
        <f t="shared" si="3"/>
        <v>Discount</v>
      </c>
      <c r="H110">
        <v>1</v>
      </c>
      <c r="I110">
        <v>225</v>
      </c>
      <c r="J110" t="s">
        <v>142</v>
      </c>
      <c r="K110" t="s">
        <v>23</v>
      </c>
      <c r="L110" t="s">
        <v>34</v>
      </c>
      <c r="M110">
        <v>41</v>
      </c>
      <c r="N110" t="s">
        <v>9</v>
      </c>
      <c r="O110" s="1">
        <v>43076</v>
      </c>
      <c r="P110" t="s">
        <v>35</v>
      </c>
      <c r="Q110">
        <v>1</v>
      </c>
      <c r="R110" t="s">
        <v>68</v>
      </c>
      <c r="S110" t="s">
        <v>69</v>
      </c>
      <c r="T110">
        <v>225</v>
      </c>
      <c r="U110">
        <v>180</v>
      </c>
      <c r="V110">
        <v>1000</v>
      </c>
      <c r="W110" t="s">
        <v>70</v>
      </c>
    </row>
    <row r="111" spans="1:23" x14ac:dyDescent="0.35">
      <c r="A111" t="s">
        <v>251</v>
      </c>
      <c r="B111" s="1">
        <v>45649</v>
      </c>
      <c r="C111" t="s">
        <v>36</v>
      </c>
      <c r="D111" t="s">
        <v>71</v>
      </c>
      <c r="E111">
        <f>Consolidated_Sales_Data[[#This Row],[TotalSell]]-Consolidated_Sales_Data[[#This Row],[Quantity]]*Consolidated_Sales_Data[[#This Row],[ProductData.UnitCost]]</f>
        <v>90</v>
      </c>
      <c r="F111">
        <f t="shared" si="2"/>
        <v>76.5</v>
      </c>
      <c r="G111" t="str">
        <f t="shared" si="3"/>
        <v>Discount</v>
      </c>
      <c r="H111">
        <v>3</v>
      </c>
      <c r="I111">
        <v>450</v>
      </c>
      <c r="J111" t="s">
        <v>144</v>
      </c>
      <c r="K111" t="s">
        <v>10</v>
      </c>
      <c r="L111" t="s">
        <v>37</v>
      </c>
      <c r="M111">
        <v>34</v>
      </c>
      <c r="N111" t="s">
        <v>13</v>
      </c>
      <c r="O111" s="1">
        <v>43780</v>
      </c>
      <c r="P111" t="s">
        <v>38</v>
      </c>
      <c r="Q111">
        <v>0</v>
      </c>
      <c r="R111" t="s">
        <v>72</v>
      </c>
      <c r="S111" t="s">
        <v>69</v>
      </c>
      <c r="T111">
        <v>150</v>
      </c>
      <c r="U111">
        <v>120</v>
      </c>
      <c r="V111">
        <v>500</v>
      </c>
      <c r="W111" t="s">
        <v>73</v>
      </c>
    </row>
    <row r="112" spans="1:23" x14ac:dyDescent="0.35">
      <c r="A112" t="s">
        <v>252</v>
      </c>
      <c r="B112" s="1">
        <v>45650</v>
      </c>
      <c r="C112" t="s">
        <v>39</v>
      </c>
      <c r="D112" t="s">
        <v>74</v>
      </c>
      <c r="E112">
        <f>Consolidated_Sales_Data[[#This Row],[TotalSell]]-Consolidated_Sales_Data[[#This Row],[Quantity]]*Consolidated_Sales_Data[[#This Row],[ProductData.UnitCost]]</f>
        <v>30</v>
      </c>
      <c r="F112">
        <f t="shared" si="2"/>
        <v>30</v>
      </c>
      <c r="G112" t="str">
        <f t="shared" si="3"/>
        <v>Regular</v>
      </c>
      <c r="H112">
        <v>1</v>
      </c>
      <c r="I112">
        <v>150</v>
      </c>
      <c r="J112" t="s">
        <v>140</v>
      </c>
      <c r="K112" t="s">
        <v>17</v>
      </c>
      <c r="L112" t="s">
        <v>40</v>
      </c>
      <c r="M112">
        <v>28</v>
      </c>
      <c r="N112" t="s">
        <v>9</v>
      </c>
      <c r="O112" s="1">
        <v>44459</v>
      </c>
      <c r="P112" t="s">
        <v>26</v>
      </c>
      <c r="Q112">
        <v>0</v>
      </c>
      <c r="R112" t="s">
        <v>75</v>
      </c>
      <c r="S112" t="s">
        <v>76</v>
      </c>
      <c r="T112">
        <v>150</v>
      </c>
      <c r="U112">
        <v>120</v>
      </c>
      <c r="V112">
        <v>800</v>
      </c>
      <c r="W112" t="s">
        <v>77</v>
      </c>
    </row>
    <row r="113" spans="1:23" x14ac:dyDescent="0.35">
      <c r="A113" t="s">
        <v>253</v>
      </c>
      <c r="B113" s="1">
        <v>45650</v>
      </c>
      <c r="C113" t="s">
        <v>41</v>
      </c>
      <c r="D113" t="s">
        <v>78</v>
      </c>
      <c r="E113">
        <f>Consolidated_Sales_Data[[#This Row],[TotalSell]]-Consolidated_Sales_Data[[#This Row],[Quantity]]*Consolidated_Sales_Data[[#This Row],[ProductData.UnitCost]]</f>
        <v>40</v>
      </c>
      <c r="F113">
        <f t="shared" si="2"/>
        <v>34</v>
      </c>
      <c r="G113" t="str">
        <f t="shared" si="3"/>
        <v>Discount</v>
      </c>
      <c r="H113">
        <v>2</v>
      </c>
      <c r="I113">
        <v>200</v>
      </c>
      <c r="J113" t="s">
        <v>142</v>
      </c>
      <c r="K113" t="s">
        <v>20</v>
      </c>
      <c r="L113" t="s">
        <v>42</v>
      </c>
      <c r="M113">
        <v>31</v>
      </c>
      <c r="N113" t="s">
        <v>13</v>
      </c>
      <c r="O113" s="1">
        <v>43905</v>
      </c>
      <c r="P113" t="s">
        <v>43</v>
      </c>
      <c r="Q113">
        <v>1</v>
      </c>
      <c r="R113" t="s">
        <v>79</v>
      </c>
      <c r="S113" t="s">
        <v>80</v>
      </c>
      <c r="T113">
        <v>100</v>
      </c>
      <c r="U113">
        <v>80</v>
      </c>
      <c r="V113">
        <v>400</v>
      </c>
      <c r="W113" t="s">
        <v>81</v>
      </c>
    </row>
    <row r="114" spans="1:23" x14ac:dyDescent="0.35">
      <c r="A114" t="s">
        <v>254</v>
      </c>
      <c r="B114" s="1">
        <v>45650</v>
      </c>
      <c r="C114" t="s">
        <v>44</v>
      </c>
      <c r="D114" t="s">
        <v>82</v>
      </c>
      <c r="E114">
        <f>Consolidated_Sales_Data[[#This Row],[TotalSell]]-Consolidated_Sales_Data[[#This Row],[Quantity]]*Consolidated_Sales_Data[[#This Row],[ProductData.UnitCost]]</f>
        <v>38</v>
      </c>
      <c r="F114">
        <f t="shared" si="2"/>
        <v>22.800000000000011</v>
      </c>
      <c r="G114" t="str">
        <f t="shared" si="3"/>
        <v>Discount</v>
      </c>
      <c r="H114">
        <v>1</v>
      </c>
      <c r="I114">
        <v>190</v>
      </c>
      <c r="J114" t="s">
        <v>144</v>
      </c>
      <c r="K114" t="s">
        <v>23</v>
      </c>
      <c r="L114" t="s">
        <v>45</v>
      </c>
      <c r="M114">
        <v>39</v>
      </c>
      <c r="N114" t="s">
        <v>13</v>
      </c>
      <c r="O114" s="1">
        <v>43261</v>
      </c>
      <c r="P114" t="s">
        <v>23</v>
      </c>
      <c r="Q114">
        <v>1</v>
      </c>
      <c r="R114" t="s">
        <v>83</v>
      </c>
      <c r="S114" t="s">
        <v>80</v>
      </c>
      <c r="T114">
        <v>190</v>
      </c>
      <c r="U114">
        <v>152</v>
      </c>
      <c r="V114">
        <v>1000</v>
      </c>
      <c r="W114" t="s">
        <v>84</v>
      </c>
    </row>
    <row r="115" spans="1:23" x14ac:dyDescent="0.35">
      <c r="A115" t="s">
        <v>255</v>
      </c>
      <c r="B115" s="1">
        <v>45650</v>
      </c>
      <c r="C115" t="s">
        <v>46</v>
      </c>
      <c r="D115" t="s">
        <v>67</v>
      </c>
      <c r="E115">
        <f>Consolidated_Sales_Data[[#This Row],[TotalSell]]-Consolidated_Sales_Data[[#This Row],[Quantity]]*Consolidated_Sales_Data[[#This Row],[ProductData.UnitCost]]</f>
        <v>90</v>
      </c>
      <c r="F115">
        <f t="shared" si="2"/>
        <v>90</v>
      </c>
      <c r="G115" t="str">
        <f t="shared" si="3"/>
        <v>Regular</v>
      </c>
      <c r="H115">
        <v>2</v>
      </c>
      <c r="I115">
        <v>450</v>
      </c>
      <c r="J115" t="s">
        <v>140</v>
      </c>
      <c r="K115" t="s">
        <v>10</v>
      </c>
      <c r="L115" t="s">
        <v>47</v>
      </c>
      <c r="M115">
        <v>27</v>
      </c>
      <c r="N115" t="s">
        <v>9</v>
      </c>
      <c r="O115" s="1">
        <v>44505</v>
      </c>
      <c r="P115" t="s">
        <v>17</v>
      </c>
      <c r="Q115">
        <v>0</v>
      </c>
      <c r="R115" t="s">
        <v>68</v>
      </c>
      <c r="S115" t="s">
        <v>69</v>
      </c>
      <c r="T115">
        <v>225</v>
      </c>
      <c r="U115">
        <v>180</v>
      </c>
      <c r="V115">
        <v>1000</v>
      </c>
      <c r="W115" t="s">
        <v>70</v>
      </c>
    </row>
    <row r="116" spans="1:23" x14ac:dyDescent="0.35">
      <c r="A116" t="s">
        <v>256</v>
      </c>
      <c r="B116" s="1">
        <v>45650</v>
      </c>
      <c r="C116" t="s">
        <v>48</v>
      </c>
      <c r="D116" t="s">
        <v>71</v>
      </c>
      <c r="E116">
        <f>Consolidated_Sales_Data[[#This Row],[TotalSell]]-Consolidated_Sales_Data[[#This Row],[Quantity]]*Consolidated_Sales_Data[[#This Row],[ProductData.UnitCost]]</f>
        <v>90</v>
      </c>
      <c r="F116">
        <f t="shared" si="2"/>
        <v>90</v>
      </c>
      <c r="G116" t="str">
        <f t="shared" si="3"/>
        <v>Regular</v>
      </c>
      <c r="H116">
        <v>3</v>
      </c>
      <c r="I116">
        <v>450</v>
      </c>
      <c r="J116" t="s">
        <v>142</v>
      </c>
      <c r="K116" t="s">
        <v>14</v>
      </c>
      <c r="L116" t="s">
        <v>49</v>
      </c>
      <c r="M116">
        <v>42</v>
      </c>
      <c r="N116" t="s">
        <v>13</v>
      </c>
      <c r="O116" s="1">
        <v>42843</v>
      </c>
      <c r="P116" t="s">
        <v>10</v>
      </c>
      <c r="Q116">
        <v>0</v>
      </c>
      <c r="R116" t="s">
        <v>72</v>
      </c>
      <c r="S116" t="s">
        <v>69</v>
      </c>
      <c r="T116">
        <v>150</v>
      </c>
      <c r="U116">
        <v>120</v>
      </c>
      <c r="V116">
        <v>500</v>
      </c>
      <c r="W116" t="s">
        <v>73</v>
      </c>
    </row>
    <row r="117" spans="1:23" x14ac:dyDescent="0.35">
      <c r="A117" t="s">
        <v>257</v>
      </c>
      <c r="B117" s="1">
        <v>45650</v>
      </c>
      <c r="C117" t="s">
        <v>50</v>
      </c>
      <c r="D117" t="s">
        <v>74</v>
      </c>
      <c r="E117">
        <f>Consolidated_Sales_Data[[#This Row],[TotalSell]]-Consolidated_Sales_Data[[#This Row],[Quantity]]*Consolidated_Sales_Data[[#This Row],[ProductData.UnitCost]]</f>
        <v>30</v>
      </c>
      <c r="F117">
        <f t="shared" si="2"/>
        <v>18</v>
      </c>
      <c r="G117" t="str">
        <f t="shared" si="3"/>
        <v>Discount</v>
      </c>
      <c r="H117">
        <v>1</v>
      </c>
      <c r="I117">
        <v>150</v>
      </c>
      <c r="J117" t="s">
        <v>144</v>
      </c>
      <c r="K117" t="s">
        <v>17</v>
      </c>
      <c r="L117" t="s">
        <v>51</v>
      </c>
      <c r="M117">
        <v>29</v>
      </c>
      <c r="N117" t="s">
        <v>9</v>
      </c>
      <c r="O117" s="1">
        <v>44430</v>
      </c>
      <c r="P117" t="s">
        <v>14</v>
      </c>
      <c r="Q117">
        <v>1</v>
      </c>
      <c r="R117" t="s">
        <v>75</v>
      </c>
      <c r="S117" t="s">
        <v>76</v>
      </c>
      <c r="T117">
        <v>150</v>
      </c>
      <c r="U117">
        <v>120</v>
      </c>
      <c r="V117">
        <v>800</v>
      </c>
      <c r="W117" t="s">
        <v>77</v>
      </c>
    </row>
    <row r="118" spans="1:23" x14ac:dyDescent="0.35">
      <c r="A118" t="s">
        <v>258</v>
      </c>
      <c r="B118" s="1">
        <v>45650</v>
      </c>
      <c r="C118" t="s">
        <v>52</v>
      </c>
      <c r="D118" t="s">
        <v>78</v>
      </c>
      <c r="E118">
        <f>Consolidated_Sales_Data[[#This Row],[TotalSell]]-Consolidated_Sales_Data[[#This Row],[Quantity]]*Consolidated_Sales_Data[[#This Row],[ProductData.UnitCost]]</f>
        <v>60</v>
      </c>
      <c r="F118">
        <f t="shared" si="2"/>
        <v>60</v>
      </c>
      <c r="G118" t="str">
        <f t="shared" si="3"/>
        <v>Regular</v>
      </c>
      <c r="H118">
        <v>3</v>
      </c>
      <c r="I118">
        <v>300</v>
      </c>
      <c r="J118" t="s">
        <v>140</v>
      </c>
      <c r="K118" t="s">
        <v>20</v>
      </c>
      <c r="L118" t="s">
        <v>53</v>
      </c>
      <c r="M118">
        <v>26</v>
      </c>
      <c r="N118" t="s">
        <v>13</v>
      </c>
      <c r="O118" s="1">
        <v>44609</v>
      </c>
      <c r="P118" t="s">
        <v>20</v>
      </c>
      <c r="Q118">
        <v>0</v>
      </c>
      <c r="R118" t="s">
        <v>79</v>
      </c>
      <c r="S118" t="s">
        <v>80</v>
      </c>
      <c r="T118">
        <v>100</v>
      </c>
      <c r="U118">
        <v>80</v>
      </c>
      <c r="V118">
        <v>400</v>
      </c>
      <c r="W118" t="s">
        <v>81</v>
      </c>
    </row>
    <row r="119" spans="1:23" x14ac:dyDescent="0.35">
      <c r="A119" t="s">
        <v>259</v>
      </c>
      <c r="B119" s="1">
        <v>45650</v>
      </c>
      <c r="C119" t="s">
        <v>54</v>
      </c>
      <c r="D119" t="s">
        <v>82</v>
      </c>
      <c r="E119">
        <f>Consolidated_Sales_Data[[#This Row],[TotalSell]]-Consolidated_Sales_Data[[#This Row],[Quantity]]*Consolidated_Sales_Data[[#This Row],[ProductData.UnitCost]]</f>
        <v>76</v>
      </c>
      <c r="F119">
        <f t="shared" si="2"/>
        <v>76</v>
      </c>
      <c r="G119" t="str">
        <f t="shared" si="3"/>
        <v>Regular</v>
      </c>
      <c r="H119">
        <v>2</v>
      </c>
      <c r="I119">
        <v>380</v>
      </c>
      <c r="J119" t="s">
        <v>142</v>
      </c>
      <c r="K119" t="s">
        <v>23</v>
      </c>
      <c r="L119" t="s">
        <v>55</v>
      </c>
      <c r="M119">
        <v>36</v>
      </c>
      <c r="N119" t="s">
        <v>9</v>
      </c>
      <c r="O119" s="1">
        <v>43477</v>
      </c>
      <c r="P119" t="s">
        <v>29</v>
      </c>
      <c r="Q119">
        <v>0</v>
      </c>
      <c r="R119" t="s">
        <v>83</v>
      </c>
      <c r="S119" t="s">
        <v>80</v>
      </c>
      <c r="T119">
        <v>190</v>
      </c>
      <c r="U119">
        <v>152</v>
      </c>
      <c r="V119">
        <v>1000</v>
      </c>
      <c r="W119" t="s">
        <v>84</v>
      </c>
    </row>
    <row r="120" spans="1:23" x14ac:dyDescent="0.35">
      <c r="A120" t="s">
        <v>260</v>
      </c>
      <c r="B120" s="1">
        <v>45650</v>
      </c>
      <c r="C120" t="s">
        <v>56</v>
      </c>
      <c r="D120" t="s">
        <v>67</v>
      </c>
      <c r="E120">
        <f>Consolidated_Sales_Data[[#This Row],[TotalSell]]-Consolidated_Sales_Data[[#This Row],[Quantity]]*Consolidated_Sales_Data[[#This Row],[ProductData.UnitCost]]</f>
        <v>135</v>
      </c>
      <c r="F120">
        <f t="shared" si="2"/>
        <v>81</v>
      </c>
      <c r="G120" t="str">
        <f t="shared" si="3"/>
        <v>Discount</v>
      </c>
      <c r="H120">
        <v>3</v>
      </c>
      <c r="I120">
        <v>675</v>
      </c>
      <c r="J120" t="s">
        <v>144</v>
      </c>
      <c r="K120" t="s">
        <v>10</v>
      </c>
      <c r="L120" t="s">
        <v>57</v>
      </c>
      <c r="M120">
        <v>33</v>
      </c>
      <c r="N120" t="s">
        <v>13</v>
      </c>
      <c r="O120" s="1">
        <v>43306</v>
      </c>
      <c r="P120" t="s">
        <v>32</v>
      </c>
      <c r="Q120">
        <v>1</v>
      </c>
      <c r="R120" t="s">
        <v>68</v>
      </c>
      <c r="S120" t="s">
        <v>69</v>
      </c>
      <c r="T120">
        <v>225</v>
      </c>
      <c r="U120">
        <v>180</v>
      </c>
      <c r="V120">
        <v>1000</v>
      </c>
      <c r="W120" t="s">
        <v>70</v>
      </c>
    </row>
    <row r="121" spans="1:23" x14ac:dyDescent="0.35">
      <c r="A121" t="s">
        <v>261</v>
      </c>
      <c r="B121" s="1">
        <v>45650</v>
      </c>
      <c r="C121" t="s">
        <v>58</v>
      </c>
      <c r="D121" t="s">
        <v>71</v>
      </c>
      <c r="E121">
        <f>Consolidated_Sales_Data[[#This Row],[TotalSell]]-Consolidated_Sales_Data[[#This Row],[Quantity]]*Consolidated_Sales_Data[[#This Row],[ProductData.UnitCost]]</f>
        <v>30</v>
      </c>
      <c r="F121">
        <f t="shared" si="2"/>
        <v>25.5</v>
      </c>
      <c r="G121" t="str">
        <f t="shared" si="3"/>
        <v>Discount</v>
      </c>
      <c r="H121">
        <v>1</v>
      </c>
      <c r="I121">
        <v>150</v>
      </c>
      <c r="J121" t="s">
        <v>140</v>
      </c>
      <c r="K121" t="s">
        <v>14</v>
      </c>
      <c r="L121" t="s">
        <v>59</v>
      </c>
      <c r="M121">
        <v>40</v>
      </c>
      <c r="N121" t="s">
        <v>9</v>
      </c>
      <c r="O121" s="1">
        <v>43047</v>
      </c>
      <c r="P121" t="s">
        <v>35</v>
      </c>
      <c r="Q121">
        <v>1</v>
      </c>
      <c r="R121" t="s">
        <v>72</v>
      </c>
      <c r="S121" t="s">
        <v>69</v>
      </c>
      <c r="T121">
        <v>150</v>
      </c>
      <c r="U121">
        <v>120</v>
      </c>
      <c r="V121">
        <v>500</v>
      </c>
      <c r="W121" t="s">
        <v>73</v>
      </c>
    </row>
    <row r="122" spans="1:23" x14ac:dyDescent="0.35">
      <c r="A122" t="s">
        <v>262</v>
      </c>
      <c r="B122" s="1">
        <v>45651</v>
      </c>
      <c r="C122" t="s">
        <v>7</v>
      </c>
      <c r="D122" t="s">
        <v>74</v>
      </c>
      <c r="E122">
        <f>Consolidated_Sales_Data[[#This Row],[TotalSell]]-Consolidated_Sales_Data[[#This Row],[Quantity]]*Consolidated_Sales_Data[[#This Row],[ProductData.UnitCost]]</f>
        <v>60</v>
      </c>
      <c r="F122">
        <f t="shared" si="2"/>
        <v>36</v>
      </c>
      <c r="G122" t="str">
        <f t="shared" si="3"/>
        <v>Discount</v>
      </c>
      <c r="H122">
        <v>2</v>
      </c>
      <c r="I122">
        <v>300</v>
      </c>
      <c r="J122" t="s">
        <v>144</v>
      </c>
      <c r="K122" t="s">
        <v>17</v>
      </c>
      <c r="L122" t="s">
        <v>8</v>
      </c>
      <c r="M122">
        <v>32</v>
      </c>
      <c r="N122" t="s">
        <v>9</v>
      </c>
      <c r="O122" s="1">
        <v>44362</v>
      </c>
      <c r="P122" t="s">
        <v>10</v>
      </c>
      <c r="Q122">
        <v>1</v>
      </c>
      <c r="R122" t="s">
        <v>75</v>
      </c>
      <c r="S122" t="s">
        <v>76</v>
      </c>
      <c r="T122">
        <v>150</v>
      </c>
      <c r="U122">
        <v>120</v>
      </c>
      <c r="V122">
        <v>800</v>
      </c>
      <c r="W122" t="s">
        <v>77</v>
      </c>
    </row>
    <row r="123" spans="1:23" x14ac:dyDescent="0.35">
      <c r="A123" t="s">
        <v>263</v>
      </c>
      <c r="B123" s="1">
        <v>45651</v>
      </c>
      <c r="C123" t="s">
        <v>11</v>
      </c>
      <c r="D123" t="s">
        <v>78</v>
      </c>
      <c r="E123">
        <f>Consolidated_Sales_Data[[#This Row],[TotalSell]]-Consolidated_Sales_Data[[#This Row],[Quantity]]*Consolidated_Sales_Data[[#This Row],[ProductData.UnitCost]]</f>
        <v>60</v>
      </c>
      <c r="F123">
        <f t="shared" si="2"/>
        <v>60</v>
      </c>
      <c r="G123" t="str">
        <f t="shared" si="3"/>
        <v>Regular</v>
      </c>
      <c r="H123">
        <v>3</v>
      </c>
      <c r="I123">
        <v>300</v>
      </c>
      <c r="J123" t="s">
        <v>140</v>
      </c>
      <c r="K123" t="s">
        <v>20</v>
      </c>
      <c r="L123" t="s">
        <v>12</v>
      </c>
      <c r="M123">
        <v>27</v>
      </c>
      <c r="N123" t="s">
        <v>13</v>
      </c>
      <c r="O123" s="1">
        <v>43941</v>
      </c>
      <c r="P123" t="s">
        <v>14</v>
      </c>
      <c r="Q123">
        <v>0</v>
      </c>
      <c r="R123" t="s">
        <v>79</v>
      </c>
      <c r="S123" t="s">
        <v>80</v>
      </c>
      <c r="T123">
        <v>100</v>
      </c>
      <c r="U123">
        <v>80</v>
      </c>
      <c r="V123">
        <v>400</v>
      </c>
      <c r="W123" t="s">
        <v>81</v>
      </c>
    </row>
    <row r="124" spans="1:23" x14ac:dyDescent="0.35">
      <c r="A124" t="s">
        <v>264</v>
      </c>
      <c r="B124" s="1">
        <v>45651</v>
      </c>
      <c r="C124" t="s">
        <v>15</v>
      </c>
      <c r="D124" t="s">
        <v>82</v>
      </c>
      <c r="E124">
        <f>Consolidated_Sales_Data[[#This Row],[TotalSell]]-Consolidated_Sales_Data[[#This Row],[Quantity]]*Consolidated_Sales_Data[[#This Row],[ProductData.UnitCost]]</f>
        <v>76</v>
      </c>
      <c r="F124">
        <f t="shared" si="2"/>
        <v>64.600000000000023</v>
      </c>
      <c r="G124" t="str">
        <f t="shared" si="3"/>
        <v>Discount</v>
      </c>
      <c r="H124">
        <v>2</v>
      </c>
      <c r="I124">
        <v>380</v>
      </c>
      <c r="J124" t="s">
        <v>142</v>
      </c>
      <c r="K124" t="s">
        <v>23</v>
      </c>
      <c r="L124" t="s">
        <v>16</v>
      </c>
      <c r="M124">
        <v>45</v>
      </c>
      <c r="N124" t="s">
        <v>9</v>
      </c>
      <c r="O124" s="1">
        <v>43506</v>
      </c>
      <c r="P124" t="s">
        <v>17</v>
      </c>
      <c r="Q124">
        <v>1</v>
      </c>
      <c r="R124" t="s">
        <v>83</v>
      </c>
      <c r="S124" t="s">
        <v>80</v>
      </c>
      <c r="T124">
        <v>190</v>
      </c>
      <c r="U124">
        <v>152</v>
      </c>
      <c r="V124">
        <v>1000</v>
      </c>
      <c r="W124" t="s">
        <v>84</v>
      </c>
    </row>
    <row r="125" spans="1:23" x14ac:dyDescent="0.35">
      <c r="A125" t="s">
        <v>265</v>
      </c>
      <c r="B125" s="1">
        <v>45651</v>
      </c>
      <c r="C125" t="s">
        <v>18</v>
      </c>
      <c r="D125" t="s">
        <v>67</v>
      </c>
      <c r="E125">
        <f>Consolidated_Sales_Data[[#This Row],[TotalSell]]-Consolidated_Sales_Data[[#This Row],[Quantity]]*Consolidated_Sales_Data[[#This Row],[ProductData.UnitCost]]</f>
        <v>45</v>
      </c>
      <c r="F125">
        <f t="shared" si="2"/>
        <v>38.25</v>
      </c>
      <c r="G125" t="str">
        <f t="shared" si="3"/>
        <v>Discount</v>
      </c>
      <c r="H125">
        <v>1</v>
      </c>
      <c r="I125">
        <v>225</v>
      </c>
      <c r="J125" t="s">
        <v>144</v>
      </c>
      <c r="K125" t="s">
        <v>10</v>
      </c>
      <c r="L125" t="s">
        <v>19</v>
      </c>
      <c r="M125">
        <v>30</v>
      </c>
      <c r="N125" t="s">
        <v>13</v>
      </c>
      <c r="O125" s="1">
        <v>44586</v>
      </c>
      <c r="P125" t="s">
        <v>20</v>
      </c>
      <c r="Q125">
        <v>0</v>
      </c>
      <c r="R125" t="s">
        <v>68</v>
      </c>
      <c r="S125" t="s">
        <v>69</v>
      </c>
      <c r="T125">
        <v>225</v>
      </c>
      <c r="U125">
        <v>180</v>
      </c>
      <c r="V125">
        <v>1000</v>
      </c>
      <c r="W125" t="s">
        <v>70</v>
      </c>
    </row>
    <row r="126" spans="1:23" x14ac:dyDescent="0.35">
      <c r="A126" t="s">
        <v>266</v>
      </c>
      <c r="B126" s="1">
        <v>45651</v>
      </c>
      <c r="C126" t="s">
        <v>21</v>
      </c>
      <c r="D126" t="s">
        <v>71</v>
      </c>
      <c r="E126">
        <f>Consolidated_Sales_Data[[#This Row],[TotalSell]]-Consolidated_Sales_Data[[#This Row],[Quantity]]*Consolidated_Sales_Data[[#This Row],[ProductData.UnitCost]]</f>
        <v>60</v>
      </c>
      <c r="F126">
        <f t="shared" si="2"/>
        <v>51</v>
      </c>
      <c r="G126" t="str">
        <f t="shared" si="3"/>
        <v>Discount</v>
      </c>
      <c r="H126">
        <v>2</v>
      </c>
      <c r="I126">
        <v>300</v>
      </c>
      <c r="J126" t="s">
        <v>140</v>
      </c>
      <c r="K126" t="s">
        <v>14</v>
      </c>
      <c r="L126" t="s">
        <v>22</v>
      </c>
      <c r="M126">
        <v>38</v>
      </c>
      <c r="N126" t="s">
        <v>9</v>
      </c>
      <c r="O126" s="1">
        <v>43361</v>
      </c>
      <c r="P126" t="s">
        <v>23</v>
      </c>
      <c r="Q126">
        <v>1</v>
      </c>
      <c r="R126" t="s">
        <v>72</v>
      </c>
      <c r="S126" t="s">
        <v>69</v>
      </c>
      <c r="T126">
        <v>150</v>
      </c>
      <c r="U126">
        <v>120</v>
      </c>
      <c r="V126">
        <v>500</v>
      </c>
      <c r="W126" t="s">
        <v>73</v>
      </c>
    </row>
    <row r="127" spans="1:23" x14ac:dyDescent="0.35">
      <c r="A127" t="s">
        <v>267</v>
      </c>
      <c r="B127" s="1">
        <v>45651</v>
      </c>
      <c r="C127" t="s">
        <v>24</v>
      </c>
      <c r="D127" t="s">
        <v>74</v>
      </c>
      <c r="E127">
        <f>Consolidated_Sales_Data[[#This Row],[TotalSell]]-Consolidated_Sales_Data[[#This Row],[Quantity]]*Consolidated_Sales_Data[[#This Row],[ProductData.UnitCost]]</f>
        <v>30</v>
      </c>
      <c r="F127">
        <f t="shared" si="2"/>
        <v>30</v>
      </c>
      <c r="G127" t="str">
        <f t="shared" si="3"/>
        <v>Regular</v>
      </c>
      <c r="H127">
        <v>1</v>
      </c>
      <c r="I127">
        <v>150</v>
      </c>
      <c r="J127" t="s">
        <v>142</v>
      </c>
      <c r="K127" t="s">
        <v>17</v>
      </c>
      <c r="L127" t="s">
        <v>25</v>
      </c>
      <c r="M127">
        <v>29</v>
      </c>
      <c r="N127" t="s">
        <v>13</v>
      </c>
      <c r="O127" s="1">
        <v>44326</v>
      </c>
      <c r="P127" t="s">
        <v>26</v>
      </c>
      <c r="Q127">
        <v>0</v>
      </c>
      <c r="R127" t="s">
        <v>75</v>
      </c>
      <c r="S127" t="s">
        <v>76</v>
      </c>
      <c r="T127">
        <v>150</v>
      </c>
      <c r="U127">
        <v>120</v>
      </c>
      <c r="V127">
        <v>800</v>
      </c>
      <c r="W127" t="s">
        <v>77</v>
      </c>
    </row>
    <row r="128" spans="1:23" x14ac:dyDescent="0.35">
      <c r="A128" t="s">
        <v>268</v>
      </c>
      <c r="B128" s="1">
        <v>45651</v>
      </c>
      <c r="C128" t="s">
        <v>27</v>
      </c>
      <c r="D128" t="s">
        <v>78</v>
      </c>
      <c r="E128">
        <f>Consolidated_Sales_Data[[#This Row],[TotalSell]]-Consolidated_Sales_Data[[#This Row],[Quantity]]*Consolidated_Sales_Data[[#This Row],[ProductData.UnitCost]]</f>
        <v>60</v>
      </c>
      <c r="F128">
        <f t="shared" si="2"/>
        <v>51</v>
      </c>
      <c r="G128" t="str">
        <f t="shared" si="3"/>
        <v>Discount</v>
      </c>
      <c r="H128">
        <v>3</v>
      </c>
      <c r="I128">
        <v>300</v>
      </c>
      <c r="J128" t="s">
        <v>144</v>
      </c>
      <c r="K128" t="s">
        <v>20</v>
      </c>
      <c r="L128" t="s">
        <v>28</v>
      </c>
      <c r="M128">
        <v>33</v>
      </c>
      <c r="N128" t="s">
        <v>9</v>
      </c>
      <c r="O128" s="1">
        <v>44073</v>
      </c>
      <c r="P128" t="s">
        <v>29</v>
      </c>
      <c r="Q128">
        <v>0</v>
      </c>
      <c r="R128" t="s">
        <v>79</v>
      </c>
      <c r="S128" t="s">
        <v>80</v>
      </c>
      <c r="T128">
        <v>100</v>
      </c>
      <c r="U128">
        <v>80</v>
      </c>
      <c r="V128">
        <v>400</v>
      </c>
      <c r="W128" t="s">
        <v>81</v>
      </c>
    </row>
    <row r="129" spans="1:23" x14ac:dyDescent="0.35">
      <c r="A129" t="s">
        <v>269</v>
      </c>
      <c r="B129" s="1">
        <v>45651</v>
      </c>
      <c r="C129" t="s">
        <v>30</v>
      </c>
      <c r="D129" t="s">
        <v>82</v>
      </c>
      <c r="E129">
        <f>Consolidated_Sales_Data[[#This Row],[TotalSell]]-Consolidated_Sales_Data[[#This Row],[Quantity]]*Consolidated_Sales_Data[[#This Row],[ProductData.UnitCost]]</f>
        <v>76</v>
      </c>
      <c r="F129">
        <f t="shared" si="2"/>
        <v>64.600000000000023</v>
      </c>
      <c r="G129" t="str">
        <f t="shared" si="3"/>
        <v>Discount</v>
      </c>
      <c r="H129">
        <v>2</v>
      </c>
      <c r="I129">
        <v>380</v>
      </c>
      <c r="J129" t="s">
        <v>140</v>
      </c>
      <c r="K129" t="s">
        <v>23</v>
      </c>
      <c r="L129" t="s">
        <v>31</v>
      </c>
      <c r="M129">
        <v>25</v>
      </c>
      <c r="N129" t="s">
        <v>13</v>
      </c>
      <c r="O129" s="1">
        <v>44625</v>
      </c>
      <c r="P129" t="s">
        <v>32</v>
      </c>
      <c r="Q129">
        <v>1</v>
      </c>
      <c r="R129" t="s">
        <v>83</v>
      </c>
      <c r="S129" t="s">
        <v>80</v>
      </c>
      <c r="T129">
        <v>190</v>
      </c>
      <c r="U129">
        <v>152</v>
      </c>
      <c r="V129">
        <v>1000</v>
      </c>
      <c r="W129" t="s">
        <v>84</v>
      </c>
    </row>
    <row r="130" spans="1:23" x14ac:dyDescent="0.35">
      <c r="A130" t="s">
        <v>270</v>
      </c>
      <c r="B130" s="1">
        <v>45651</v>
      </c>
      <c r="C130" t="s">
        <v>33</v>
      </c>
      <c r="D130" t="s">
        <v>67</v>
      </c>
      <c r="E130">
        <f>Consolidated_Sales_Data[[#This Row],[TotalSell]]-Consolidated_Sales_Data[[#This Row],[Quantity]]*Consolidated_Sales_Data[[#This Row],[ProductData.UnitCost]]</f>
        <v>90</v>
      </c>
      <c r="F130">
        <f t="shared" ref="F130:F193" si="4">IF(AND(Q130= 1, J130="Credit Card"),
   I130 - I130*8% - H130*U130,
   IF(OR(Q130= 1, J130="Credit Card"),
      I130 - I130*3% - H130*U130,
      I130 - H130*U130
   )
)</f>
        <v>54</v>
      </c>
      <c r="G130" t="str">
        <f t="shared" ref="G130:G193" si="5">IF(OR(J130="Credit Card",Q130=1),"Discount","Regular")</f>
        <v>Discount</v>
      </c>
      <c r="H130">
        <v>2</v>
      </c>
      <c r="I130">
        <v>450</v>
      </c>
      <c r="J130" t="s">
        <v>144</v>
      </c>
      <c r="K130" t="s">
        <v>10</v>
      </c>
      <c r="L130" t="s">
        <v>34</v>
      </c>
      <c r="M130">
        <v>41</v>
      </c>
      <c r="N130" t="s">
        <v>9</v>
      </c>
      <c r="O130" s="1">
        <v>43076</v>
      </c>
      <c r="P130" t="s">
        <v>35</v>
      </c>
      <c r="Q130">
        <v>1</v>
      </c>
      <c r="R130" t="s">
        <v>68</v>
      </c>
      <c r="S130" t="s">
        <v>69</v>
      </c>
      <c r="T130">
        <v>225</v>
      </c>
      <c r="U130">
        <v>180</v>
      </c>
      <c r="V130">
        <v>1000</v>
      </c>
      <c r="W130" t="s">
        <v>70</v>
      </c>
    </row>
    <row r="131" spans="1:23" x14ac:dyDescent="0.35">
      <c r="A131" t="s">
        <v>271</v>
      </c>
      <c r="B131" s="1">
        <v>45651</v>
      </c>
      <c r="C131" t="s">
        <v>36</v>
      </c>
      <c r="D131" t="s">
        <v>71</v>
      </c>
      <c r="E131">
        <f>Consolidated_Sales_Data[[#This Row],[TotalSell]]-Consolidated_Sales_Data[[#This Row],[Quantity]]*Consolidated_Sales_Data[[#This Row],[ProductData.UnitCost]]</f>
        <v>30</v>
      </c>
      <c r="F131">
        <f t="shared" si="4"/>
        <v>30</v>
      </c>
      <c r="G131" t="str">
        <f t="shared" si="5"/>
        <v>Regular</v>
      </c>
      <c r="H131">
        <v>1</v>
      </c>
      <c r="I131">
        <v>150</v>
      </c>
      <c r="J131" t="s">
        <v>140</v>
      </c>
      <c r="K131" t="s">
        <v>14</v>
      </c>
      <c r="L131" t="s">
        <v>37</v>
      </c>
      <c r="M131">
        <v>34</v>
      </c>
      <c r="N131" t="s">
        <v>13</v>
      </c>
      <c r="O131" s="1">
        <v>43780</v>
      </c>
      <c r="P131" t="s">
        <v>38</v>
      </c>
      <c r="Q131">
        <v>0</v>
      </c>
      <c r="R131" t="s">
        <v>72</v>
      </c>
      <c r="S131" t="s">
        <v>69</v>
      </c>
      <c r="T131">
        <v>150</v>
      </c>
      <c r="U131">
        <v>120</v>
      </c>
      <c r="V131">
        <v>500</v>
      </c>
      <c r="W131" t="s">
        <v>73</v>
      </c>
    </row>
    <row r="132" spans="1:23" x14ac:dyDescent="0.35">
      <c r="A132" t="s">
        <v>272</v>
      </c>
      <c r="B132" s="1">
        <v>45652</v>
      </c>
      <c r="C132" t="s">
        <v>46</v>
      </c>
      <c r="D132" t="s">
        <v>78</v>
      </c>
      <c r="E132">
        <f>Consolidated_Sales_Data[[#This Row],[TotalSell]]-Consolidated_Sales_Data[[#This Row],[Quantity]]*Consolidated_Sales_Data[[#This Row],[ProductData.UnitCost]]</f>
        <v>40</v>
      </c>
      <c r="F132">
        <f t="shared" si="4"/>
        <v>40</v>
      </c>
      <c r="G132" t="str">
        <f t="shared" si="5"/>
        <v>Regular</v>
      </c>
      <c r="H132">
        <v>2</v>
      </c>
      <c r="I132">
        <v>200</v>
      </c>
      <c r="J132" t="s">
        <v>142</v>
      </c>
      <c r="K132" t="s">
        <v>17</v>
      </c>
      <c r="L132" t="s">
        <v>47</v>
      </c>
      <c r="M132">
        <v>27</v>
      </c>
      <c r="N132" t="s">
        <v>9</v>
      </c>
      <c r="O132" s="1">
        <v>44505</v>
      </c>
      <c r="P132" t="s">
        <v>17</v>
      </c>
      <c r="Q132">
        <v>0</v>
      </c>
      <c r="R132" t="s">
        <v>79</v>
      </c>
      <c r="S132" t="s">
        <v>80</v>
      </c>
      <c r="T132">
        <v>100</v>
      </c>
      <c r="U132">
        <v>80</v>
      </c>
      <c r="V132">
        <v>400</v>
      </c>
      <c r="W132" t="s">
        <v>81</v>
      </c>
    </row>
    <row r="133" spans="1:23" x14ac:dyDescent="0.35">
      <c r="A133" t="s">
        <v>273</v>
      </c>
      <c r="B133" s="1">
        <v>45652</v>
      </c>
      <c r="C133" t="s">
        <v>21</v>
      </c>
      <c r="D133" t="s">
        <v>74</v>
      </c>
      <c r="E133">
        <f>Consolidated_Sales_Data[[#This Row],[TotalSell]]-Consolidated_Sales_Data[[#This Row],[Quantity]]*Consolidated_Sales_Data[[#This Row],[ProductData.UnitCost]]</f>
        <v>90</v>
      </c>
      <c r="F133">
        <f t="shared" si="4"/>
        <v>76.5</v>
      </c>
      <c r="G133" t="str">
        <f t="shared" si="5"/>
        <v>Discount</v>
      </c>
      <c r="H133">
        <v>3</v>
      </c>
      <c r="I133">
        <v>450</v>
      </c>
      <c r="J133" t="s">
        <v>140</v>
      </c>
      <c r="K133" t="s">
        <v>23</v>
      </c>
      <c r="L133" t="s">
        <v>22</v>
      </c>
      <c r="M133">
        <v>38</v>
      </c>
      <c r="N133" t="s">
        <v>9</v>
      </c>
      <c r="O133" s="1">
        <v>43361</v>
      </c>
      <c r="P133" t="s">
        <v>23</v>
      </c>
      <c r="Q133">
        <v>1</v>
      </c>
      <c r="R133" t="s">
        <v>75</v>
      </c>
      <c r="S133" t="s">
        <v>76</v>
      </c>
      <c r="T133">
        <v>150</v>
      </c>
      <c r="U133">
        <v>120</v>
      </c>
      <c r="V133">
        <v>800</v>
      </c>
      <c r="W133" t="s">
        <v>77</v>
      </c>
    </row>
    <row r="134" spans="1:23" x14ac:dyDescent="0.35">
      <c r="A134" t="s">
        <v>274</v>
      </c>
      <c r="B134" s="1">
        <v>45652</v>
      </c>
      <c r="C134" t="s">
        <v>30</v>
      </c>
      <c r="D134" t="s">
        <v>71</v>
      </c>
      <c r="E134">
        <f>Consolidated_Sales_Data[[#This Row],[TotalSell]]-Consolidated_Sales_Data[[#This Row],[Quantity]]*Consolidated_Sales_Data[[#This Row],[ProductData.UnitCost]]</f>
        <v>30</v>
      </c>
      <c r="F134">
        <f t="shared" si="4"/>
        <v>18</v>
      </c>
      <c r="G134" t="str">
        <f t="shared" si="5"/>
        <v>Discount</v>
      </c>
      <c r="H134">
        <v>1</v>
      </c>
      <c r="I134">
        <v>150</v>
      </c>
      <c r="J134" t="s">
        <v>144</v>
      </c>
      <c r="K134" t="s">
        <v>10</v>
      </c>
      <c r="L134" t="s">
        <v>31</v>
      </c>
      <c r="M134">
        <v>25</v>
      </c>
      <c r="N134" t="s">
        <v>13</v>
      </c>
      <c r="O134" s="1">
        <v>44625</v>
      </c>
      <c r="P134" t="s">
        <v>32</v>
      </c>
      <c r="Q134">
        <v>1</v>
      </c>
      <c r="R134" t="s">
        <v>72</v>
      </c>
      <c r="S134" t="s">
        <v>69</v>
      </c>
      <c r="T134">
        <v>150</v>
      </c>
      <c r="U134">
        <v>120</v>
      </c>
      <c r="V134">
        <v>500</v>
      </c>
      <c r="W134" t="s">
        <v>73</v>
      </c>
    </row>
    <row r="135" spans="1:23" x14ac:dyDescent="0.35">
      <c r="A135" t="s">
        <v>275</v>
      </c>
      <c r="B135" s="1">
        <v>45652</v>
      </c>
      <c r="C135" t="s">
        <v>41</v>
      </c>
      <c r="D135" t="s">
        <v>78</v>
      </c>
      <c r="E135">
        <f>Consolidated_Sales_Data[[#This Row],[TotalSell]]-Consolidated_Sales_Data[[#This Row],[Quantity]]*Consolidated_Sales_Data[[#This Row],[ProductData.UnitCost]]</f>
        <v>40</v>
      </c>
      <c r="F135">
        <f t="shared" si="4"/>
        <v>34</v>
      </c>
      <c r="G135" t="str">
        <f t="shared" si="5"/>
        <v>Discount</v>
      </c>
      <c r="H135">
        <v>2</v>
      </c>
      <c r="I135">
        <v>200</v>
      </c>
      <c r="J135" t="s">
        <v>140</v>
      </c>
      <c r="K135" t="s">
        <v>20</v>
      </c>
      <c r="L135" t="s">
        <v>42</v>
      </c>
      <c r="M135">
        <v>31</v>
      </c>
      <c r="N135" t="s">
        <v>13</v>
      </c>
      <c r="O135" s="1">
        <v>43905</v>
      </c>
      <c r="P135" t="s">
        <v>43</v>
      </c>
      <c r="Q135">
        <v>1</v>
      </c>
      <c r="R135" t="s">
        <v>79</v>
      </c>
      <c r="S135" t="s">
        <v>80</v>
      </c>
      <c r="T135">
        <v>100</v>
      </c>
      <c r="U135">
        <v>80</v>
      </c>
      <c r="V135">
        <v>400</v>
      </c>
      <c r="W135" t="s">
        <v>81</v>
      </c>
    </row>
    <row r="136" spans="1:23" x14ac:dyDescent="0.35">
      <c r="A136" t="s">
        <v>276</v>
      </c>
      <c r="B136" s="1">
        <v>45652</v>
      </c>
      <c r="C136" t="s">
        <v>52</v>
      </c>
      <c r="D136" t="s">
        <v>82</v>
      </c>
      <c r="E136">
        <f>Consolidated_Sales_Data[[#This Row],[TotalSell]]-Consolidated_Sales_Data[[#This Row],[Quantity]]*Consolidated_Sales_Data[[#This Row],[ProductData.UnitCost]]</f>
        <v>38</v>
      </c>
      <c r="F136">
        <f t="shared" si="4"/>
        <v>32.300000000000011</v>
      </c>
      <c r="G136" t="str">
        <f t="shared" si="5"/>
        <v>Discount</v>
      </c>
      <c r="H136">
        <v>1</v>
      </c>
      <c r="I136">
        <v>190</v>
      </c>
      <c r="J136" t="s">
        <v>144</v>
      </c>
      <c r="K136" t="s">
        <v>14</v>
      </c>
      <c r="L136" t="s">
        <v>53</v>
      </c>
      <c r="M136">
        <v>26</v>
      </c>
      <c r="N136" t="s">
        <v>13</v>
      </c>
      <c r="O136" s="1">
        <v>44609</v>
      </c>
      <c r="P136" t="s">
        <v>20</v>
      </c>
      <c r="Q136">
        <v>0</v>
      </c>
      <c r="R136" t="s">
        <v>83</v>
      </c>
      <c r="S136" t="s">
        <v>80</v>
      </c>
      <c r="T136">
        <v>190</v>
      </c>
      <c r="U136">
        <v>152</v>
      </c>
      <c r="V136">
        <v>1000</v>
      </c>
      <c r="W136" t="s">
        <v>84</v>
      </c>
    </row>
    <row r="137" spans="1:23" x14ac:dyDescent="0.35">
      <c r="A137" t="s">
        <v>277</v>
      </c>
      <c r="B137" s="1">
        <v>45652</v>
      </c>
      <c r="C137" t="s">
        <v>7</v>
      </c>
      <c r="D137" t="s">
        <v>74</v>
      </c>
      <c r="E137">
        <f>Consolidated_Sales_Data[[#This Row],[TotalSell]]-Consolidated_Sales_Data[[#This Row],[Quantity]]*Consolidated_Sales_Data[[#This Row],[ProductData.UnitCost]]</f>
        <v>120</v>
      </c>
      <c r="F137">
        <f t="shared" si="4"/>
        <v>102</v>
      </c>
      <c r="G137" t="str">
        <f t="shared" si="5"/>
        <v>Discount</v>
      </c>
      <c r="H137">
        <v>4</v>
      </c>
      <c r="I137">
        <v>600</v>
      </c>
      <c r="J137" t="s">
        <v>140</v>
      </c>
      <c r="K137" t="s">
        <v>26</v>
      </c>
      <c r="L137" t="s">
        <v>8</v>
      </c>
      <c r="M137">
        <v>32</v>
      </c>
      <c r="N137" t="s">
        <v>9</v>
      </c>
      <c r="O137" s="1">
        <v>44362</v>
      </c>
      <c r="P137" t="s">
        <v>10</v>
      </c>
      <c r="Q137">
        <v>1</v>
      </c>
      <c r="R137" t="s">
        <v>75</v>
      </c>
      <c r="S137" t="s">
        <v>76</v>
      </c>
      <c r="T137">
        <v>150</v>
      </c>
      <c r="U137">
        <v>120</v>
      </c>
      <c r="V137">
        <v>800</v>
      </c>
      <c r="W137" t="s">
        <v>77</v>
      </c>
    </row>
    <row r="138" spans="1:23" x14ac:dyDescent="0.35">
      <c r="A138" t="s">
        <v>278</v>
      </c>
      <c r="B138" s="1">
        <v>45652</v>
      </c>
      <c r="C138" t="s">
        <v>50</v>
      </c>
      <c r="D138" t="s">
        <v>71</v>
      </c>
      <c r="E138">
        <f>Consolidated_Sales_Data[[#This Row],[TotalSell]]-Consolidated_Sales_Data[[#This Row],[Quantity]]*Consolidated_Sales_Data[[#This Row],[ProductData.UnitCost]]</f>
        <v>90</v>
      </c>
      <c r="F138">
        <f t="shared" si="4"/>
        <v>76.5</v>
      </c>
      <c r="G138" t="str">
        <f t="shared" si="5"/>
        <v>Discount</v>
      </c>
      <c r="H138">
        <v>3</v>
      </c>
      <c r="I138">
        <v>450</v>
      </c>
      <c r="J138" t="s">
        <v>142</v>
      </c>
      <c r="K138" t="s">
        <v>17</v>
      </c>
      <c r="L138" t="s">
        <v>51</v>
      </c>
      <c r="M138">
        <v>29</v>
      </c>
      <c r="N138" t="s">
        <v>9</v>
      </c>
      <c r="O138" s="1">
        <v>44430</v>
      </c>
      <c r="P138" t="s">
        <v>14</v>
      </c>
      <c r="Q138">
        <v>1</v>
      </c>
      <c r="R138" t="s">
        <v>72</v>
      </c>
      <c r="S138" t="s">
        <v>69</v>
      </c>
      <c r="T138">
        <v>150</v>
      </c>
      <c r="U138">
        <v>120</v>
      </c>
      <c r="V138">
        <v>500</v>
      </c>
      <c r="W138" t="s">
        <v>73</v>
      </c>
    </row>
    <row r="139" spans="1:23" x14ac:dyDescent="0.35">
      <c r="A139" t="s">
        <v>279</v>
      </c>
      <c r="B139" s="1">
        <v>45652</v>
      </c>
      <c r="C139" t="s">
        <v>56</v>
      </c>
      <c r="D139" t="s">
        <v>74</v>
      </c>
      <c r="E139">
        <f>Consolidated_Sales_Data[[#This Row],[TotalSell]]-Consolidated_Sales_Data[[#This Row],[Quantity]]*Consolidated_Sales_Data[[#This Row],[ProductData.UnitCost]]</f>
        <v>60</v>
      </c>
      <c r="F139">
        <f t="shared" si="4"/>
        <v>36</v>
      </c>
      <c r="G139" t="str">
        <f t="shared" si="5"/>
        <v>Discount</v>
      </c>
      <c r="H139">
        <v>2</v>
      </c>
      <c r="I139">
        <v>300</v>
      </c>
      <c r="J139" t="s">
        <v>144</v>
      </c>
      <c r="K139" t="s">
        <v>23</v>
      </c>
      <c r="L139" t="s">
        <v>57</v>
      </c>
      <c r="M139">
        <v>33</v>
      </c>
      <c r="N139" t="s">
        <v>13</v>
      </c>
      <c r="O139" s="1">
        <v>43306</v>
      </c>
      <c r="P139" t="s">
        <v>32</v>
      </c>
      <c r="Q139">
        <v>1</v>
      </c>
      <c r="R139" t="s">
        <v>75</v>
      </c>
      <c r="S139" t="s">
        <v>76</v>
      </c>
      <c r="T139">
        <v>150</v>
      </c>
      <c r="U139">
        <v>120</v>
      </c>
      <c r="V139">
        <v>800</v>
      </c>
      <c r="W139" t="s">
        <v>77</v>
      </c>
    </row>
    <row r="140" spans="1:23" x14ac:dyDescent="0.35">
      <c r="A140" t="s">
        <v>280</v>
      </c>
      <c r="B140" s="1">
        <v>45652</v>
      </c>
      <c r="C140" t="s">
        <v>18</v>
      </c>
      <c r="D140" t="s">
        <v>67</v>
      </c>
      <c r="E140">
        <f>Consolidated_Sales_Data[[#This Row],[TotalSell]]-Consolidated_Sales_Data[[#This Row],[Quantity]]*Consolidated_Sales_Data[[#This Row],[ProductData.UnitCost]]</f>
        <v>135</v>
      </c>
      <c r="F140">
        <f t="shared" si="4"/>
        <v>135</v>
      </c>
      <c r="G140" t="str">
        <f t="shared" si="5"/>
        <v>Regular</v>
      </c>
      <c r="H140">
        <v>3</v>
      </c>
      <c r="I140">
        <v>675</v>
      </c>
      <c r="J140" t="s">
        <v>140</v>
      </c>
      <c r="K140" t="s">
        <v>20</v>
      </c>
      <c r="L140" t="s">
        <v>19</v>
      </c>
      <c r="M140">
        <v>30</v>
      </c>
      <c r="N140" t="s">
        <v>13</v>
      </c>
      <c r="O140" s="1">
        <v>44586</v>
      </c>
      <c r="P140" t="s">
        <v>20</v>
      </c>
      <c r="Q140">
        <v>0</v>
      </c>
      <c r="R140" t="s">
        <v>68</v>
      </c>
      <c r="S140" t="s">
        <v>69</v>
      </c>
      <c r="T140">
        <v>225</v>
      </c>
      <c r="U140">
        <v>180</v>
      </c>
      <c r="V140">
        <v>1000</v>
      </c>
      <c r="W140" t="s">
        <v>70</v>
      </c>
    </row>
    <row r="141" spans="1:23" x14ac:dyDescent="0.35">
      <c r="A141" t="s">
        <v>281</v>
      </c>
      <c r="B141" s="1">
        <v>45652</v>
      </c>
      <c r="C141" t="s">
        <v>48</v>
      </c>
      <c r="D141" t="s">
        <v>74</v>
      </c>
      <c r="E141">
        <f>Consolidated_Sales_Data[[#This Row],[TotalSell]]-Consolidated_Sales_Data[[#This Row],[Quantity]]*Consolidated_Sales_Data[[#This Row],[ProductData.UnitCost]]</f>
        <v>30</v>
      </c>
      <c r="F141">
        <f t="shared" si="4"/>
        <v>30</v>
      </c>
      <c r="G141" t="str">
        <f t="shared" si="5"/>
        <v>Regular</v>
      </c>
      <c r="H141">
        <v>1</v>
      </c>
      <c r="I141">
        <v>150</v>
      </c>
      <c r="J141" t="s">
        <v>142</v>
      </c>
      <c r="K141" t="s">
        <v>14</v>
      </c>
      <c r="L141" t="s">
        <v>49</v>
      </c>
      <c r="M141">
        <v>42</v>
      </c>
      <c r="N141" t="s">
        <v>13</v>
      </c>
      <c r="O141" s="1">
        <v>42843</v>
      </c>
      <c r="P141" t="s">
        <v>10</v>
      </c>
      <c r="Q141">
        <v>0</v>
      </c>
      <c r="R141" t="s">
        <v>75</v>
      </c>
      <c r="S141" t="s">
        <v>76</v>
      </c>
      <c r="T141">
        <v>150</v>
      </c>
      <c r="U141">
        <v>120</v>
      </c>
      <c r="V141">
        <v>800</v>
      </c>
      <c r="W141" t="s">
        <v>77</v>
      </c>
    </row>
    <row r="142" spans="1:23" x14ac:dyDescent="0.35">
      <c r="A142" t="s">
        <v>282</v>
      </c>
      <c r="B142" s="1">
        <v>45653</v>
      </c>
      <c r="C142" t="s">
        <v>54</v>
      </c>
      <c r="D142" t="s">
        <v>78</v>
      </c>
      <c r="E142">
        <f>Consolidated_Sales_Data[[#This Row],[TotalSell]]-Consolidated_Sales_Data[[#This Row],[Quantity]]*Consolidated_Sales_Data[[#This Row],[ProductData.UnitCost]]</f>
        <v>40</v>
      </c>
      <c r="F142">
        <f t="shared" si="4"/>
        <v>40</v>
      </c>
      <c r="G142" t="str">
        <f t="shared" si="5"/>
        <v>Regular</v>
      </c>
      <c r="H142">
        <v>2</v>
      </c>
      <c r="I142">
        <v>200</v>
      </c>
      <c r="J142" t="s">
        <v>140</v>
      </c>
      <c r="K142" t="s">
        <v>10</v>
      </c>
      <c r="L142" t="s">
        <v>55</v>
      </c>
      <c r="M142">
        <v>36</v>
      </c>
      <c r="N142" t="s">
        <v>9</v>
      </c>
      <c r="O142" s="1">
        <v>43477</v>
      </c>
      <c r="P142" t="s">
        <v>29</v>
      </c>
      <c r="Q142">
        <v>0</v>
      </c>
      <c r="R142" t="s">
        <v>79</v>
      </c>
      <c r="S142" t="s">
        <v>80</v>
      </c>
      <c r="T142">
        <v>100</v>
      </c>
      <c r="U142">
        <v>80</v>
      </c>
      <c r="V142">
        <v>400</v>
      </c>
      <c r="W142" t="s">
        <v>81</v>
      </c>
    </row>
    <row r="143" spans="1:23" x14ac:dyDescent="0.35">
      <c r="A143" t="s">
        <v>283</v>
      </c>
      <c r="B143" s="1">
        <v>45653</v>
      </c>
      <c r="C143" t="s">
        <v>33</v>
      </c>
      <c r="D143" t="s">
        <v>74</v>
      </c>
      <c r="E143">
        <f>Consolidated_Sales_Data[[#This Row],[TotalSell]]-Consolidated_Sales_Data[[#This Row],[Quantity]]*Consolidated_Sales_Data[[#This Row],[ProductData.UnitCost]]</f>
        <v>90</v>
      </c>
      <c r="F143">
        <f t="shared" si="4"/>
        <v>54</v>
      </c>
      <c r="G143" t="str">
        <f t="shared" si="5"/>
        <v>Discount</v>
      </c>
      <c r="H143">
        <v>3</v>
      </c>
      <c r="I143">
        <v>450</v>
      </c>
      <c r="J143" t="s">
        <v>144</v>
      </c>
      <c r="K143" t="s">
        <v>26</v>
      </c>
      <c r="L143" t="s">
        <v>34</v>
      </c>
      <c r="M143">
        <v>41</v>
      </c>
      <c r="N143" t="s">
        <v>9</v>
      </c>
      <c r="O143" s="1">
        <v>43076</v>
      </c>
      <c r="P143" t="s">
        <v>35</v>
      </c>
      <c r="Q143">
        <v>1</v>
      </c>
      <c r="R143" t="s">
        <v>75</v>
      </c>
      <c r="S143" t="s">
        <v>76</v>
      </c>
      <c r="T143">
        <v>150</v>
      </c>
      <c r="U143">
        <v>120</v>
      </c>
      <c r="V143">
        <v>800</v>
      </c>
      <c r="W143" t="s">
        <v>77</v>
      </c>
    </row>
    <row r="144" spans="1:23" x14ac:dyDescent="0.35">
      <c r="A144" t="s">
        <v>284</v>
      </c>
      <c r="B144" s="1">
        <v>45653</v>
      </c>
      <c r="C144" t="s">
        <v>39</v>
      </c>
      <c r="D144" t="s">
        <v>71</v>
      </c>
      <c r="E144">
        <f>Consolidated_Sales_Data[[#This Row],[TotalSell]]-Consolidated_Sales_Data[[#This Row],[Quantity]]*Consolidated_Sales_Data[[#This Row],[ProductData.UnitCost]]</f>
        <v>30</v>
      </c>
      <c r="F144">
        <f t="shared" si="4"/>
        <v>30</v>
      </c>
      <c r="G144" t="str">
        <f t="shared" si="5"/>
        <v>Regular</v>
      </c>
      <c r="H144">
        <v>1</v>
      </c>
      <c r="I144">
        <v>150</v>
      </c>
      <c r="J144" t="s">
        <v>142</v>
      </c>
      <c r="K144" t="s">
        <v>20</v>
      </c>
      <c r="L144" t="s">
        <v>40</v>
      </c>
      <c r="M144">
        <v>28</v>
      </c>
      <c r="N144" t="s">
        <v>9</v>
      </c>
      <c r="O144" s="1">
        <v>44459</v>
      </c>
      <c r="P144" t="s">
        <v>26</v>
      </c>
      <c r="Q144">
        <v>0</v>
      </c>
      <c r="R144" t="s">
        <v>72</v>
      </c>
      <c r="S144" t="s">
        <v>69</v>
      </c>
      <c r="T144">
        <v>150</v>
      </c>
      <c r="U144">
        <v>120</v>
      </c>
      <c r="V144">
        <v>500</v>
      </c>
      <c r="W144" t="s">
        <v>73</v>
      </c>
    </row>
    <row r="145" spans="1:23" x14ac:dyDescent="0.35">
      <c r="A145" t="s">
        <v>285</v>
      </c>
      <c r="B145" s="1">
        <v>45653</v>
      </c>
      <c r="C145" t="s">
        <v>44</v>
      </c>
      <c r="D145" t="s">
        <v>67</v>
      </c>
      <c r="E145">
        <f>Consolidated_Sales_Data[[#This Row],[TotalSell]]-Consolidated_Sales_Data[[#This Row],[Quantity]]*Consolidated_Sales_Data[[#This Row],[ProductData.UnitCost]]</f>
        <v>90</v>
      </c>
      <c r="F145">
        <f t="shared" si="4"/>
        <v>76.5</v>
      </c>
      <c r="G145" t="str">
        <f t="shared" si="5"/>
        <v>Discount</v>
      </c>
      <c r="H145">
        <v>2</v>
      </c>
      <c r="I145">
        <v>450</v>
      </c>
      <c r="J145" t="s">
        <v>140</v>
      </c>
      <c r="K145" t="s">
        <v>17</v>
      </c>
      <c r="L145" t="s">
        <v>45</v>
      </c>
      <c r="M145">
        <v>39</v>
      </c>
      <c r="N145" t="s">
        <v>13</v>
      </c>
      <c r="O145" s="1">
        <v>43261</v>
      </c>
      <c r="P145" t="s">
        <v>23</v>
      </c>
      <c r="Q145">
        <v>1</v>
      </c>
      <c r="R145" t="s">
        <v>68</v>
      </c>
      <c r="S145" t="s">
        <v>69</v>
      </c>
      <c r="T145">
        <v>225</v>
      </c>
      <c r="U145">
        <v>180</v>
      </c>
      <c r="V145">
        <v>1000</v>
      </c>
      <c r="W145" t="s">
        <v>70</v>
      </c>
    </row>
    <row r="146" spans="1:23" x14ac:dyDescent="0.35">
      <c r="A146" t="s">
        <v>286</v>
      </c>
      <c r="B146" s="1">
        <v>45653</v>
      </c>
      <c r="C146" t="s">
        <v>11</v>
      </c>
      <c r="D146" t="s">
        <v>82</v>
      </c>
      <c r="E146">
        <f>Consolidated_Sales_Data[[#This Row],[TotalSell]]-Consolidated_Sales_Data[[#This Row],[Quantity]]*Consolidated_Sales_Data[[#This Row],[ProductData.UnitCost]]</f>
        <v>38</v>
      </c>
      <c r="F146">
        <f t="shared" si="4"/>
        <v>32.300000000000011</v>
      </c>
      <c r="G146" t="str">
        <f t="shared" si="5"/>
        <v>Discount</v>
      </c>
      <c r="H146">
        <v>1</v>
      </c>
      <c r="I146">
        <v>190</v>
      </c>
      <c r="J146" t="s">
        <v>144</v>
      </c>
      <c r="K146" t="s">
        <v>14</v>
      </c>
      <c r="L146" t="s">
        <v>12</v>
      </c>
      <c r="M146">
        <v>27</v>
      </c>
      <c r="N146" t="s">
        <v>13</v>
      </c>
      <c r="O146" s="1">
        <v>43941</v>
      </c>
      <c r="P146" t="s">
        <v>14</v>
      </c>
      <c r="Q146">
        <v>0</v>
      </c>
      <c r="R146" t="s">
        <v>83</v>
      </c>
      <c r="S146" t="s">
        <v>80</v>
      </c>
      <c r="T146">
        <v>190</v>
      </c>
      <c r="U146">
        <v>152</v>
      </c>
      <c r="V146">
        <v>1000</v>
      </c>
      <c r="W146" t="s">
        <v>84</v>
      </c>
    </row>
    <row r="147" spans="1:23" x14ac:dyDescent="0.35">
      <c r="A147" t="s">
        <v>287</v>
      </c>
      <c r="B147" s="1">
        <v>45653</v>
      </c>
      <c r="C147" t="s">
        <v>27</v>
      </c>
      <c r="D147" t="s">
        <v>74</v>
      </c>
      <c r="E147">
        <f>Consolidated_Sales_Data[[#This Row],[TotalSell]]-Consolidated_Sales_Data[[#This Row],[Quantity]]*Consolidated_Sales_Data[[#This Row],[ProductData.UnitCost]]</f>
        <v>90</v>
      </c>
      <c r="F147">
        <f t="shared" si="4"/>
        <v>90</v>
      </c>
      <c r="G147" t="str">
        <f t="shared" si="5"/>
        <v>Regular</v>
      </c>
      <c r="H147">
        <v>3</v>
      </c>
      <c r="I147">
        <v>450</v>
      </c>
      <c r="J147" t="s">
        <v>140</v>
      </c>
      <c r="K147" t="s">
        <v>23</v>
      </c>
      <c r="L147" t="s">
        <v>28</v>
      </c>
      <c r="M147">
        <v>33</v>
      </c>
      <c r="N147" t="s">
        <v>9</v>
      </c>
      <c r="O147" s="1">
        <v>44073</v>
      </c>
      <c r="P147" t="s">
        <v>29</v>
      </c>
      <c r="Q147">
        <v>0</v>
      </c>
      <c r="R147" t="s">
        <v>75</v>
      </c>
      <c r="S147" t="s">
        <v>76</v>
      </c>
      <c r="T147">
        <v>150</v>
      </c>
      <c r="U147">
        <v>120</v>
      </c>
      <c r="V147">
        <v>800</v>
      </c>
      <c r="W147" t="s">
        <v>77</v>
      </c>
    </row>
    <row r="148" spans="1:23" x14ac:dyDescent="0.35">
      <c r="A148" t="s">
        <v>288</v>
      </c>
      <c r="B148" s="1">
        <v>45653</v>
      </c>
      <c r="C148" t="s">
        <v>36</v>
      </c>
      <c r="D148" t="s">
        <v>71</v>
      </c>
      <c r="E148">
        <f>Consolidated_Sales_Data[[#This Row],[TotalSell]]-Consolidated_Sales_Data[[#This Row],[Quantity]]*Consolidated_Sales_Data[[#This Row],[ProductData.UnitCost]]</f>
        <v>30</v>
      </c>
      <c r="F148">
        <f t="shared" si="4"/>
        <v>30</v>
      </c>
      <c r="G148" t="str">
        <f t="shared" si="5"/>
        <v>Regular</v>
      </c>
      <c r="H148">
        <v>1</v>
      </c>
      <c r="I148">
        <v>150</v>
      </c>
      <c r="J148" t="s">
        <v>142</v>
      </c>
      <c r="K148" t="s">
        <v>10</v>
      </c>
      <c r="L148" t="s">
        <v>37</v>
      </c>
      <c r="M148">
        <v>34</v>
      </c>
      <c r="N148" t="s">
        <v>13</v>
      </c>
      <c r="O148" s="1">
        <v>43780</v>
      </c>
      <c r="P148" t="s">
        <v>38</v>
      </c>
      <c r="Q148">
        <v>0</v>
      </c>
      <c r="R148" t="s">
        <v>72</v>
      </c>
      <c r="S148" t="s">
        <v>69</v>
      </c>
      <c r="T148">
        <v>150</v>
      </c>
      <c r="U148">
        <v>120</v>
      </c>
      <c r="V148">
        <v>500</v>
      </c>
      <c r="W148" t="s">
        <v>73</v>
      </c>
    </row>
    <row r="149" spans="1:23" x14ac:dyDescent="0.35">
      <c r="A149" t="s">
        <v>289</v>
      </c>
      <c r="B149" s="1">
        <v>45653</v>
      </c>
      <c r="C149" t="s">
        <v>24</v>
      </c>
      <c r="D149" t="s">
        <v>78</v>
      </c>
      <c r="E149">
        <f>Consolidated_Sales_Data[[#This Row],[TotalSell]]-Consolidated_Sales_Data[[#This Row],[Quantity]]*Consolidated_Sales_Data[[#This Row],[ProductData.UnitCost]]</f>
        <v>60</v>
      </c>
      <c r="F149">
        <f t="shared" si="4"/>
        <v>51</v>
      </c>
      <c r="G149" t="str">
        <f t="shared" si="5"/>
        <v>Discount</v>
      </c>
      <c r="H149">
        <v>3</v>
      </c>
      <c r="I149">
        <v>300</v>
      </c>
      <c r="J149" t="s">
        <v>144</v>
      </c>
      <c r="K149" t="s">
        <v>26</v>
      </c>
      <c r="L149" t="s">
        <v>25</v>
      </c>
      <c r="M149">
        <v>29</v>
      </c>
      <c r="N149" t="s">
        <v>13</v>
      </c>
      <c r="O149" s="1">
        <v>44326</v>
      </c>
      <c r="P149" t="s">
        <v>26</v>
      </c>
      <c r="Q149">
        <v>0</v>
      </c>
      <c r="R149" t="s">
        <v>79</v>
      </c>
      <c r="S149" t="s">
        <v>80</v>
      </c>
      <c r="T149">
        <v>100</v>
      </c>
      <c r="U149">
        <v>80</v>
      </c>
      <c r="V149">
        <v>400</v>
      </c>
      <c r="W149" t="s">
        <v>81</v>
      </c>
    </row>
    <row r="150" spans="1:23" x14ac:dyDescent="0.35">
      <c r="A150" t="s">
        <v>290</v>
      </c>
      <c r="B150" s="1">
        <v>45653</v>
      </c>
      <c r="C150" t="s">
        <v>15</v>
      </c>
      <c r="D150" t="s">
        <v>74</v>
      </c>
      <c r="E150">
        <f>Consolidated_Sales_Data[[#This Row],[TotalSell]]-Consolidated_Sales_Data[[#This Row],[Quantity]]*Consolidated_Sales_Data[[#This Row],[ProductData.UnitCost]]</f>
        <v>60</v>
      </c>
      <c r="F150">
        <f t="shared" si="4"/>
        <v>51</v>
      </c>
      <c r="G150" t="str">
        <f t="shared" si="5"/>
        <v>Discount</v>
      </c>
      <c r="H150">
        <v>2</v>
      </c>
      <c r="I150">
        <v>300</v>
      </c>
      <c r="J150" t="s">
        <v>140</v>
      </c>
      <c r="K150" t="s">
        <v>20</v>
      </c>
      <c r="L150" t="s">
        <v>16</v>
      </c>
      <c r="M150">
        <v>45</v>
      </c>
      <c r="N150" t="s">
        <v>9</v>
      </c>
      <c r="O150" s="1">
        <v>43506</v>
      </c>
      <c r="P150" t="s">
        <v>17</v>
      </c>
      <c r="Q150">
        <v>1</v>
      </c>
      <c r="R150" t="s">
        <v>75</v>
      </c>
      <c r="S150" t="s">
        <v>76</v>
      </c>
      <c r="T150">
        <v>150</v>
      </c>
      <c r="U150">
        <v>120</v>
      </c>
      <c r="V150">
        <v>800</v>
      </c>
      <c r="W150" t="s">
        <v>77</v>
      </c>
    </row>
    <row r="151" spans="1:23" x14ac:dyDescent="0.35">
      <c r="A151" t="s">
        <v>291</v>
      </c>
      <c r="B151" s="1">
        <v>45654</v>
      </c>
      <c r="C151" t="s">
        <v>58</v>
      </c>
      <c r="D151" t="s">
        <v>67</v>
      </c>
      <c r="E151">
        <f>Consolidated_Sales_Data[[#This Row],[TotalSell]]-Consolidated_Sales_Data[[#This Row],[Quantity]]*Consolidated_Sales_Data[[#This Row],[ProductData.UnitCost]]</f>
        <v>45</v>
      </c>
      <c r="F151">
        <f t="shared" si="4"/>
        <v>38.25</v>
      </c>
      <c r="G151" t="str">
        <f t="shared" si="5"/>
        <v>Discount</v>
      </c>
      <c r="H151">
        <v>1</v>
      </c>
      <c r="I151">
        <v>225</v>
      </c>
      <c r="J151" t="s">
        <v>142</v>
      </c>
      <c r="K151" t="s">
        <v>17</v>
      </c>
      <c r="L151" t="s">
        <v>59</v>
      </c>
      <c r="M151">
        <v>40</v>
      </c>
      <c r="N151" t="s">
        <v>9</v>
      </c>
      <c r="O151" s="1">
        <v>43047</v>
      </c>
      <c r="P151" t="s">
        <v>35</v>
      </c>
      <c r="Q151">
        <v>1</v>
      </c>
      <c r="R151" t="s">
        <v>68</v>
      </c>
      <c r="S151" t="s">
        <v>69</v>
      </c>
      <c r="T151">
        <v>225</v>
      </c>
      <c r="U151">
        <v>180</v>
      </c>
      <c r="V151">
        <v>1000</v>
      </c>
      <c r="W151" t="s">
        <v>70</v>
      </c>
    </row>
    <row r="152" spans="1:23" x14ac:dyDescent="0.35">
      <c r="A152" t="s">
        <v>292</v>
      </c>
      <c r="B152" s="1">
        <v>45654</v>
      </c>
      <c r="C152" t="s">
        <v>52</v>
      </c>
      <c r="D152" t="s">
        <v>71</v>
      </c>
      <c r="E152">
        <f>Consolidated_Sales_Data[[#This Row],[TotalSell]]-Consolidated_Sales_Data[[#This Row],[Quantity]]*Consolidated_Sales_Data[[#This Row],[ProductData.UnitCost]]</f>
        <v>90</v>
      </c>
      <c r="F152">
        <f t="shared" si="4"/>
        <v>76.5</v>
      </c>
      <c r="G152" t="str">
        <f t="shared" si="5"/>
        <v>Discount</v>
      </c>
      <c r="H152">
        <v>3</v>
      </c>
      <c r="I152">
        <v>450</v>
      </c>
      <c r="J152" t="s">
        <v>144</v>
      </c>
      <c r="K152" t="s">
        <v>14</v>
      </c>
      <c r="L152" t="s">
        <v>53</v>
      </c>
      <c r="M152">
        <v>26</v>
      </c>
      <c r="N152" t="s">
        <v>13</v>
      </c>
      <c r="O152" s="1">
        <v>44609</v>
      </c>
      <c r="P152" t="s">
        <v>20</v>
      </c>
      <c r="Q152">
        <v>0</v>
      </c>
      <c r="R152" t="s">
        <v>72</v>
      </c>
      <c r="S152" t="s">
        <v>69</v>
      </c>
      <c r="T152">
        <v>150</v>
      </c>
      <c r="U152">
        <v>120</v>
      </c>
      <c r="V152">
        <v>500</v>
      </c>
      <c r="W152" t="s">
        <v>73</v>
      </c>
    </row>
    <row r="153" spans="1:23" x14ac:dyDescent="0.35">
      <c r="A153" t="s">
        <v>293</v>
      </c>
      <c r="B153" s="1">
        <v>45654</v>
      </c>
      <c r="C153" t="s">
        <v>18</v>
      </c>
      <c r="D153" t="s">
        <v>74</v>
      </c>
      <c r="E153">
        <f>Consolidated_Sales_Data[[#This Row],[TotalSell]]-Consolidated_Sales_Data[[#This Row],[Quantity]]*Consolidated_Sales_Data[[#This Row],[ProductData.UnitCost]]</f>
        <v>30</v>
      </c>
      <c r="F153">
        <f t="shared" si="4"/>
        <v>30</v>
      </c>
      <c r="G153" t="str">
        <f t="shared" si="5"/>
        <v>Regular</v>
      </c>
      <c r="H153">
        <v>1</v>
      </c>
      <c r="I153">
        <v>150</v>
      </c>
      <c r="J153" t="s">
        <v>140</v>
      </c>
      <c r="K153" t="s">
        <v>23</v>
      </c>
      <c r="L153" t="s">
        <v>19</v>
      </c>
      <c r="M153">
        <v>30</v>
      </c>
      <c r="N153" t="s">
        <v>13</v>
      </c>
      <c r="O153" s="1">
        <v>44586</v>
      </c>
      <c r="P153" t="s">
        <v>20</v>
      </c>
      <c r="Q153">
        <v>0</v>
      </c>
      <c r="R153" t="s">
        <v>75</v>
      </c>
      <c r="S153" t="s">
        <v>76</v>
      </c>
      <c r="T153">
        <v>150</v>
      </c>
      <c r="U153">
        <v>120</v>
      </c>
      <c r="V153">
        <v>800</v>
      </c>
      <c r="W153" t="s">
        <v>77</v>
      </c>
    </row>
    <row r="154" spans="1:23" x14ac:dyDescent="0.35">
      <c r="A154" t="s">
        <v>294</v>
      </c>
      <c r="B154" s="1">
        <v>45654</v>
      </c>
      <c r="C154" t="s">
        <v>24</v>
      </c>
      <c r="D154" t="s">
        <v>78</v>
      </c>
      <c r="E154">
        <f>Consolidated_Sales_Data[[#This Row],[TotalSell]]-Consolidated_Sales_Data[[#This Row],[Quantity]]*Consolidated_Sales_Data[[#This Row],[ProductData.UnitCost]]</f>
        <v>40</v>
      </c>
      <c r="F154">
        <f t="shared" si="4"/>
        <v>40</v>
      </c>
      <c r="G154" t="str">
        <f t="shared" si="5"/>
        <v>Regular</v>
      </c>
      <c r="H154">
        <v>2</v>
      </c>
      <c r="I154">
        <v>200</v>
      </c>
      <c r="J154" t="s">
        <v>142</v>
      </c>
      <c r="K154" t="s">
        <v>10</v>
      </c>
      <c r="L154" t="s">
        <v>25</v>
      </c>
      <c r="M154">
        <v>29</v>
      </c>
      <c r="N154" t="s">
        <v>13</v>
      </c>
      <c r="O154" s="1">
        <v>44326</v>
      </c>
      <c r="P154" t="s">
        <v>26</v>
      </c>
      <c r="Q154">
        <v>0</v>
      </c>
      <c r="R154" t="s">
        <v>79</v>
      </c>
      <c r="S154" t="s">
        <v>80</v>
      </c>
      <c r="T154">
        <v>100</v>
      </c>
      <c r="U154">
        <v>80</v>
      </c>
      <c r="V154">
        <v>400</v>
      </c>
      <c r="W154" t="s">
        <v>81</v>
      </c>
    </row>
    <row r="155" spans="1:23" x14ac:dyDescent="0.35">
      <c r="A155" t="s">
        <v>295</v>
      </c>
      <c r="B155" s="1">
        <v>45654</v>
      </c>
      <c r="C155" t="s">
        <v>44</v>
      </c>
      <c r="D155" t="s">
        <v>74</v>
      </c>
      <c r="E155">
        <f>Consolidated_Sales_Data[[#This Row],[TotalSell]]-Consolidated_Sales_Data[[#This Row],[Quantity]]*Consolidated_Sales_Data[[#This Row],[ProductData.UnitCost]]</f>
        <v>60</v>
      </c>
      <c r="F155">
        <f t="shared" si="4"/>
        <v>36</v>
      </c>
      <c r="G155" t="str">
        <f t="shared" si="5"/>
        <v>Discount</v>
      </c>
      <c r="H155">
        <v>2</v>
      </c>
      <c r="I155">
        <v>300</v>
      </c>
      <c r="J155" t="s">
        <v>144</v>
      </c>
      <c r="K155" t="s">
        <v>26</v>
      </c>
      <c r="L155" t="s">
        <v>45</v>
      </c>
      <c r="M155">
        <v>39</v>
      </c>
      <c r="N155" t="s">
        <v>13</v>
      </c>
      <c r="O155" s="1">
        <v>43261</v>
      </c>
      <c r="P155" t="s">
        <v>23</v>
      </c>
      <c r="Q155">
        <v>1</v>
      </c>
      <c r="R155" t="s">
        <v>75</v>
      </c>
      <c r="S155" t="s">
        <v>76</v>
      </c>
      <c r="T155">
        <v>150</v>
      </c>
      <c r="U155">
        <v>120</v>
      </c>
      <c r="V155">
        <v>800</v>
      </c>
      <c r="W155" t="s">
        <v>77</v>
      </c>
    </row>
    <row r="156" spans="1:23" x14ac:dyDescent="0.35">
      <c r="A156" t="s">
        <v>296</v>
      </c>
      <c r="B156" s="1">
        <v>45654</v>
      </c>
      <c r="C156" t="s">
        <v>30</v>
      </c>
      <c r="D156" t="s">
        <v>67</v>
      </c>
      <c r="E156">
        <f>Consolidated_Sales_Data[[#This Row],[TotalSell]]-Consolidated_Sales_Data[[#This Row],[Quantity]]*Consolidated_Sales_Data[[#This Row],[ProductData.UnitCost]]</f>
        <v>45</v>
      </c>
      <c r="F156">
        <f t="shared" si="4"/>
        <v>38.25</v>
      </c>
      <c r="G156" t="str">
        <f t="shared" si="5"/>
        <v>Discount</v>
      </c>
      <c r="H156">
        <v>1</v>
      </c>
      <c r="I156">
        <v>225</v>
      </c>
      <c r="J156" t="s">
        <v>140</v>
      </c>
      <c r="K156" t="s">
        <v>20</v>
      </c>
      <c r="L156" t="s">
        <v>31</v>
      </c>
      <c r="M156">
        <v>25</v>
      </c>
      <c r="N156" t="s">
        <v>13</v>
      </c>
      <c r="O156" s="1">
        <v>44625</v>
      </c>
      <c r="P156" t="s">
        <v>32</v>
      </c>
      <c r="Q156">
        <v>1</v>
      </c>
      <c r="R156" t="s">
        <v>68</v>
      </c>
      <c r="S156" t="s">
        <v>69</v>
      </c>
      <c r="T156">
        <v>225</v>
      </c>
      <c r="U156">
        <v>180</v>
      </c>
      <c r="V156">
        <v>1000</v>
      </c>
      <c r="W156" t="s">
        <v>70</v>
      </c>
    </row>
    <row r="157" spans="1:23" x14ac:dyDescent="0.35">
      <c r="A157" t="s">
        <v>297</v>
      </c>
      <c r="B157" s="1">
        <v>45654</v>
      </c>
      <c r="C157" t="s">
        <v>36</v>
      </c>
      <c r="D157" t="s">
        <v>71</v>
      </c>
      <c r="E157">
        <f>Consolidated_Sales_Data[[#This Row],[TotalSell]]-Consolidated_Sales_Data[[#This Row],[Quantity]]*Consolidated_Sales_Data[[#This Row],[ProductData.UnitCost]]</f>
        <v>90</v>
      </c>
      <c r="F157">
        <f t="shared" si="4"/>
        <v>90</v>
      </c>
      <c r="G157" t="str">
        <f t="shared" si="5"/>
        <v>Regular</v>
      </c>
      <c r="H157">
        <v>3</v>
      </c>
      <c r="I157">
        <v>450</v>
      </c>
      <c r="J157" t="s">
        <v>142</v>
      </c>
      <c r="K157" t="s">
        <v>14</v>
      </c>
      <c r="L157" t="s">
        <v>37</v>
      </c>
      <c r="M157">
        <v>34</v>
      </c>
      <c r="N157" t="s">
        <v>13</v>
      </c>
      <c r="O157" s="1">
        <v>43780</v>
      </c>
      <c r="P157" t="s">
        <v>38</v>
      </c>
      <c r="Q157">
        <v>0</v>
      </c>
      <c r="R157" t="s">
        <v>72</v>
      </c>
      <c r="S157" t="s">
        <v>69</v>
      </c>
      <c r="T157">
        <v>150</v>
      </c>
      <c r="U157">
        <v>120</v>
      </c>
      <c r="V157">
        <v>500</v>
      </c>
      <c r="W157" t="s">
        <v>73</v>
      </c>
    </row>
    <row r="158" spans="1:23" x14ac:dyDescent="0.35">
      <c r="A158" t="s">
        <v>298</v>
      </c>
      <c r="B158" s="1">
        <v>45654</v>
      </c>
      <c r="C158" t="s">
        <v>46</v>
      </c>
      <c r="D158" t="s">
        <v>82</v>
      </c>
      <c r="E158">
        <f>Consolidated_Sales_Data[[#This Row],[TotalSell]]-Consolidated_Sales_Data[[#This Row],[Quantity]]*Consolidated_Sales_Data[[#This Row],[ProductData.UnitCost]]</f>
        <v>76</v>
      </c>
      <c r="F158">
        <f t="shared" si="4"/>
        <v>64.600000000000023</v>
      </c>
      <c r="G158" t="str">
        <f t="shared" si="5"/>
        <v>Discount</v>
      </c>
      <c r="H158">
        <v>2</v>
      </c>
      <c r="I158">
        <v>380</v>
      </c>
      <c r="J158" t="s">
        <v>144</v>
      </c>
      <c r="K158" t="s">
        <v>23</v>
      </c>
      <c r="L158" t="s">
        <v>47</v>
      </c>
      <c r="M158">
        <v>27</v>
      </c>
      <c r="N158" t="s">
        <v>9</v>
      </c>
      <c r="O158" s="1">
        <v>44505</v>
      </c>
      <c r="P158" t="s">
        <v>17</v>
      </c>
      <c r="Q158">
        <v>0</v>
      </c>
      <c r="R158" t="s">
        <v>83</v>
      </c>
      <c r="S158" t="s">
        <v>80</v>
      </c>
      <c r="T158">
        <v>190</v>
      </c>
      <c r="U158">
        <v>152</v>
      </c>
      <c r="V158">
        <v>1000</v>
      </c>
      <c r="W158" t="s">
        <v>84</v>
      </c>
    </row>
    <row r="159" spans="1:23" x14ac:dyDescent="0.35">
      <c r="A159" t="s">
        <v>299</v>
      </c>
      <c r="B159" s="1">
        <v>45654</v>
      </c>
      <c r="C159" t="s">
        <v>50</v>
      </c>
      <c r="D159" t="s">
        <v>74</v>
      </c>
      <c r="E159">
        <f>Consolidated_Sales_Data[[#This Row],[TotalSell]]-Consolidated_Sales_Data[[#This Row],[Quantity]]*Consolidated_Sales_Data[[#This Row],[ProductData.UnitCost]]</f>
        <v>90</v>
      </c>
      <c r="F159">
        <f t="shared" si="4"/>
        <v>76.5</v>
      </c>
      <c r="G159" t="str">
        <f t="shared" si="5"/>
        <v>Discount</v>
      </c>
      <c r="H159">
        <v>3</v>
      </c>
      <c r="I159">
        <v>450</v>
      </c>
      <c r="J159" t="s">
        <v>140</v>
      </c>
      <c r="K159" t="s">
        <v>10</v>
      </c>
      <c r="L159" t="s">
        <v>51</v>
      </c>
      <c r="M159">
        <v>29</v>
      </c>
      <c r="N159" t="s">
        <v>9</v>
      </c>
      <c r="O159" s="1">
        <v>44430</v>
      </c>
      <c r="P159" t="s">
        <v>14</v>
      </c>
      <c r="Q159">
        <v>1</v>
      </c>
      <c r="R159" t="s">
        <v>75</v>
      </c>
      <c r="S159" t="s">
        <v>76</v>
      </c>
      <c r="T159">
        <v>150</v>
      </c>
      <c r="U159">
        <v>120</v>
      </c>
      <c r="V159">
        <v>800</v>
      </c>
      <c r="W159" t="s">
        <v>77</v>
      </c>
    </row>
    <row r="160" spans="1:23" x14ac:dyDescent="0.35">
      <c r="A160" t="s">
        <v>300</v>
      </c>
      <c r="B160" s="1">
        <v>45654</v>
      </c>
      <c r="C160" t="s">
        <v>7</v>
      </c>
      <c r="D160" t="s">
        <v>78</v>
      </c>
      <c r="E160">
        <f>Consolidated_Sales_Data[[#This Row],[TotalSell]]-Consolidated_Sales_Data[[#This Row],[Quantity]]*Consolidated_Sales_Data[[#This Row],[ProductData.UnitCost]]</f>
        <v>40</v>
      </c>
      <c r="F160">
        <f t="shared" si="4"/>
        <v>24</v>
      </c>
      <c r="G160" t="str">
        <f t="shared" si="5"/>
        <v>Discount</v>
      </c>
      <c r="H160">
        <v>2</v>
      </c>
      <c r="I160">
        <v>200</v>
      </c>
      <c r="J160" t="s">
        <v>144</v>
      </c>
      <c r="K160" t="s">
        <v>26</v>
      </c>
      <c r="L160" t="s">
        <v>8</v>
      </c>
      <c r="M160">
        <v>32</v>
      </c>
      <c r="N160" t="s">
        <v>9</v>
      </c>
      <c r="O160" s="1">
        <v>44362</v>
      </c>
      <c r="P160" t="s">
        <v>10</v>
      </c>
      <c r="Q160">
        <v>1</v>
      </c>
      <c r="R160" t="s">
        <v>79</v>
      </c>
      <c r="S160" t="s">
        <v>80</v>
      </c>
      <c r="T160">
        <v>100</v>
      </c>
      <c r="U160">
        <v>80</v>
      </c>
      <c r="V160">
        <v>400</v>
      </c>
      <c r="W160" t="s">
        <v>81</v>
      </c>
    </row>
    <row r="161" spans="1:23" x14ac:dyDescent="0.35">
      <c r="A161" t="s">
        <v>301</v>
      </c>
      <c r="B161" s="1">
        <v>45655</v>
      </c>
      <c r="C161" t="s">
        <v>41</v>
      </c>
      <c r="D161" t="s">
        <v>82</v>
      </c>
      <c r="E161">
        <f>Consolidated_Sales_Data[[#This Row],[TotalSell]]-Consolidated_Sales_Data[[#This Row],[Quantity]]*Consolidated_Sales_Data[[#This Row],[ProductData.UnitCost]]</f>
        <v>38</v>
      </c>
      <c r="F161">
        <f t="shared" si="4"/>
        <v>32.300000000000011</v>
      </c>
      <c r="G161" t="str">
        <f t="shared" si="5"/>
        <v>Discount</v>
      </c>
      <c r="H161">
        <v>1</v>
      </c>
      <c r="I161">
        <v>190</v>
      </c>
      <c r="J161" t="s">
        <v>142</v>
      </c>
      <c r="K161" t="s">
        <v>20</v>
      </c>
      <c r="L161" t="s">
        <v>42</v>
      </c>
      <c r="M161">
        <v>31</v>
      </c>
      <c r="N161" t="s">
        <v>13</v>
      </c>
      <c r="O161" s="1">
        <v>43905</v>
      </c>
      <c r="P161" t="s">
        <v>43</v>
      </c>
      <c r="Q161">
        <v>1</v>
      </c>
      <c r="R161" t="s">
        <v>83</v>
      </c>
      <c r="S161" t="s">
        <v>80</v>
      </c>
      <c r="T161">
        <v>190</v>
      </c>
      <c r="U161">
        <v>152</v>
      </c>
      <c r="V161">
        <v>1000</v>
      </c>
      <c r="W161" t="s">
        <v>84</v>
      </c>
    </row>
    <row r="162" spans="1:23" x14ac:dyDescent="0.35">
      <c r="A162" t="s">
        <v>302</v>
      </c>
      <c r="B162" s="1">
        <v>45655</v>
      </c>
      <c r="C162" t="s">
        <v>39</v>
      </c>
      <c r="D162" t="s">
        <v>74</v>
      </c>
      <c r="E162">
        <f>Consolidated_Sales_Data[[#This Row],[TotalSell]]-Consolidated_Sales_Data[[#This Row],[Quantity]]*Consolidated_Sales_Data[[#This Row],[ProductData.UnitCost]]</f>
        <v>90</v>
      </c>
      <c r="F162">
        <f t="shared" si="4"/>
        <v>90</v>
      </c>
      <c r="G162" t="str">
        <f t="shared" si="5"/>
        <v>Regular</v>
      </c>
      <c r="H162">
        <v>3</v>
      </c>
      <c r="I162">
        <v>450</v>
      </c>
      <c r="J162" t="s">
        <v>140</v>
      </c>
      <c r="K162" t="s">
        <v>14</v>
      </c>
      <c r="L162" t="s">
        <v>40</v>
      </c>
      <c r="M162">
        <v>28</v>
      </c>
      <c r="N162" t="s">
        <v>9</v>
      </c>
      <c r="O162" s="1">
        <v>44459</v>
      </c>
      <c r="P162" t="s">
        <v>26</v>
      </c>
      <c r="Q162">
        <v>0</v>
      </c>
      <c r="R162" t="s">
        <v>75</v>
      </c>
      <c r="S162" t="s">
        <v>76</v>
      </c>
      <c r="T162">
        <v>150</v>
      </c>
      <c r="U162">
        <v>120</v>
      </c>
      <c r="V162">
        <v>800</v>
      </c>
      <c r="W162" t="s">
        <v>77</v>
      </c>
    </row>
    <row r="163" spans="1:23" x14ac:dyDescent="0.35">
      <c r="A163" t="s">
        <v>303</v>
      </c>
      <c r="B163" s="1">
        <v>45655</v>
      </c>
      <c r="C163" t="s">
        <v>58</v>
      </c>
      <c r="D163" t="s">
        <v>78</v>
      </c>
      <c r="E163">
        <f>Consolidated_Sales_Data[[#This Row],[TotalSell]]-Consolidated_Sales_Data[[#This Row],[Quantity]]*Consolidated_Sales_Data[[#This Row],[ProductData.UnitCost]]</f>
        <v>40</v>
      </c>
      <c r="F163">
        <f t="shared" si="4"/>
        <v>24</v>
      </c>
      <c r="G163" t="str">
        <f t="shared" si="5"/>
        <v>Discount</v>
      </c>
      <c r="H163">
        <v>2</v>
      </c>
      <c r="I163">
        <v>200</v>
      </c>
      <c r="J163" t="s">
        <v>144</v>
      </c>
      <c r="K163" t="s">
        <v>23</v>
      </c>
      <c r="L163" t="s">
        <v>59</v>
      </c>
      <c r="M163">
        <v>40</v>
      </c>
      <c r="N163" t="s">
        <v>9</v>
      </c>
      <c r="O163" s="1">
        <v>43047</v>
      </c>
      <c r="P163" t="s">
        <v>35</v>
      </c>
      <c r="Q163">
        <v>1</v>
      </c>
      <c r="R163" t="s">
        <v>79</v>
      </c>
      <c r="S163" t="s">
        <v>80</v>
      </c>
      <c r="T163">
        <v>100</v>
      </c>
      <c r="U163">
        <v>80</v>
      </c>
      <c r="V163">
        <v>400</v>
      </c>
      <c r="W163" t="s">
        <v>81</v>
      </c>
    </row>
    <row r="164" spans="1:23" x14ac:dyDescent="0.35">
      <c r="A164" t="s">
        <v>304</v>
      </c>
      <c r="B164" s="1">
        <v>45655</v>
      </c>
      <c r="C164" t="s">
        <v>52</v>
      </c>
      <c r="D164" t="s">
        <v>71</v>
      </c>
      <c r="E164">
        <f>Consolidated_Sales_Data[[#This Row],[TotalSell]]-Consolidated_Sales_Data[[#This Row],[Quantity]]*Consolidated_Sales_Data[[#This Row],[ProductData.UnitCost]]</f>
        <v>90</v>
      </c>
      <c r="F164">
        <f t="shared" si="4"/>
        <v>90</v>
      </c>
      <c r="G164" t="str">
        <f t="shared" si="5"/>
        <v>Regular</v>
      </c>
      <c r="H164">
        <v>3</v>
      </c>
      <c r="I164">
        <v>450</v>
      </c>
      <c r="J164" t="s">
        <v>140</v>
      </c>
      <c r="K164" t="s">
        <v>17</v>
      </c>
      <c r="L164" t="s">
        <v>53</v>
      </c>
      <c r="M164">
        <v>26</v>
      </c>
      <c r="N164" t="s">
        <v>13</v>
      </c>
      <c r="O164" s="1">
        <v>44609</v>
      </c>
      <c r="P164" t="s">
        <v>20</v>
      </c>
      <c r="Q164">
        <v>0</v>
      </c>
      <c r="R164" t="s">
        <v>72</v>
      </c>
      <c r="S164" t="s">
        <v>69</v>
      </c>
      <c r="T164">
        <v>150</v>
      </c>
      <c r="U164">
        <v>120</v>
      </c>
      <c r="V164">
        <v>500</v>
      </c>
      <c r="W164" t="s">
        <v>73</v>
      </c>
    </row>
    <row r="165" spans="1:23" x14ac:dyDescent="0.35">
      <c r="A165" t="s">
        <v>305</v>
      </c>
      <c r="B165" s="1">
        <v>45655</v>
      </c>
      <c r="C165" t="s">
        <v>48</v>
      </c>
      <c r="D165" t="s">
        <v>82</v>
      </c>
      <c r="E165">
        <f>Consolidated_Sales_Data[[#This Row],[TotalSell]]-Consolidated_Sales_Data[[#This Row],[Quantity]]*Consolidated_Sales_Data[[#This Row],[ProductData.UnitCost]]</f>
        <v>76</v>
      </c>
      <c r="F165">
        <f t="shared" si="4"/>
        <v>76</v>
      </c>
      <c r="G165" t="str">
        <f t="shared" si="5"/>
        <v>Regular</v>
      </c>
      <c r="H165">
        <v>2</v>
      </c>
      <c r="I165">
        <v>380</v>
      </c>
      <c r="J165" t="s">
        <v>142</v>
      </c>
      <c r="K165" t="s">
        <v>26</v>
      </c>
      <c r="L165" t="s">
        <v>49</v>
      </c>
      <c r="M165">
        <v>42</v>
      </c>
      <c r="N165" t="s">
        <v>13</v>
      </c>
      <c r="O165" s="1">
        <v>42843</v>
      </c>
      <c r="P165" t="s">
        <v>10</v>
      </c>
      <c r="Q165">
        <v>0</v>
      </c>
      <c r="R165" t="s">
        <v>83</v>
      </c>
      <c r="S165" t="s">
        <v>80</v>
      </c>
      <c r="T165">
        <v>190</v>
      </c>
      <c r="U165">
        <v>152</v>
      </c>
      <c r="V165">
        <v>1000</v>
      </c>
      <c r="W165" t="s">
        <v>84</v>
      </c>
    </row>
    <row r="166" spans="1:23" x14ac:dyDescent="0.35">
      <c r="A166" t="s">
        <v>306</v>
      </c>
      <c r="B166" s="1">
        <v>45655</v>
      </c>
      <c r="C166" t="s">
        <v>24</v>
      </c>
      <c r="D166" t="s">
        <v>74</v>
      </c>
      <c r="E166">
        <f>Consolidated_Sales_Data[[#This Row],[TotalSell]]-Consolidated_Sales_Data[[#This Row],[Quantity]]*Consolidated_Sales_Data[[#This Row],[ProductData.UnitCost]]</f>
        <v>30</v>
      </c>
      <c r="F166">
        <f t="shared" si="4"/>
        <v>25.5</v>
      </c>
      <c r="G166" t="str">
        <f t="shared" si="5"/>
        <v>Discount</v>
      </c>
      <c r="H166">
        <v>1</v>
      </c>
      <c r="I166">
        <v>150</v>
      </c>
      <c r="J166" t="s">
        <v>144</v>
      </c>
      <c r="K166" t="s">
        <v>10</v>
      </c>
      <c r="L166" t="s">
        <v>25</v>
      </c>
      <c r="M166">
        <v>29</v>
      </c>
      <c r="N166" t="s">
        <v>13</v>
      </c>
      <c r="O166" s="1">
        <v>44326</v>
      </c>
      <c r="P166" t="s">
        <v>26</v>
      </c>
      <c r="Q166">
        <v>0</v>
      </c>
      <c r="R166" t="s">
        <v>75</v>
      </c>
      <c r="S166" t="s">
        <v>76</v>
      </c>
      <c r="T166">
        <v>150</v>
      </c>
      <c r="U166">
        <v>120</v>
      </c>
      <c r="V166">
        <v>800</v>
      </c>
      <c r="W166" t="s">
        <v>77</v>
      </c>
    </row>
    <row r="167" spans="1:23" x14ac:dyDescent="0.35">
      <c r="A167" t="s">
        <v>307</v>
      </c>
      <c r="B167" s="1">
        <v>45655</v>
      </c>
      <c r="C167" t="s">
        <v>33</v>
      </c>
      <c r="D167" t="s">
        <v>67</v>
      </c>
      <c r="E167">
        <f>Consolidated_Sales_Data[[#This Row],[TotalSell]]-Consolidated_Sales_Data[[#This Row],[Quantity]]*Consolidated_Sales_Data[[#This Row],[ProductData.UnitCost]]</f>
        <v>90</v>
      </c>
      <c r="F167">
        <f t="shared" si="4"/>
        <v>76.5</v>
      </c>
      <c r="G167" t="str">
        <f t="shared" si="5"/>
        <v>Discount</v>
      </c>
      <c r="H167">
        <v>2</v>
      </c>
      <c r="I167">
        <v>450</v>
      </c>
      <c r="J167" t="s">
        <v>140</v>
      </c>
      <c r="K167" t="s">
        <v>20</v>
      </c>
      <c r="L167" t="s">
        <v>34</v>
      </c>
      <c r="M167">
        <v>41</v>
      </c>
      <c r="N167" t="s">
        <v>9</v>
      </c>
      <c r="O167" s="1">
        <v>43076</v>
      </c>
      <c r="P167" t="s">
        <v>35</v>
      </c>
      <c r="Q167">
        <v>1</v>
      </c>
      <c r="R167" t="s">
        <v>68</v>
      </c>
      <c r="S167" t="s">
        <v>69</v>
      </c>
      <c r="T167">
        <v>225</v>
      </c>
      <c r="U167">
        <v>180</v>
      </c>
      <c r="V167">
        <v>1000</v>
      </c>
      <c r="W167" t="s">
        <v>70</v>
      </c>
    </row>
    <row r="168" spans="1:23" x14ac:dyDescent="0.35">
      <c r="A168" t="s">
        <v>308</v>
      </c>
      <c r="B168" s="1">
        <v>45655</v>
      </c>
      <c r="C168" t="s">
        <v>46</v>
      </c>
      <c r="D168" t="s">
        <v>71</v>
      </c>
      <c r="E168">
        <f>Consolidated_Sales_Data[[#This Row],[TotalSell]]-Consolidated_Sales_Data[[#This Row],[Quantity]]*Consolidated_Sales_Data[[#This Row],[ProductData.UnitCost]]</f>
        <v>90</v>
      </c>
      <c r="F168">
        <f t="shared" si="4"/>
        <v>90</v>
      </c>
      <c r="G168" t="str">
        <f t="shared" si="5"/>
        <v>Regular</v>
      </c>
      <c r="H168">
        <v>3</v>
      </c>
      <c r="I168">
        <v>450</v>
      </c>
      <c r="J168" t="s">
        <v>142</v>
      </c>
      <c r="K168" t="s">
        <v>14</v>
      </c>
      <c r="L168" t="s">
        <v>47</v>
      </c>
      <c r="M168">
        <v>27</v>
      </c>
      <c r="N168" t="s">
        <v>9</v>
      </c>
      <c r="O168" s="1">
        <v>44505</v>
      </c>
      <c r="P168" t="s">
        <v>17</v>
      </c>
      <c r="Q168">
        <v>0</v>
      </c>
      <c r="R168" t="s">
        <v>72</v>
      </c>
      <c r="S168" t="s">
        <v>69</v>
      </c>
      <c r="T168">
        <v>150</v>
      </c>
      <c r="U168">
        <v>120</v>
      </c>
      <c r="V168">
        <v>500</v>
      </c>
      <c r="W168" t="s">
        <v>73</v>
      </c>
    </row>
    <row r="169" spans="1:23" x14ac:dyDescent="0.35">
      <c r="A169" t="s">
        <v>309</v>
      </c>
      <c r="B169" s="1">
        <v>45655</v>
      </c>
      <c r="C169" t="s">
        <v>56</v>
      </c>
      <c r="D169" t="s">
        <v>74</v>
      </c>
      <c r="E169">
        <f>Consolidated_Sales_Data[[#This Row],[TotalSell]]-Consolidated_Sales_Data[[#This Row],[Quantity]]*Consolidated_Sales_Data[[#This Row],[ProductData.UnitCost]]</f>
        <v>60</v>
      </c>
      <c r="F169">
        <f t="shared" si="4"/>
        <v>51</v>
      </c>
      <c r="G169" t="str">
        <f t="shared" si="5"/>
        <v>Discount</v>
      </c>
      <c r="H169">
        <v>2</v>
      </c>
      <c r="I169">
        <v>300</v>
      </c>
      <c r="J169" t="s">
        <v>140</v>
      </c>
      <c r="K169" t="s">
        <v>23</v>
      </c>
      <c r="L169" t="s">
        <v>57</v>
      </c>
      <c r="M169">
        <v>33</v>
      </c>
      <c r="N169" t="s">
        <v>13</v>
      </c>
      <c r="O169" s="1">
        <v>43306</v>
      </c>
      <c r="P169" t="s">
        <v>32</v>
      </c>
      <c r="Q169">
        <v>1</v>
      </c>
      <c r="R169" t="s">
        <v>75</v>
      </c>
      <c r="S169" t="s">
        <v>76</v>
      </c>
      <c r="T169">
        <v>150</v>
      </c>
      <c r="U169">
        <v>120</v>
      </c>
      <c r="V169">
        <v>800</v>
      </c>
      <c r="W169" t="s">
        <v>77</v>
      </c>
    </row>
    <row r="170" spans="1:23" x14ac:dyDescent="0.35">
      <c r="A170" t="s">
        <v>310</v>
      </c>
      <c r="B170" s="1">
        <v>45655</v>
      </c>
      <c r="C170" t="s">
        <v>54</v>
      </c>
      <c r="D170" t="s">
        <v>82</v>
      </c>
      <c r="E170">
        <f>Consolidated_Sales_Data[[#This Row],[TotalSell]]-Consolidated_Sales_Data[[#This Row],[Quantity]]*Consolidated_Sales_Data[[#This Row],[ProductData.UnitCost]]</f>
        <v>38</v>
      </c>
      <c r="F170">
        <f t="shared" si="4"/>
        <v>32.300000000000011</v>
      </c>
      <c r="G170" t="str">
        <f t="shared" si="5"/>
        <v>Discount</v>
      </c>
      <c r="H170">
        <v>1</v>
      </c>
      <c r="I170">
        <v>190</v>
      </c>
      <c r="J170" t="s">
        <v>144</v>
      </c>
      <c r="K170" t="s">
        <v>17</v>
      </c>
      <c r="L170" t="s">
        <v>55</v>
      </c>
      <c r="M170">
        <v>36</v>
      </c>
      <c r="N170" t="s">
        <v>9</v>
      </c>
      <c r="O170" s="1">
        <v>43477</v>
      </c>
      <c r="P170" t="s">
        <v>29</v>
      </c>
      <c r="Q170">
        <v>0</v>
      </c>
      <c r="R170" t="s">
        <v>83</v>
      </c>
      <c r="S170" t="s">
        <v>80</v>
      </c>
      <c r="T170">
        <v>190</v>
      </c>
      <c r="U170">
        <v>152</v>
      </c>
      <c r="V170">
        <v>1000</v>
      </c>
      <c r="W170" t="s">
        <v>84</v>
      </c>
    </row>
    <row r="171" spans="1:23" x14ac:dyDescent="0.35">
      <c r="A171" t="s">
        <v>311</v>
      </c>
      <c r="B171" s="1">
        <v>45655</v>
      </c>
      <c r="C171" t="s">
        <v>27</v>
      </c>
      <c r="D171" t="s">
        <v>78</v>
      </c>
      <c r="E171">
        <f>Consolidated_Sales_Data[[#This Row],[TotalSell]]-Consolidated_Sales_Data[[#This Row],[Quantity]]*Consolidated_Sales_Data[[#This Row],[ProductData.UnitCost]]</f>
        <v>40</v>
      </c>
      <c r="F171">
        <f t="shared" si="4"/>
        <v>40</v>
      </c>
      <c r="G171" t="str">
        <f t="shared" si="5"/>
        <v>Regular</v>
      </c>
      <c r="H171">
        <v>2</v>
      </c>
      <c r="I171">
        <v>200</v>
      </c>
      <c r="J171" t="s">
        <v>142</v>
      </c>
      <c r="K171" t="s">
        <v>26</v>
      </c>
      <c r="L171" t="s">
        <v>28</v>
      </c>
      <c r="M171">
        <v>33</v>
      </c>
      <c r="N171" t="s">
        <v>9</v>
      </c>
      <c r="O171" s="1">
        <v>44073</v>
      </c>
      <c r="P171" t="s">
        <v>29</v>
      </c>
      <c r="Q171">
        <v>0</v>
      </c>
      <c r="R171" t="s">
        <v>79</v>
      </c>
      <c r="S171" t="s">
        <v>80</v>
      </c>
      <c r="T171">
        <v>100</v>
      </c>
      <c r="U171">
        <v>80</v>
      </c>
      <c r="V171">
        <v>400</v>
      </c>
      <c r="W171" t="s">
        <v>81</v>
      </c>
    </row>
    <row r="172" spans="1:23" x14ac:dyDescent="0.35">
      <c r="A172" t="s">
        <v>312</v>
      </c>
      <c r="B172" s="1">
        <v>45656</v>
      </c>
      <c r="C172" t="s">
        <v>30</v>
      </c>
      <c r="D172" t="s">
        <v>74</v>
      </c>
      <c r="E172">
        <f>Consolidated_Sales_Data[[#This Row],[TotalSell]]-Consolidated_Sales_Data[[#This Row],[Quantity]]*Consolidated_Sales_Data[[#This Row],[ProductData.UnitCost]]</f>
        <v>90</v>
      </c>
      <c r="F172">
        <f t="shared" si="4"/>
        <v>76.5</v>
      </c>
      <c r="G172" t="str">
        <f t="shared" si="5"/>
        <v>Discount</v>
      </c>
      <c r="H172">
        <v>3</v>
      </c>
      <c r="I172">
        <v>450</v>
      </c>
      <c r="J172" t="s">
        <v>140</v>
      </c>
      <c r="K172" t="s">
        <v>20</v>
      </c>
      <c r="L172" t="s">
        <v>31</v>
      </c>
      <c r="M172">
        <v>25</v>
      </c>
      <c r="N172" t="s">
        <v>13</v>
      </c>
      <c r="O172" s="1">
        <v>44625</v>
      </c>
      <c r="P172" t="s">
        <v>32</v>
      </c>
      <c r="Q172">
        <v>1</v>
      </c>
      <c r="R172" t="s">
        <v>75</v>
      </c>
      <c r="S172" t="s">
        <v>76</v>
      </c>
      <c r="T172">
        <v>150</v>
      </c>
      <c r="U172">
        <v>120</v>
      </c>
      <c r="V172">
        <v>800</v>
      </c>
      <c r="W172" t="s">
        <v>77</v>
      </c>
    </row>
    <row r="173" spans="1:23" x14ac:dyDescent="0.35">
      <c r="A173" t="s">
        <v>313</v>
      </c>
      <c r="B173" s="1">
        <v>45656</v>
      </c>
      <c r="C173" t="s">
        <v>58</v>
      </c>
      <c r="D173" t="s">
        <v>78</v>
      </c>
      <c r="E173">
        <f>Consolidated_Sales_Data[[#This Row],[TotalSell]]-Consolidated_Sales_Data[[#This Row],[Quantity]]*Consolidated_Sales_Data[[#This Row],[ProductData.UnitCost]]</f>
        <v>40</v>
      </c>
      <c r="F173">
        <f t="shared" si="4"/>
        <v>24</v>
      </c>
      <c r="G173" t="str">
        <f t="shared" si="5"/>
        <v>Discount</v>
      </c>
      <c r="H173">
        <v>2</v>
      </c>
      <c r="I173">
        <v>200</v>
      </c>
      <c r="J173" t="s">
        <v>144</v>
      </c>
      <c r="K173" t="s">
        <v>14</v>
      </c>
      <c r="L173" t="s">
        <v>59</v>
      </c>
      <c r="M173">
        <v>40</v>
      </c>
      <c r="N173" t="s">
        <v>9</v>
      </c>
      <c r="O173" s="1">
        <v>43047</v>
      </c>
      <c r="P173" t="s">
        <v>35</v>
      </c>
      <c r="Q173">
        <v>1</v>
      </c>
      <c r="R173" t="s">
        <v>79</v>
      </c>
      <c r="S173" t="s">
        <v>80</v>
      </c>
      <c r="T173">
        <v>100</v>
      </c>
      <c r="U173">
        <v>80</v>
      </c>
      <c r="V173">
        <v>400</v>
      </c>
      <c r="W173" t="s">
        <v>81</v>
      </c>
    </row>
    <row r="174" spans="1:23" x14ac:dyDescent="0.35">
      <c r="A174" t="s">
        <v>314</v>
      </c>
      <c r="B174" s="1">
        <v>45656</v>
      </c>
      <c r="C174" t="s">
        <v>52</v>
      </c>
      <c r="D174" t="s">
        <v>67</v>
      </c>
      <c r="E174">
        <f>Consolidated_Sales_Data[[#This Row],[TotalSell]]-Consolidated_Sales_Data[[#This Row],[Quantity]]*Consolidated_Sales_Data[[#This Row],[ProductData.UnitCost]]</f>
        <v>45</v>
      </c>
      <c r="F174">
        <f t="shared" si="4"/>
        <v>45</v>
      </c>
      <c r="G174" t="str">
        <f t="shared" si="5"/>
        <v>Regular</v>
      </c>
      <c r="H174">
        <v>1</v>
      </c>
      <c r="I174">
        <v>225</v>
      </c>
      <c r="J174" t="s">
        <v>142</v>
      </c>
      <c r="K174" t="s">
        <v>10</v>
      </c>
      <c r="L174" t="s">
        <v>53</v>
      </c>
      <c r="M174">
        <v>26</v>
      </c>
      <c r="N174" t="s">
        <v>13</v>
      </c>
      <c r="O174" s="1">
        <v>44609</v>
      </c>
      <c r="P174" t="s">
        <v>20</v>
      </c>
      <c r="Q174">
        <v>0</v>
      </c>
      <c r="R174" t="s">
        <v>68</v>
      </c>
      <c r="S174" t="s">
        <v>69</v>
      </c>
      <c r="T174">
        <v>225</v>
      </c>
      <c r="U174">
        <v>180</v>
      </c>
      <c r="V174">
        <v>1000</v>
      </c>
      <c r="W174" t="s">
        <v>70</v>
      </c>
    </row>
    <row r="175" spans="1:23" x14ac:dyDescent="0.35">
      <c r="A175" t="s">
        <v>315</v>
      </c>
      <c r="B175" s="1">
        <v>45656</v>
      </c>
      <c r="C175" t="s">
        <v>15</v>
      </c>
      <c r="D175" t="s">
        <v>82</v>
      </c>
      <c r="E175">
        <f>Consolidated_Sales_Data[[#This Row],[TotalSell]]-Consolidated_Sales_Data[[#This Row],[Quantity]]*Consolidated_Sales_Data[[#This Row],[ProductData.UnitCost]]</f>
        <v>38</v>
      </c>
      <c r="F175">
        <f t="shared" si="4"/>
        <v>32.300000000000011</v>
      </c>
      <c r="G175" t="str">
        <f t="shared" si="5"/>
        <v>Discount</v>
      </c>
      <c r="H175">
        <v>1</v>
      </c>
      <c r="I175">
        <v>190</v>
      </c>
      <c r="J175" t="s">
        <v>140</v>
      </c>
      <c r="K175" t="s">
        <v>23</v>
      </c>
      <c r="L175" t="s">
        <v>16</v>
      </c>
      <c r="M175">
        <v>45</v>
      </c>
      <c r="N175" t="s">
        <v>9</v>
      </c>
      <c r="O175" s="1">
        <v>43506</v>
      </c>
      <c r="P175" t="s">
        <v>17</v>
      </c>
      <c r="Q175">
        <v>1</v>
      </c>
      <c r="R175" t="s">
        <v>83</v>
      </c>
      <c r="S175" t="s">
        <v>80</v>
      </c>
      <c r="T175">
        <v>190</v>
      </c>
      <c r="U175">
        <v>152</v>
      </c>
      <c r="V175">
        <v>1000</v>
      </c>
      <c r="W175" t="s">
        <v>84</v>
      </c>
    </row>
    <row r="176" spans="1:23" x14ac:dyDescent="0.35">
      <c r="A176" t="s">
        <v>316</v>
      </c>
      <c r="B176" s="1">
        <v>45656</v>
      </c>
      <c r="C176" t="s">
        <v>56</v>
      </c>
      <c r="D176" t="s">
        <v>71</v>
      </c>
      <c r="E176">
        <f>Consolidated_Sales_Data[[#This Row],[TotalSell]]-Consolidated_Sales_Data[[#This Row],[Quantity]]*Consolidated_Sales_Data[[#This Row],[ProductData.UnitCost]]</f>
        <v>60</v>
      </c>
      <c r="F176">
        <f t="shared" si="4"/>
        <v>36</v>
      </c>
      <c r="G176" t="str">
        <f t="shared" si="5"/>
        <v>Discount</v>
      </c>
      <c r="H176">
        <v>2</v>
      </c>
      <c r="I176">
        <v>300</v>
      </c>
      <c r="J176" t="s">
        <v>144</v>
      </c>
      <c r="K176" t="s">
        <v>17</v>
      </c>
      <c r="L176" t="s">
        <v>57</v>
      </c>
      <c r="M176">
        <v>33</v>
      </c>
      <c r="N176" t="s">
        <v>13</v>
      </c>
      <c r="O176" s="1">
        <v>43306</v>
      </c>
      <c r="P176" t="s">
        <v>32</v>
      </c>
      <c r="Q176">
        <v>1</v>
      </c>
      <c r="R176" t="s">
        <v>72</v>
      </c>
      <c r="S176" t="s">
        <v>69</v>
      </c>
      <c r="T176">
        <v>150</v>
      </c>
      <c r="U176">
        <v>120</v>
      </c>
      <c r="V176">
        <v>500</v>
      </c>
      <c r="W176" t="s">
        <v>73</v>
      </c>
    </row>
    <row r="177" spans="1:23" x14ac:dyDescent="0.35">
      <c r="A177" t="s">
        <v>317</v>
      </c>
      <c r="B177" s="1">
        <v>45656</v>
      </c>
      <c r="C177" t="s">
        <v>36</v>
      </c>
      <c r="D177" t="s">
        <v>74</v>
      </c>
      <c r="E177">
        <f>Consolidated_Sales_Data[[#This Row],[TotalSell]]-Consolidated_Sales_Data[[#This Row],[Quantity]]*Consolidated_Sales_Data[[#This Row],[ProductData.UnitCost]]</f>
        <v>120</v>
      </c>
      <c r="F177">
        <f t="shared" si="4"/>
        <v>120</v>
      </c>
      <c r="G177" t="str">
        <f t="shared" si="5"/>
        <v>Regular</v>
      </c>
      <c r="H177">
        <v>4</v>
      </c>
      <c r="I177">
        <v>600</v>
      </c>
      <c r="J177" t="s">
        <v>142</v>
      </c>
      <c r="K177" t="s">
        <v>26</v>
      </c>
      <c r="L177" t="s">
        <v>37</v>
      </c>
      <c r="M177">
        <v>34</v>
      </c>
      <c r="N177" t="s">
        <v>13</v>
      </c>
      <c r="O177" s="1">
        <v>43780</v>
      </c>
      <c r="P177" t="s">
        <v>38</v>
      </c>
      <c r="Q177">
        <v>0</v>
      </c>
      <c r="R177" t="s">
        <v>75</v>
      </c>
      <c r="S177" t="s">
        <v>76</v>
      </c>
      <c r="T177">
        <v>150</v>
      </c>
      <c r="U177">
        <v>120</v>
      </c>
      <c r="V177">
        <v>800</v>
      </c>
      <c r="W177" t="s">
        <v>77</v>
      </c>
    </row>
    <row r="178" spans="1:23" x14ac:dyDescent="0.35">
      <c r="A178" t="s">
        <v>318</v>
      </c>
      <c r="B178" s="1">
        <v>45656</v>
      </c>
      <c r="C178" t="s">
        <v>46</v>
      </c>
      <c r="D178" t="s">
        <v>78</v>
      </c>
      <c r="E178">
        <f>Consolidated_Sales_Data[[#This Row],[TotalSell]]-Consolidated_Sales_Data[[#This Row],[Quantity]]*Consolidated_Sales_Data[[#This Row],[ProductData.UnitCost]]</f>
        <v>20</v>
      </c>
      <c r="F178">
        <f t="shared" si="4"/>
        <v>20</v>
      </c>
      <c r="G178" t="str">
        <f t="shared" si="5"/>
        <v>Regular</v>
      </c>
      <c r="H178">
        <v>1</v>
      </c>
      <c r="I178">
        <v>100</v>
      </c>
      <c r="J178" t="s">
        <v>140</v>
      </c>
      <c r="K178" t="s">
        <v>14</v>
      </c>
      <c r="L178" t="s">
        <v>47</v>
      </c>
      <c r="M178">
        <v>27</v>
      </c>
      <c r="N178" t="s">
        <v>9</v>
      </c>
      <c r="O178" s="1">
        <v>44505</v>
      </c>
      <c r="P178" t="s">
        <v>17</v>
      </c>
      <c r="Q178">
        <v>0</v>
      </c>
      <c r="R178" t="s">
        <v>79</v>
      </c>
      <c r="S178" t="s">
        <v>80</v>
      </c>
      <c r="T178">
        <v>100</v>
      </c>
      <c r="U178">
        <v>80</v>
      </c>
      <c r="V178">
        <v>400</v>
      </c>
      <c r="W178" t="s">
        <v>81</v>
      </c>
    </row>
    <row r="179" spans="1:23" x14ac:dyDescent="0.35">
      <c r="A179" t="s">
        <v>319</v>
      </c>
      <c r="B179" s="1">
        <v>45656</v>
      </c>
      <c r="C179" t="s">
        <v>33</v>
      </c>
      <c r="D179" t="s">
        <v>67</v>
      </c>
      <c r="E179">
        <f>Consolidated_Sales_Data[[#This Row],[TotalSell]]-Consolidated_Sales_Data[[#This Row],[Quantity]]*Consolidated_Sales_Data[[#This Row],[ProductData.UnitCost]]</f>
        <v>90</v>
      </c>
      <c r="F179">
        <f t="shared" si="4"/>
        <v>54</v>
      </c>
      <c r="G179" t="str">
        <f t="shared" si="5"/>
        <v>Discount</v>
      </c>
      <c r="H179">
        <v>2</v>
      </c>
      <c r="I179">
        <v>450</v>
      </c>
      <c r="J179" t="s">
        <v>144</v>
      </c>
      <c r="K179" t="s">
        <v>23</v>
      </c>
      <c r="L179" t="s">
        <v>34</v>
      </c>
      <c r="M179">
        <v>41</v>
      </c>
      <c r="N179" t="s">
        <v>9</v>
      </c>
      <c r="O179" s="1">
        <v>43076</v>
      </c>
      <c r="P179" t="s">
        <v>35</v>
      </c>
      <c r="Q179">
        <v>1</v>
      </c>
      <c r="R179" t="s">
        <v>68</v>
      </c>
      <c r="S179" t="s">
        <v>69</v>
      </c>
      <c r="T179">
        <v>225</v>
      </c>
      <c r="U179">
        <v>180</v>
      </c>
      <c r="V179">
        <v>1000</v>
      </c>
      <c r="W179" t="s">
        <v>70</v>
      </c>
    </row>
    <row r="180" spans="1:23" x14ac:dyDescent="0.35">
      <c r="A180" t="s">
        <v>320</v>
      </c>
      <c r="B180" s="1">
        <v>45656</v>
      </c>
      <c r="C180" t="s">
        <v>24</v>
      </c>
      <c r="D180" t="s">
        <v>74</v>
      </c>
      <c r="E180">
        <f>Consolidated_Sales_Data[[#This Row],[TotalSell]]-Consolidated_Sales_Data[[#This Row],[Quantity]]*Consolidated_Sales_Data[[#This Row],[ProductData.UnitCost]]</f>
        <v>90</v>
      </c>
      <c r="F180">
        <f t="shared" si="4"/>
        <v>90</v>
      </c>
      <c r="G180" t="str">
        <f t="shared" si="5"/>
        <v>Regular</v>
      </c>
      <c r="H180">
        <v>3</v>
      </c>
      <c r="I180">
        <v>450</v>
      </c>
      <c r="J180" t="s">
        <v>140</v>
      </c>
      <c r="K180" t="s">
        <v>20</v>
      </c>
      <c r="L180" t="s">
        <v>25</v>
      </c>
      <c r="M180">
        <v>29</v>
      </c>
      <c r="N180" t="s">
        <v>13</v>
      </c>
      <c r="O180" s="1">
        <v>44326</v>
      </c>
      <c r="P180" t="s">
        <v>26</v>
      </c>
      <c r="Q180">
        <v>0</v>
      </c>
      <c r="R180" t="s">
        <v>75</v>
      </c>
      <c r="S180" t="s">
        <v>76</v>
      </c>
      <c r="T180">
        <v>150</v>
      </c>
      <c r="U180">
        <v>120</v>
      </c>
      <c r="V180">
        <v>800</v>
      </c>
      <c r="W180" t="s">
        <v>77</v>
      </c>
    </row>
    <row r="181" spans="1:23" x14ac:dyDescent="0.35">
      <c r="A181" t="s">
        <v>321</v>
      </c>
      <c r="B181" s="1">
        <v>45656</v>
      </c>
      <c r="C181" t="s">
        <v>50</v>
      </c>
      <c r="D181" t="s">
        <v>82</v>
      </c>
      <c r="E181">
        <f>Consolidated_Sales_Data[[#This Row],[TotalSell]]-Consolidated_Sales_Data[[#This Row],[Quantity]]*Consolidated_Sales_Data[[#This Row],[ProductData.UnitCost]]</f>
        <v>38</v>
      </c>
      <c r="F181">
        <f t="shared" si="4"/>
        <v>32.300000000000011</v>
      </c>
      <c r="G181" t="str">
        <f t="shared" si="5"/>
        <v>Discount</v>
      </c>
      <c r="H181">
        <v>1</v>
      </c>
      <c r="I181">
        <v>190</v>
      </c>
      <c r="J181" t="s">
        <v>142</v>
      </c>
      <c r="K181" t="s">
        <v>10</v>
      </c>
      <c r="L181" t="s">
        <v>51</v>
      </c>
      <c r="M181">
        <v>29</v>
      </c>
      <c r="N181" t="s">
        <v>9</v>
      </c>
      <c r="O181" s="1">
        <v>44430</v>
      </c>
      <c r="P181" t="s">
        <v>14</v>
      </c>
      <c r="Q181">
        <v>1</v>
      </c>
      <c r="R181" t="s">
        <v>83</v>
      </c>
      <c r="S181" t="s">
        <v>80</v>
      </c>
      <c r="T181">
        <v>190</v>
      </c>
      <c r="U181">
        <v>152</v>
      </c>
      <c r="V181">
        <v>1000</v>
      </c>
      <c r="W181" t="s">
        <v>84</v>
      </c>
    </row>
    <row r="182" spans="1:23" x14ac:dyDescent="0.35">
      <c r="A182" t="s">
        <v>322</v>
      </c>
      <c r="B182" s="1">
        <v>45657</v>
      </c>
      <c r="C182" t="s">
        <v>39</v>
      </c>
      <c r="D182" t="s">
        <v>74</v>
      </c>
      <c r="E182">
        <f>Consolidated_Sales_Data[[#This Row],[TotalSell]]-Consolidated_Sales_Data[[#This Row],[Quantity]]*Consolidated_Sales_Data[[#This Row],[ProductData.UnitCost]]</f>
        <v>60</v>
      </c>
      <c r="F182">
        <f t="shared" si="4"/>
        <v>60</v>
      </c>
      <c r="G182" t="str">
        <f t="shared" si="5"/>
        <v>Regular</v>
      </c>
      <c r="H182">
        <v>2</v>
      </c>
      <c r="I182">
        <v>300</v>
      </c>
      <c r="J182" t="s">
        <v>140</v>
      </c>
      <c r="K182" t="s">
        <v>17</v>
      </c>
      <c r="L182" t="s">
        <v>40</v>
      </c>
      <c r="M182">
        <v>28</v>
      </c>
      <c r="N182" t="s">
        <v>9</v>
      </c>
      <c r="O182" s="1">
        <v>44459</v>
      </c>
      <c r="P182" t="s">
        <v>26</v>
      </c>
      <c r="Q182">
        <v>0</v>
      </c>
      <c r="R182" t="s">
        <v>75</v>
      </c>
      <c r="S182" t="s">
        <v>76</v>
      </c>
      <c r="T182">
        <v>150</v>
      </c>
      <c r="U182">
        <v>120</v>
      </c>
      <c r="V182">
        <v>800</v>
      </c>
      <c r="W182" t="s">
        <v>77</v>
      </c>
    </row>
    <row r="183" spans="1:23" x14ac:dyDescent="0.35">
      <c r="A183" t="s">
        <v>323</v>
      </c>
      <c r="B183" s="1">
        <v>45657</v>
      </c>
      <c r="C183" t="s">
        <v>48</v>
      </c>
      <c r="D183" t="s">
        <v>71</v>
      </c>
      <c r="E183">
        <f>Consolidated_Sales_Data[[#This Row],[TotalSell]]-Consolidated_Sales_Data[[#This Row],[Quantity]]*Consolidated_Sales_Data[[#This Row],[ProductData.UnitCost]]</f>
        <v>90</v>
      </c>
      <c r="F183">
        <f t="shared" si="4"/>
        <v>76.5</v>
      </c>
      <c r="G183" t="str">
        <f t="shared" si="5"/>
        <v>Discount</v>
      </c>
      <c r="H183">
        <v>3</v>
      </c>
      <c r="I183">
        <v>450</v>
      </c>
      <c r="J183" t="s">
        <v>144</v>
      </c>
      <c r="K183" t="s">
        <v>26</v>
      </c>
      <c r="L183" t="s">
        <v>49</v>
      </c>
      <c r="M183">
        <v>42</v>
      </c>
      <c r="N183" t="s">
        <v>13</v>
      </c>
      <c r="O183" s="1">
        <v>42843</v>
      </c>
      <c r="P183" t="s">
        <v>10</v>
      </c>
      <c r="Q183">
        <v>0</v>
      </c>
      <c r="R183" t="s">
        <v>72</v>
      </c>
      <c r="S183" t="s">
        <v>69</v>
      </c>
      <c r="T183">
        <v>150</v>
      </c>
      <c r="U183">
        <v>120</v>
      </c>
      <c r="V183">
        <v>500</v>
      </c>
      <c r="W183" t="s">
        <v>73</v>
      </c>
    </row>
    <row r="184" spans="1:23" x14ac:dyDescent="0.35">
      <c r="A184" t="s">
        <v>324</v>
      </c>
      <c r="B184" s="1">
        <v>45657</v>
      </c>
      <c r="C184" t="s">
        <v>11</v>
      </c>
      <c r="D184" t="s">
        <v>78</v>
      </c>
      <c r="E184">
        <f>Consolidated_Sales_Data[[#This Row],[TotalSell]]-Consolidated_Sales_Data[[#This Row],[Quantity]]*Consolidated_Sales_Data[[#This Row],[ProductData.UnitCost]]</f>
        <v>80</v>
      </c>
      <c r="F184">
        <f t="shared" si="4"/>
        <v>80</v>
      </c>
      <c r="G184" t="str">
        <f t="shared" si="5"/>
        <v>Regular</v>
      </c>
      <c r="H184">
        <v>4</v>
      </c>
      <c r="I184">
        <v>400</v>
      </c>
      <c r="J184" t="s">
        <v>140</v>
      </c>
      <c r="K184" t="s">
        <v>23</v>
      </c>
      <c r="L184" t="s">
        <v>12</v>
      </c>
      <c r="M184">
        <v>27</v>
      </c>
      <c r="N184" t="s">
        <v>13</v>
      </c>
      <c r="O184" s="1">
        <v>43941</v>
      </c>
      <c r="P184" t="s">
        <v>14</v>
      </c>
      <c r="Q184">
        <v>0</v>
      </c>
      <c r="R184" t="s">
        <v>79</v>
      </c>
      <c r="S184" t="s">
        <v>80</v>
      </c>
      <c r="T184">
        <v>100</v>
      </c>
      <c r="U184">
        <v>80</v>
      </c>
      <c r="V184">
        <v>400</v>
      </c>
      <c r="W184" t="s">
        <v>81</v>
      </c>
    </row>
    <row r="185" spans="1:23" x14ac:dyDescent="0.35">
      <c r="A185" t="s">
        <v>325</v>
      </c>
      <c r="B185" s="1">
        <v>45657</v>
      </c>
      <c r="C185" t="s">
        <v>44</v>
      </c>
      <c r="D185" t="s">
        <v>67</v>
      </c>
      <c r="E185">
        <f>Consolidated_Sales_Data[[#This Row],[TotalSell]]-Consolidated_Sales_Data[[#This Row],[Quantity]]*Consolidated_Sales_Data[[#This Row],[ProductData.UnitCost]]</f>
        <v>45</v>
      </c>
      <c r="F185">
        <f t="shared" si="4"/>
        <v>27</v>
      </c>
      <c r="G185" t="str">
        <f t="shared" si="5"/>
        <v>Discount</v>
      </c>
      <c r="H185">
        <v>1</v>
      </c>
      <c r="I185">
        <v>225</v>
      </c>
      <c r="J185" t="s">
        <v>144</v>
      </c>
      <c r="K185" t="s">
        <v>14</v>
      </c>
      <c r="L185" t="s">
        <v>45</v>
      </c>
      <c r="M185">
        <v>39</v>
      </c>
      <c r="N185" t="s">
        <v>13</v>
      </c>
      <c r="O185" s="1">
        <v>43261</v>
      </c>
      <c r="P185" t="s">
        <v>23</v>
      </c>
      <c r="Q185">
        <v>1</v>
      </c>
      <c r="R185" t="s">
        <v>68</v>
      </c>
      <c r="S185" t="s">
        <v>69</v>
      </c>
      <c r="T185">
        <v>225</v>
      </c>
      <c r="U185">
        <v>180</v>
      </c>
      <c r="V185">
        <v>1000</v>
      </c>
      <c r="W185" t="s">
        <v>70</v>
      </c>
    </row>
    <row r="186" spans="1:23" x14ac:dyDescent="0.35">
      <c r="A186" t="s">
        <v>326</v>
      </c>
      <c r="B186" s="1">
        <v>45657</v>
      </c>
      <c r="C186" t="s">
        <v>54</v>
      </c>
      <c r="D186" t="s">
        <v>82</v>
      </c>
      <c r="E186">
        <f>Consolidated_Sales_Data[[#This Row],[TotalSell]]-Consolidated_Sales_Data[[#This Row],[Quantity]]*Consolidated_Sales_Data[[#This Row],[ProductData.UnitCost]]</f>
        <v>76</v>
      </c>
      <c r="F186">
        <f t="shared" si="4"/>
        <v>76</v>
      </c>
      <c r="G186" t="str">
        <f t="shared" si="5"/>
        <v>Regular</v>
      </c>
      <c r="H186">
        <v>2</v>
      </c>
      <c r="I186">
        <v>380</v>
      </c>
      <c r="J186" t="s">
        <v>140</v>
      </c>
      <c r="K186" t="s">
        <v>10</v>
      </c>
      <c r="L186" t="s">
        <v>55</v>
      </c>
      <c r="M186">
        <v>36</v>
      </c>
      <c r="N186" t="s">
        <v>9</v>
      </c>
      <c r="O186" s="1">
        <v>43477</v>
      </c>
      <c r="P186" t="s">
        <v>29</v>
      </c>
      <c r="Q186">
        <v>0</v>
      </c>
      <c r="R186" t="s">
        <v>83</v>
      </c>
      <c r="S186" t="s">
        <v>80</v>
      </c>
      <c r="T186">
        <v>190</v>
      </c>
      <c r="U186">
        <v>152</v>
      </c>
      <c r="V186">
        <v>1000</v>
      </c>
      <c r="W186" t="s">
        <v>84</v>
      </c>
    </row>
    <row r="187" spans="1:23" x14ac:dyDescent="0.35">
      <c r="A187" t="s">
        <v>327</v>
      </c>
      <c r="B187" s="1">
        <v>45657</v>
      </c>
      <c r="C187" t="s">
        <v>21</v>
      </c>
      <c r="D187" t="s">
        <v>74</v>
      </c>
      <c r="E187">
        <f>Consolidated_Sales_Data[[#This Row],[TotalSell]]-Consolidated_Sales_Data[[#This Row],[Quantity]]*Consolidated_Sales_Data[[#This Row],[ProductData.UnitCost]]</f>
        <v>90</v>
      </c>
      <c r="F187">
        <f t="shared" si="4"/>
        <v>76.5</v>
      </c>
      <c r="G187" t="str">
        <f t="shared" si="5"/>
        <v>Discount</v>
      </c>
      <c r="H187">
        <v>3</v>
      </c>
      <c r="I187">
        <v>450</v>
      </c>
      <c r="J187" t="s">
        <v>142</v>
      </c>
      <c r="K187" t="s">
        <v>20</v>
      </c>
      <c r="L187" t="s">
        <v>22</v>
      </c>
      <c r="M187">
        <v>38</v>
      </c>
      <c r="N187" t="s">
        <v>9</v>
      </c>
      <c r="O187" s="1">
        <v>43361</v>
      </c>
      <c r="P187" t="s">
        <v>23</v>
      </c>
      <c r="Q187">
        <v>1</v>
      </c>
      <c r="R187" t="s">
        <v>75</v>
      </c>
      <c r="S187" t="s">
        <v>76</v>
      </c>
      <c r="T187">
        <v>150</v>
      </c>
      <c r="U187">
        <v>120</v>
      </c>
      <c r="V187">
        <v>800</v>
      </c>
      <c r="W187" t="s">
        <v>77</v>
      </c>
    </row>
    <row r="188" spans="1:23" x14ac:dyDescent="0.35">
      <c r="A188" t="s">
        <v>328</v>
      </c>
      <c r="B188" s="1">
        <v>45657</v>
      </c>
      <c r="C188" t="s">
        <v>18</v>
      </c>
      <c r="D188" t="s">
        <v>71</v>
      </c>
      <c r="E188">
        <f>Consolidated_Sales_Data[[#This Row],[TotalSell]]-Consolidated_Sales_Data[[#This Row],[Quantity]]*Consolidated_Sales_Data[[#This Row],[ProductData.UnitCost]]</f>
        <v>60</v>
      </c>
      <c r="F188">
        <f t="shared" si="4"/>
        <v>51</v>
      </c>
      <c r="G188" t="str">
        <f t="shared" si="5"/>
        <v>Discount</v>
      </c>
      <c r="H188">
        <v>2</v>
      </c>
      <c r="I188">
        <v>300</v>
      </c>
      <c r="J188" t="s">
        <v>144</v>
      </c>
      <c r="K188" t="s">
        <v>17</v>
      </c>
      <c r="L188" t="s">
        <v>19</v>
      </c>
      <c r="M188">
        <v>30</v>
      </c>
      <c r="N188" t="s">
        <v>13</v>
      </c>
      <c r="O188" s="1">
        <v>44586</v>
      </c>
      <c r="P188" t="s">
        <v>20</v>
      </c>
      <c r="Q188">
        <v>0</v>
      </c>
      <c r="R188" t="s">
        <v>72</v>
      </c>
      <c r="S188" t="s">
        <v>69</v>
      </c>
      <c r="T188">
        <v>150</v>
      </c>
      <c r="U188">
        <v>120</v>
      </c>
      <c r="V188">
        <v>500</v>
      </c>
      <c r="W188" t="s">
        <v>73</v>
      </c>
    </row>
    <row r="189" spans="1:23" x14ac:dyDescent="0.35">
      <c r="A189" t="s">
        <v>329</v>
      </c>
      <c r="B189" s="1">
        <v>45657</v>
      </c>
      <c r="C189" t="s">
        <v>58</v>
      </c>
      <c r="D189" t="s">
        <v>74</v>
      </c>
      <c r="E189">
        <f>Consolidated_Sales_Data[[#This Row],[TotalSell]]-Consolidated_Sales_Data[[#This Row],[Quantity]]*Consolidated_Sales_Data[[#This Row],[ProductData.UnitCost]]</f>
        <v>30</v>
      </c>
      <c r="F189">
        <f t="shared" si="4"/>
        <v>25.5</v>
      </c>
      <c r="G189" t="str">
        <f t="shared" si="5"/>
        <v>Discount</v>
      </c>
      <c r="H189">
        <v>1</v>
      </c>
      <c r="I189">
        <v>150</v>
      </c>
      <c r="J189" t="s">
        <v>140</v>
      </c>
      <c r="K189" t="s">
        <v>23</v>
      </c>
      <c r="L189" t="s">
        <v>59</v>
      </c>
      <c r="M189">
        <v>40</v>
      </c>
      <c r="N189" t="s">
        <v>9</v>
      </c>
      <c r="O189" s="1">
        <v>43047</v>
      </c>
      <c r="P189" t="s">
        <v>35</v>
      </c>
      <c r="Q189">
        <v>1</v>
      </c>
      <c r="R189" t="s">
        <v>75</v>
      </c>
      <c r="S189" t="s">
        <v>76</v>
      </c>
      <c r="T189">
        <v>150</v>
      </c>
      <c r="U189">
        <v>120</v>
      </c>
      <c r="V189">
        <v>800</v>
      </c>
      <c r="W189" t="s">
        <v>77</v>
      </c>
    </row>
    <row r="190" spans="1:23" x14ac:dyDescent="0.35">
      <c r="A190" t="s">
        <v>330</v>
      </c>
      <c r="B190" s="1">
        <v>45657</v>
      </c>
      <c r="C190" t="s">
        <v>52</v>
      </c>
      <c r="D190" t="s">
        <v>67</v>
      </c>
      <c r="E190">
        <f>Consolidated_Sales_Data[[#This Row],[TotalSell]]-Consolidated_Sales_Data[[#This Row],[Quantity]]*Consolidated_Sales_Data[[#This Row],[ProductData.UnitCost]]</f>
        <v>90</v>
      </c>
      <c r="F190">
        <f t="shared" si="4"/>
        <v>90</v>
      </c>
      <c r="G190" t="str">
        <f t="shared" si="5"/>
        <v>Regular</v>
      </c>
      <c r="H190">
        <v>2</v>
      </c>
      <c r="I190">
        <v>450</v>
      </c>
      <c r="J190" t="s">
        <v>142</v>
      </c>
      <c r="K190" t="s">
        <v>14</v>
      </c>
      <c r="L190" t="s">
        <v>53</v>
      </c>
      <c r="M190">
        <v>26</v>
      </c>
      <c r="N190" t="s">
        <v>13</v>
      </c>
      <c r="O190" s="1">
        <v>44609</v>
      </c>
      <c r="P190" t="s">
        <v>20</v>
      </c>
      <c r="Q190">
        <v>0</v>
      </c>
      <c r="R190" t="s">
        <v>68</v>
      </c>
      <c r="S190" t="s">
        <v>69</v>
      </c>
      <c r="T190">
        <v>225</v>
      </c>
      <c r="U190">
        <v>180</v>
      </c>
      <c r="V190">
        <v>1000</v>
      </c>
      <c r="W190" t="s">
        <v>70</v>
      </c>
    </row>
    <row r="191" spans="1:23" x14ac:dyDescent="0.35">
      <c r="A191" t="s">
        <v>331</v>
      </c>
      <c r="B191" s="1">
        <v>45657</v>
      </c>
      <c r="C191" t="s">
        <v>56</v>
      </c>
      <c r="D191" t="s">
        <v>82</v>
      </c>
      <c r="E191">
        <f>Consolidated_Sales_Data[[#This Row],[TotalSell]]-Consolidated_Sales_Data[[#This Row],[Quantity]]*Consolidated_Sales_Data[[#This Row],[ProductData.UnitCost]]</f>
        <v>38</v>
      </c>
      <c r="F191">
        <f t="shared" si="4"/>
        <v>32.300000000000011</v>
      </c>
      <c r="G191" t="str">
        <f t="shared" si="5"/>
        <v>Discount</v>
      </c>
      <c r="H191">
        <v>1</v>
      </c>
      <c r="I191">
        <v>190</v>
      </c>
      <c r="J191" t="s">
        <v>140</v>
      </c>
      <c r="K191" t="s">
        <v>26</v>
      </c>
      <c r="L191" t="s">
        <v>57</v>
      </c>
      <c r="M191">
        <v>33</v>
      </c>
      <c r="N191" t="s">
        <v>13</v>
      </c>
      <c r="O191" s="1">
        <v>43306</v>
      </c>
      <c r="P191" t="s">
        <v>32</v>
      </c>
      <c r="Q191">
        <v>1</v>
      </c>
      <c r="R191" t="s">
        <v>83</v>
      </c>
      <c r="S191" t="s">
        <v>80</v>
      </c>
      <c r="T191">
        <v>190</v>
      </c>
      <c r="U191">
        <v>152</v>
      </c>
      <c r="V191">
        <v>1000</v>
      </c>
      <c r="W191" t="s">
        <v>84</v>
      </c>
    </row>
    <row r="192" spans="1:23" x14ac:dyDescent="0.35">
      <c r="A192" t="s">
        <v>332</v>
      </c>
      <c r="B192" s="1">
        <v>45657</v>
      </c>
      <c r="C192" t="s">
        <v>15</v>
      </c>
      <c r="D192" t="s">
        <v>71</v>
      </c>
      <c r="E192">
        <f>Consolidated_Sales_Data[[#This Row],[TotalSell]]-Consolidated_Sales_Data[[#This Row],[Quantity]]*Consolidated_Sales_Data[[#This Row],[ProductData.UnitCost]]</f>
        <v>30</v>
      </c>
      <c r="F192">
        <f t="shared" si="4"/>
        <v>18</v>
      </c>
      <c r="G192" t="str">
        <f t="shared" si="5"/>
        <v>Discount</v>
      </c>
      <c r="H192">
        <v>1</v>
      </c>
      <c r="I192">
        <v>150</v>
      </c>
      <c r="J192" t="s">
        <v>144</v>
      </c>
      <c r="K192" t="s">
        <v>10</v>
      </c>
      <c r="L192" t="s">
        <v>16</v>
      </c>
      <c r="M192">
        <v>45</v>
      </c>
      <c r="N192" t="s">
        <v>9</v>
      </c>
      <c r="O192" s="1">
        <v>43506</v>
      </c>
      <c r="P192" t="s">
        <v>17</v>
      </c>
      <c r="Q192">
        <v>1</v>
      </c>
      <c r="R192" t="s">
        <v>72</v>
      </c>
      <c r="S192" t="s">
        <v>69</v>
      </c>
      <c r="T192">
        <v>150</v>
      </c>
      <c r="U192">
        <v>120</v>
      </c>
      <c r="V192">
        <v>500</v>
      </c>
      <c r="W192" t="s">
        <v>73</v>
      </c>
    </row>
    <row r="193" spans="1:23" x14ac:dyDescent="0.35">
      <c r="A193" t="s">
        <v>333</v>
      </c>
      <c r="B193" s="1">
        <v>45657</v>
      </c>
      <c r="C193" t="s">
        <v>33</v>
      </c>
      <c r="D193" t="s">
        <v>78</v>
      </c>
      <c r="E193">
        <f>Consolidated_Sales_Data[[#This Row],[TotalSell]]-Consolidated_Sales_Data[[#This Row],[Quantity]]*Consolidated_Sales_Data[[#This Row],[ProductData.UnitCost]]</f>
        <v>60</v>
      </c>
      <c r="F193">
        <f t="shared" si="4"/>
        <v>51</v>
      </c>
      <c r="G193" t="str">
        <f t="shared" si="5"/>
        <v>Discount</v>
      </c>
      <c r="H193">
        <v>3</v>
      </c>
      <c r="I193">
        <v>300</v>
      </c>
      <c r="J193" t="s">
        <v>140</v>
      </c>
      <c r="K193" t="s">
        <v>17</v>
      </c>
      <c r="L193" t="s">
        <v>34</v>
      </c>
      <c r="M193">
        <v>41</v>
      </c>
      <c r="N193" t="s">
        <v>9</v>
      </c>
      <c r="O193" s="1">
        <v>43076</v>
      </c>
      <c r="P193" t="s">
        <v>35</v>
      </c>
      <c r="Q193">
        <v>1</v>
      </c>
      <c r="R193" t="s">
        <v>79</v>
      </c>
      <c r="S193" t="s">
        <v>80</v>
      </c>
      <c r="T193">
        <v>100</v>
      </c>
      <c r="U193">
        <v>80</v>
      </c>
      <c r="V193">
        <v>400</v>
      </c>
      <c r="W193" t="s">
        <v>81</v>
      </c>
    </row>
    <row r="194" spans="1:23" x14ac:dyDescent="0.35">
      <c r="A194" t="s">
        <v>334</v>
      </c>
      <c r="B194" s="1">
        <v>45657</v>
      </c>
      <c r="C194" t="s">
        <v>36</v>
      </c>
      <c r="D194" t="s">
        <v>67</v>
      </c>
      <c r="E194">
        <f>Consolidated_Sales_Data[[#This Row],[TotalSell]]-Consolidated_Sales_Data[[#This Row],[Quantity]]*Consolidated_Sales_Data[[#This Row],[ProductData.UnitCost]]</f>
        <v>45</v>
      </c>
      <c r="F194">
        <f t="shared" ref="F194:F251" si="6">IF(AND(Q194= 1, J194="Credit Card"),
   I194 - I194*8% - H194*U194,
   IF(OR(Q194= 1, J194="Credit Card"),
      I194 - I194*3% - H194*U194,
      I194 - H194*U194
   )
)</f>
        <v>45</v>
      </c>
      <c r="G194" t="str">
        <f t="shared" ref="G194:G251" si="7">IF(OR(J194="Credit Card",Q194=1),"Discount","Regular")</f>
        <v>Regular</v>
      </c>
      <c r="H194">
        <v>1</v>
      </c>
      <c r="I194">
        <v>225</v>
      </c>
      <c r="J194" t="s">
        <v>142</v>
      </c>
      <c r="K194" t="s">
        <v>20</v>
      </c>
      <c r="L194" t="s">
        <v>37</v>
      </c>
      <c r="M194">
        <v>34</v>
      </c>
      <c r="N194" t="s">
        <v>13</v>
      </c>
      <c r="O194" s="1">
        <v>43780</v>
      </c>
      <c r="P194" t="s">
        <v>38</v>
      </c>
      <c r="Q194">
        <v>0</v>
      </c>
      <c r="R194" t="s">
        <v>68</v>
      </c>
      <c r="S194" t="s">
        <v>69</v>
      </c>
      <c r="T194">
        <v>225</v>
      </c>
      <c r="U194">
        <v>180</v>
      </c>
      <c r="V194">
        <v>1000</v>
      </c>
      <c r="W194" t="s">
        <v>70</v>
      </c>
    </row>
    <row r="195" spans="1:23" x14ac:dyDescent="0.35">
      <c r="A195" t="s">
        <v>335</v>
      </c>
      <c r="B195" s="1">
        <v>45657</v>
      </c>
      <c r="C195" t="s">
        <v>46</v>
      </c>
      <c r="D195" t="s">
        <v>82</v>
      </c>
      <c r="E195">
        <f>Consolidated_Sales_Data[[#This Row],[TotalSell]]-Consolidated_Sales_Data[[#This Row],[Quantity]]*Consolidated_Sales_Data[[#This Row],[ProductData.UnitCost]]</f>
        <v>76</v>
      </c>
      <c r="F195">
        <f t="shared" si="6"/>
        <v>76</v>
      </c>
      <c r="G195" t="str">
        <f t="shared" si="7"/>
        <v>Regular</v>
      </c>
      <c r="H195">
        <v>2</v>
      </c>
      <c r="I195">
        <v>380</v>
      </c>
      <c r="J195" t="s">
        <v>140</v>
      </c>
      <c r="K195" t="s">
        <v>23</v>
      </c>
      <c r="L195" t="s">
        <v>47</v>
      </c>
      <c r="M195">
        <v>27</v>
      </c>
      <c r="N195" t="s">
        <v>9</v>
      </c>
      <c r="O195" s="1">
        <v>44505</v>
      </c>
      <c r="P195" t="s">
        <v>17</v>
      </c>
      <c r="Q195">
        <v>0</v>
      </c>
      <c r="R195" t="s">
        <v>83</v>
      </c>
      <c r="S195" t="s">
        <v>80</v>
      </c>
      <c r="T195">
        <v>190</v>
      </c>
      <c r="U195">
        <v>152</v>
      </c>
      <c r="V195">
        <v>1000</v>
      </c>
      <c r="W195" t="s">
        <v>84</v>
      </c>
    </row>
    <row r="196" spans="1:23" x14ac:dyDescent="0.35">
      <c r="A196" t="s">
        <v>336</v>
      </c>
      <c r="B196" s="1">
        <v>45657</v>
      </c>
      <c r="C196" t="s">
        <v>44</v>
      </c>
      <c r="D196" t="s">
        <v>74</v>
      </c>
      <c r="E196">
        <f>Consolidated_Sales_Data[[#This Row],[TotalSell]]-Consolidated_Sales_Data[[#This Row],[Quantity]]*Consolidated_Sales_Data[[#This Row],[ProductData.UnitCost]]</f>
        <v>90</v>
      </c>
      <c r="F196">
        <f t="shared" si="6"/>
        <v>54</v>
      </c>
      <c r="G196" t="str">
        <f t="shared" si="7"/>
        <v>Discount</v>
      </c>
      <c r="H196">
        <v>3</v>
      </c>
      <c r="I196">
        <v>450</v>
      </c>
      <c r="J196" t="s">
        <v>144</v>
      </c>
      <c r="K196" t="s">
        <v>26</v>
      </c>
      <c r="L196" t="s">
        <v>45</v>
      </c>
      <c r="M196">
        <v>39</v>
      </c>
      <c r="N196" t="s">
        <v>13</v>
      </c>
      <c r="O196" s="1">
        <v>43261</v>
      </c>
      <c r="P196" t="s">
        <v>23</v>
      </c>
      <c r="Q196">
        <v>1</v>
      </c>
      <c r="R196" t="s">
        <v>75</v>
      </c>
      <c r="S196" t="s">
        <v>76</v>
      </c>
      <c r="T196">
        <v>150</v>
      </c>
      <c r="U196">
        <v>120</v>
      </c>
      <c r="V196">
        <v>800</v>
      </c>
      <c r="W196" t="s">
        <v>77</v>
      </c>
    </row>
    <row r="197" spans="1:23" x14ac:dyDescent="0.35">
      <c r="A197" t="s">
        <v>337</v>
      </c>
      <c r="B197" s="1">
        <v>45657</v>
      </c>
      <c r="C197" t="s">
        <v>41</v>
      </c>
      <c r="D197" t="s">
        <v>71</v>
      </c>
      <c r="E197">
        <f>Consolidated_Sales_Data[[#This Row],[TotalSell]]-Consolidated_Sales_Data[[#This Row],[Quantity]]*Consolidated_Sales_Data[[#This Row],[ProductData.UnitCost]]</f>
        <v>60</v>
      </c>
      <c r="F197">
        <f t="shared" si="6"/>
        <v>51</v>
      </c>
      <c r="G197" t="str">
        <f t="shared" si="7"/>
        <v>Discount</v>
      </c>
      <c r="H197">
        <v>2</v>
      </c>
      <c r="I197">
        <v>300</v>
      </c>
      <c r="J197" t="s">
        <v>140</v>
      </c>
      <c r="K197" t="s">
        <v>14</v>
      </c>
      <c r="L197" t="s">
        <v>42</v>
      </c>
      <c r="M197">
        <v>31</v>
      </c>
      <c r="N197" t="s">
        <v>13</v>
      </c>
      <c r="O197" s="1">
        <v>43905</v>
      </c>
      <c r="P197" t="s">
        <v>43</v>
      </c>
      <c r="Q197">
        <v>1</v>
      </c>
      <c r="R197" t="s">
        <v>72</v>
      </c>
      <c r="S197" t="s">
        <v>69</v>
      </c>
      <c r="T197">
        <v>150</v>
      </c>
      <c r="U197">
        <v>120</v>
      </c>
      <c r="V197">
        <v>500</v>
      </c>
      <c r="W197" t="s">
        <v>73</v>
      </c>
    </row>
    <row r="198" spans="1:23" x14ac:dyDescent="0.35">
      <c r="A198" t="s">
        <v>338</v>
      </c>
      <c r="B198" s="1">
        <v>45657</v>
      </c>
      <c r="C198" t="s">
        <v>18</v>
      </c>
      <c r="D198" t="s">
        <v>74</v>
      </c>
      <c r="E198">
        <f>Consolidated_Sales_Data[[#This Row],[TotalSell]]-Consolidated_Sales_Data[[#This Row],[Quantity]]*Consolidated_Sales_Data[[#This Row],[ProductData.UnitCost]]</f>
        <v>30</v>
      </c>
      <c r="F198">
        <f t="shared" si="6"/>
        <v>25.5</v>
      </c>
      <c r="G198" t="str">
        <f t="shared" si="7"/>
        <v>Discount</v>
      </c>
      <c r="H198">
        <v>1</v>
      </c>
      <c r="I198">
        <v>150</v>
      </c>
      <c r="J198" t="s">
        <v>144</v>
      </c>
      <c r="K198" t="s">
        <v>10</v>
      </c>
      <c r="L198" t="s">
        <v>19</v>
      </c>
      <c r="M198">
        <v>30</v>
      </c>
      <c r="N198" t="s">
        <v>13</v>
      </c>
      <c r="O198" s="1">
        <v>44586</v>
      </c>
      <c r="P198" t="s">
        <v>20</v>
      </c>
      <c r="Q198">
        <v>0</v>
      </c>
      <c r="R198" t="s">
        <v>75</v>
      </c>
      <c r="S198" t="s">
        <v>76</v>
      </c>
      <c r="T198">
        <v>150</v>
      </c>
      <c r="U198">
        <v>120</v>
      </c>
      <c r="V198">
        <v>800</v>
      </c>
      <c r="W198" t="s">
        <v>77</v>
      </c>
    </row>
    <row r="199" spans="1:23" x14ac:dyDescent="0.35">
      <c r="A199" t="s">
        <v>339</v>
      </c>
      <c r="B199" s="1">
        <v>45657</v>
      </c>
      <c r="C199" t="s">
        <v>52</v>
      </c>
      <c r="D199" t="s">
        <v>78</v>
      </c>
      <c r="E199">
        <f>Consolidated_Sales_Data[[#This Row],[TotalSell]]-Consolidated_Sales_Data[[#This Row],[Quantity]]*Consolidated_Sales_Data[[#This Row],[ProductData.UnitCost]]</f>
        <v>60</v>
      </c>
      <c r="F199">
        <f t="shared" si="6"/>
        <v>60</v>
      </c>
      <c r="G199" t="str">
        <f t="shared" si="7"/>
        <v>Regular</v>
      </c>
      <c r="H199">
        <v>3</v>
      </c>
      <c r="I199">
        <v>300</v>
      </c>
      <c r="J199" t="s">
        <v>140</v>
      </c>
      <c r="K199" t="s">
        <v>17</v>
      </c>
      <c r="L199" t="s">
        <v>53</v>
      </c>
      <c r="M199">
        <v>26</v>
      </c>
      <c r="N199" t="s">
        <v>13</v>
      </c>
      <c r="O199" s="1">
        <v>44609</v>
      </c>
      <c r="P199" t="s">
        <v>20</v>
      </c>
      <c r="Q199">
        <v>0</v>
      </c>
      <c r="R199" t="s">
        <v>79</v>
      </c>
      <c r="S199" t="s">
        <v>80</v>
      </c>
      <c r="T199">
        <v>100</v>
      </c>
      <c r="U199">
        <v>80</v>
      </c>
      <c r="V199">
        <v>400</v>
      </c>
      <c r="W199" t="s">
        <v>81</v>
      </c>
    </row>
    <row r="200" spans="1:23" x14ac:dyDescent="0.35">
      <c r="A200" t="s">
        <v>340</v>
      </c>
      <c r="B200" s="1">
        <v>45657</v>
      </c>
      <c r="C200" t="s">
        <v>21</v>
      </c>
      <c r="D200" t="s">
        <v>67</v>
      </c>
      <c r="E200">
        <f>Consolidated_Sales_Data[[#This Row],[TotalSell]]-Consolidated_Sales_Data[[#This Row],[Quantity]]*Consolidated_Sales_Data[[#This Row],[ProductData.UnitCost]]</f>
        <v>45</v>
      </c>
      <c r="F200">
        <f t="shared" si="6"/>
        <v>38.25</v>
      </c>
      <c r="G200" t="str">
        <f t="shared" si="7"/>
        <v>Discount</v>
      </c>
      <c r="H200">
        <v>1</v>
      </c>
      <c r="I200">
        <v>225</v>
      </c>
      <c r="J200" t="s">
        <v>142</v>
      </c>
      <c r="K200" t="s">
        <v>26</v>
      </c>
      <c r="L200" t="s">
        <v>22</v>
      </c>
      <c r="M200">
        <v>38</v>
      </c>
      <c r="N200" t="s">
        <v>9</v>
      </c>
      <c r="O200" s="1">
        <v>43361</v>
      </c>
      <c r="P200" t="s">
        <v>23</v>
      </c>
      <c r="Q200">
        <v>1</v>
      </c>
      <c r="R200" t="s">
        <v>68</v>
      </c>
      <c r="S200" t="s">
        <v>69</v>
      </c>
      <c r="T200">
        <v>225</v>
      </c>
      <c r="U200">
        <v>180</v>
      </c>
      <c r="V200">
        <v>1000</v>
      </c>
      <c r="W200" t="s">
        <v>70</v>
      </c>
    </row>
    <row r="201" spans="1:23" x14ac:dyDescent="0.35">
      <c r="A201" t="s">
        <v>341</v>
      </c>
      <c r="B201" s="1">
        <v>45657</v>
      </c>
      <c r="C201" t="s">
        <v>50</v>
      </c>
      <c r="D201" t="s">
        <v>82</v>
      </c>
      <c r="E201">
        <f>Consolidated_Sales_Data[[#This Row],[TotalSell]]-Consolidated_Sales_Data[[#This Row],[Quantity]]*Consolidated_Sales_Data[[#This Row],[ProductData.UnitCost]]</f>
        <v>76</v>
      </c>
      <c r="F201">
        <f t="shared" si="6"/>
        <v>45.600000000000023</v>
      </c>
      <c r="G201" t="str">
        <f t="shared" si="7"/>
        <v>Discount</v>
      </c>
      <c r="H201">
        <v>2</v>
      </c>
      <c r="I201">
        <v>380</v>
      </c>
      <c r="J201" t="s">
        <v>144</v>
      </c>
      <c r="K201" t="s">
        <v>23</v>
      </c>
      <c r="L201" t="s">
        <v>51</v>
      </c>
      <c r="M201">
        <v>29</v>
      </c>
      <c r="N201" t="s">
        <v>9</v>
      </c>
      <c r="O201" s="1">
        <v>44430</v>
      </c>
      <c r="P201" t="s">
        <v>14</v>
      </c>
      <c r="Q201">
        <v>1</v>
      </c>
      <c r="R201" t="s">
        <v>83</v>
      </c>
      <c r="S201" t="s">
        <v>80</v>
      </c>
      <c r="T201">
        <v>190</v>
      </c>
      <c r="U201">
        <v>152</v>
      </c>
      <c r="V201">
        <v>1000</v>
      </c>
      <c r="W201" t="s">
        <v>84</v>
      </c>
    </row>
    <row r="202" spans="1:23" x14ac:dyDescent="0.35">
      <c r="A202" t="s">
        <v>342</v>
      </c>
      <c r="B202" s="1">
        <v>45651</v>
      </c>
      <c r="C202" t="s">
        <v>36</v>
      </c>
      <c r="D202" t="s">
        <v>67</v>
      </c>
      <c r="E202">
        <f>Consolidated_Sales_Data[[#This Row],[TotalSell]]-Consolidated_Sales_Data[[#This Row],[Quantity]]*Consolidated_Sales_Data[[#This Row],[ProductData.UnitCost]]</f>
        <v>135</v>
      </c>
      <c r="F202">
        <f t="shared" si="6"/>
        <v>135</v>
      </c>
      <c r="G202" t="str">
        <f t="shared" si="7"/>
        <v>Regular</v>
      </c>
      <c r="H202">
        <v>3</v>
      </c>
      <c r="I202">
        <v>675</v>
      </c>
      <c r="J202" t="s">
        <v>142</v>
      </c>
      <c r="K202" t="s">
        <v>17</v>
      </c>
      <c r="L202" t="s">
        <v>37</v>
      </c>
      <c r="M202">
        <v>34</v>
      </c>
      <c r="N202" t="s">
        <v>13</v>
      </c>
      <c r="O202" s="1">
        <v>43780</v>
      </c>
      <c r="P202" t="s">
        <v>38</v>
      </c>
      <c r="Q202">
        <v>0</v>
      </c>
      <c r="R202" t="s">
        <v>68</v>
      </c>
      <c r="S202" t="s">
        <v>69</v>
      </c>
      <c r="T202">
        <v>225</v>
      </c>
      <c r="U202">
        <v>180</v>
      </c>
      <c r="V202">
        <v>1000</v>
      </c>
      <c r="W202" t="s">
        <v>70</v>
      </c>
    </row>
    <row r="203" spans="1:23" x14ac:dyDescent="0.35">
      <c r="A203" t="s">
        <v>343</v>
      </c>
      <c r="B203" s="1">
        <v>45651</v>
      </c>
      <c r="C203" t="s">
        <v>46</v>
      </c>
      <c r="D203" t="s">
        <v>71</v>
      </c>
      <c r="E203">
        <f>Consolidated_Sales_Data[[#This Row],[TotalSell]]-Consolidated_Sales_Data[[#This Row],[Quantity]]*Consolidated_Sales_Data[[#This Row],[ProductData.UnitCost]]</f>
        <v>60</v>
      </c>
      <c r="F203">
        <f t="shared" si="6"/>
        <v>51</v>
      </c>
      <c r="G203" t="str">
        <f t="shared" si="7"/>
        <v>Discount</v>
      </c>
      <c r="H203">
        <v>2</v>
      </c>
      <c r="I203">
        <v>300</v>
      </c>
      <c r="J203" t="s">
        <v>144</v>
      </c>
      <c r="K203" t="s">
        <v>10</v>
      </c>
      <c r="L203" t="s">
        <v>47</v>
      </c>
      <c r="M203">
        <v>27</v>
      </c>
      <c r="N203" t="s">
        <v>9</v>
      </c>
      <c r="O203" s="1">
        <v>44505</v>
      </c>
      <c r="P203" t="s">
        <v>17</v>
      </c>
      <c r="Q203">
        <v>0</v>
      </c>
      <c r="R203" t="s">
        <v>72</v>
      </c>
      <c r="S203" t="s">
        <v>69</v>
      </c>
      <c r="T203">
        <v>150</v>
      </c>
      <c r="U203">
        <v>120</v>
      </c>
      <c r="V203">
        <v>500</v>
      </c>
      <c r="W203" t="s">
        <v>73</v>
      </c>
    </row>
    <row r="204" spans="1:23" x14ac:dyDescent="0.35">
      <c r="A204" t="s">
        <v>344</v>
      </c>
      <c r="B204" s="1">
        <v>45651</v>
      </c>
      <c r="C204" t="s">
        <v>52</v>
      </c>
      <c r="D204" t="s">
        <v>74</v>
      </c>
      <c r="E204">
        <f>Consolidated_Sales_Data[[#This Row],[TotalSell]]-Consolidated_Sales_Data[[#This Row],[Quantity]]*Consolidated_Sales_Data[[#This Row],[ProductData.UnitCost]]</f>
        <v>30</v>
      </c>
      <c r="F204">
        <f t="shared" si="6"/>
        <v>30</v>
      </c>
      <c r="G204" t="str">
        <f t="shared" si="7"/>
        <v>Regular</v>
      </c>
      <c r="H204">
        <v>1</v>
      </c>
      <c r="I204">
        <v>150</v>
      </c>
      <c r="J204" t="s">
        <v>140</v>
      </c>
      <c r="K204" t="s">
        <v>23</v>
      </c>
      <c r="L204" t="s">
        <v>53</v>
      </c>
      <c r="M204">
        <v>26</v>
      </c>
      <c r="N204" t="s">
        <v>13</v>
      </c>
      <c r="O204" s="1">
        <v>44609</v>
      </c>
      <c r="P204" t="s">
        <v>20</v>
      </c>
      <c r="Q204">
        <v>0</v>
      </c>
      <c r="R204" t="s">
        <v>75</v>
      </c>
      <c r="S204" t="s">
        <v>76</v>
      </c>
      <c r="T204">
        <v>150</v>
      </c>
      <c r="U204">
        <v>120</v>
      </c>
      <c r="V204">
        <v>800</v>
      </c>
      <c r="W204" t="s">
        <v>77</v>
      </c>
    </row>
    <row r="205" spans="1:23" x14ac:dyDescent="0.35">
      <c r="A205" t="s">
        <v>345</v>
      </c>
      <c r="B205" s="1">
        <v>45651</v>
      </c>
      <c r="C205" t="s">
        <v>30</v>
      </c>
      <c r="D205" t="s">
        <v>78</v>
      </c>
      <c r="E205">
        <f>Consolidated_Sales_Data[[#This Row],[TotalSell]]-Consolidated_Sales_Data[[#This Row],[Quantity]]*Consolidated_Sales_Data[[#This Row],[ProductData.UnitCost]]</f>
        <v>40</v>
      </c>
      <c r="F205">
        <f t="shared" si="6"/>
        <v>34</v>
      </c>
      <c r="G205" t="str">
        <f t="shared" si="7"/>
        <v>Discount</v>
      </c>
      <c r="H205">
        <v>2</v>
      </c>
      <c r="I205">
        <v>200</v>
      </c>
      <c r="J205" t="s">
        <v>140</v>
      </c>
      <c r="K205" t="s">
        <v>20</v>
      </c>
      <c r="L205" t="s">
        <v>31</v>
      </c>
      <c r="M205">
        <v>25</v>
      </c>
      <c r="N205" t="s">
        <v>13</v>
      </c>
      <c r="O205" s="1">
        <v>44625</v>
      </c>
      <c r="P205" t="s">
        <v>32</v>
      </c>
      <c r="Q205">
        <v>1</v>
      </c>
      <c r="R205" t="s">
        <v>79</v>
      </c>
      <c r="S205" t="s">
        <v>80</v>
      </c>
      <c r="T205">
        <v>100</v>
      </c>
      <c r="U205">
        <v>80</v>
      </c>
      <c r="V205">
        <v>400</v>
      </c>
      <c r="W205" t="s">
        <v>81</v>
      </c>
    </row>
    <row r="206" spans="1:23" x14ac:dyDescent="0.35">
      <c r="A206" t="s">
        <v>346</v>
      </c>
      <c r="B206" s="1">
        <v>45651</v>
      </c>
      <c r="C206" t="s">
        <v>48</v>
      </c>
      <c r="D206" t="s">
        <v>82</v>
      </c>
      <c r="E206">
        <f>Consolidated_Sales_Data[[#This Row],[TotalSell]]-Consolidated_Sales_Data[[#This Row],[Quantity]]*Consolidated_Sales_Data[[#This Row],[ProductData.UnitCost]]</f>
        <v>76</v>
      </c>
      <c r="F206">
        <f t="shared" si="6"/>
        <v>76</v>
      </c>
      <c r="G206" t="str">
        <f t="shared" si="7"/>
        <v>Regular</v>
      </c>
      <c r="H206">
        <v>2</v>
      </c>
      <c r="I206">
        <v>380</v>
      </c>
      <c r="J206" t="s">
        <v>142</v>
      </c>
      <c r="K206" t="s">
        <v>26</v>
      </c>
      <c r="L206" t="s">
        <v>49</v>
      </c>
      <c r="M206">
        <v>42</v>
      </c>
      <c r="N206" t="s">
        <v>13</v>
      </c>
      <c r="O206" s="1">
        <v>42843</v>
      </c>
      <c r="P206" t="s">
        <v>10</v>
      </c>
      <c r="Q206">
        <v>0</v>
      </c>
      <c r="R206" t="s">
        <v>83</v>
      </c>
      <c r="S206" t="s">
        <v>80</v>
      </c>
      <c r="T206">
        <v>190</v>
      </c>
      <c r="U206">
        <v>152</v>
      </c>
      <c r="V206">
        <v>1000</v>
      </c>
      <c r="W206" t="s">
        <v>84</v>
      </c>
    </row>
    <row r="207" spans="1:23" x14ac:dyDescent="0.35">
      <c r="A207" t="s">
        <v>347</v>
      </c>
      <c r="B207" s="1">
        <v>45651</v>
      </c>
      <c r="C207" t="s">
        <v>44</v>
      </c>
      <c r="D207" t="s">
        <v>85</v>
      </c>
      <c r="E207">
        <f>Consolidated_Sales_Data[[#This Row],[TotalSell]]-Consolidated_Sales_Data[[#This Row],[Quantity]]*Consolidated_Sales_Data[[#This Row],[ProductData.UnitCost]]</f>
        <v>108</v>
      </c>
      <c r="F207">
        <f t="shared" si="6"/>
        <v>91.799999999999955</v>
      </c>
      <c r="G207" t="str">
        <f t="shared" si="7"/>
        <v>Discount</v>
      </c>
      <c r="H207">
        <v>3</v>
      </c>
      <c r="I207">
        <v>540</v>
      </c>
      <c r="J207" t="s">
        <v>140</v>
      </c>
      <c r="K207" t="s">
        <v>17</v>
      </c>
      <c r="L207" t="s">
        <v>45</v>
      </c>
      <c r="M207">
        <v>39</v>
      </c>
      <c r="N207" t="s">
        <v>13</v>
      </c>
      <c r="O207" s="1">
        <v>43261</v>
      </c>
      <c r="P207" t="s">
        <v>23</v>
      </c>
      <c r="Q207">
        <v>1</v>
      </c>
      <c r="R207" t="s">
        <v>86</v>
      </c>
      <c r="S207" t="s">
        <v>80</v>
      </c>
      <c r="T207">
        <v>180</v>
      </c>
      <c r="U207">
        <v>144</v>
      </c>
      <c r="V207">
        <v>600</v>
      </c>
      <c r="W207" t="s">
        <v>87</v>
      </c>
    </row>
    <row r="208" spans="1:23" x14ac:dyDescent="0.35">
      <c r="A208" t="s">
        <v>348</v>
      </c>
      <c r="B208" s="1">
        <v>45651</v>
      </c>
      <c r="C208" t="s">
        <v>21</v>
      </c>
      <c r="D208" t="s">
        <v>88</v>
      </c>
      <c r="E208">
        <f>Consolidated_Sales_Data[[#This Row],[TotalSell]]-Consolidated_Sales_Data[[#This Row],[Quantity]]*Consolidated_Sales_Data[[#This Row],[ProductData.UnitCost]]</f>
        <v>100</v>
      </c>
      <c r="F208">
        <f t="shared" si="6"/>
        <v>60</v>
      </c>
      <c r="G208" t="str">
        <f t="shared" si="7"/>
        <v>Discount</v>
      </c>
      <c r="H208">
        <v>1</v>
      </c>
      <c r="I208">
        <v>500</v>
      </c>
      <c r="J208" t="s">
        <v>144</v>
      </c>
      <c r="K208" t="s">
        <v>14</v>
      </c>
      <c r="L208" t="s">
        <v>22</v>
      </c>
      <c r="M208">
        <v>38</v>
      </c>
      <c r="N208" t="s">
        <v>9</v>
      </c>
      <c r="O208" s="1">
        <v>43361</v>
      </c>
      <c r="P208" t="s">
        <v>23</v>
      </c>
      <c r="Q208">
        <v>1</v>
      </c>
      <c r="R208" t="s">
        <v>89</v>
      </c>
      <c r="S208" t="s">
        <v>90</v>
      </c>
      <c r="T208">
        <v>500</v>
      </c>
      <c r="U208">
        <v>400</v>
      </c>
      <c r="V208">
        <v>300</v>
      </c>
      <c r="W208" t="s">
        <v>91</v>
      </c>
    </row>
    <row r="209" spans="1:23" x14ac:dyDescent="0.35">
      <c r="A209" t="s">
        <v>349</v>
      </c>
      <c r="B209" s="1">
        <v>45652</v>
      </c>
      <c r="C209" t="s">
        <v>15</v>
      </c>
      <c r="D209" t="s">
        <v>92</v>
      </c>
      <c r="E209">
        <f>Consolidated_Sales_Data[[#This Row],[TotalSell]]-Consolidated_Sales_Data[[#This Row],[Quantity]]*Consolidated_Sales_Data[[#This Row],[ProductData.UnitCost]]</f>
        <v>270</v>
      </c>
      <c r="F209">
        <f t="shared" si="6"/>
        <v>229.5</v>
      </c>
      <c r="G209" t="str">
        <f t="shared" si="7"/>
        <v>Discount</v>
      </c>
      <c r="H209">
        <v>3</v>
      </c>
      <c r="I209">
        <v>1350</v>
      </c>
      <c r="J209" t="s">
        <v>140</v>
      </c>
      <c r="K209" t="s">
        <v>10</v>
      </c>
      <c r="L209" t="s">
        <v>16</v>
      </c>
      <c r="M209">
        <v>45</v>
      </c>
      <c r="N209" t="s">
        <v>9</v>
      </c>
      <c r="O209" s="1">
        <v>43506</v>
      </c>
      <c r="P209" t="s">
        <v>17</v>
      </c>
      <c r="Q209">
        <v>1</v>
      </c>
      <c r="R209" t="s">
        <v>93</v>
      </c>
      <c r="S209" t="s">
        <v>69</v>
      </c>
      <c r="T209">
        <v>450</v>
      </c>
      <c r="U209">
        <v>360</v>
      </c>
      <c r="V209">
        <v>700</v>
      </c>
      <c r="W209" t="s">
        <v>94</v>
      </c>
    </row>
    <row r="210" spans="1:23" x14ac:dyDescent="0.35">
      <c r="A210" t="s">
        <v>350</v>
      </c>
      <c r="B210" s="1">
        <v>45652</v>
      </c>
      <c r="C210" t="s">
        <v>54</v>
      </c>
      <c r="D210" t="s">
        <v>95</v>
      </c>
      <c r="E210">
        <f>Consolidated_Sales_Data[[#This Row],[TotalSell]]-Consolidated_Sales_Data[[#This Row],[Quantity]]*Consolidated_Sales_Data[[#This Row],[ProductData.UnitCost]]</f>
        <v>240</v>
      </c>
      <c r="F210">
        <f t="shared" si="6"/>
        <v>204</v>
      </c>
      <c r="G210" t="str">
        <f t="shared" si="7"/>
        <v>Discount</v>
      </c>
      <c r="H210">
        <v>3</v>
      </c>
      <c r="I210">
        <v>1200</v>
      </c>
      <c r="J210" t="s">
        <v>144</v>
      </c>
      <c r="K210" t="s">
        <v>20</v>
      </c>
      <c r="L210" t="s">
        <v>55</v>
      </c>
      <c r="M210">
        <v>36</v>
      </c>
      <c r="N210" t="s">
        <v>9</v>
      </c>
      <c r="O210" s="1">
        <v>43477</v>
      </c>
      <c r="P210" t="s">
        <v>29</v>
      </c>
      <c r="Q210">
        <v>0</v>
      </c>
      <c r="R210" t="s">
        <v>96</v>
      </c>
      <c r="S210" t="s">
        <v>90</v>
      </c>
      <c r="T210">
        <v>400</v>
      </c>
      <c r="U210">
        <v>320</v>
      </c>
      <c r="V210">
        <v>200</v>
      </c>
      <c r="W210" t="s">
        <v>70</v>
      </c>
    </row>
    <row r="211" spans="1:23" x14ac:dyDescent="0.35">
      <c r="A211" t="s">
        <v>351</v>
      </c>
      <c r="B211" s="1">
        <v>45652</v>
      </c>
      <c r="C211" t="s">
        <v>33</v>
      </c>
      <c r="D211" t="s">
        <v>97</v>
      </c>
      <c r="E211">
        <f>Consolidated_Sales_Data[[#This Row],[TotalSell]]-Consolidated_Sales_Data[[#This Row],[Quantity]]*Consolidated_Sales_Data[[#This Row],[ProductData.UnitCost]]</f>
        <v>60</v>
      </c>
      <c r="F211">
        <f t="shared" si="6"/>
        <v>51</v>
      </c>
      <c r="G211" t="str">
        <f t="shared" si="7"/>
        <v>Discount</v>
      </c>
      <c r="H211">
        <v>2</v>
      </c>
      <c r="I211">
        <v>300</v>
      </c>
      <c r="J211" t="s">
        <v>140</v>
      </c>
      <c r="K211" t="s">
        <v>17</v>
      </c>
      <c r="L211" t="s">
        <v>34</v>
      </c>
      <c r="M211">
        <v>41</v>
      </c>
      <c r="N211" t="s">
        <v>9</v>
      </c>
      <c r="O211" s="1">
        <v>43076</v>
      </c>
      <c r="P211" t="s">
        <v>35</v>
      </c>
      <c r="Q211">
        <v>1</v>
      </c>
      <c r="R211" t="s">
        <v>98</v>
      </c>
      <c r="S211" t="s">
        <v>99</v>
      </c>
      <c r="T211">
        <v>150</v>
      </c>
      <c r="U211">
        <v>120</v>
      </c>
      <c r="V211">
        <v>1000</v>
      </c>
      <c r="W211" t="s">
        <v>73</v>
      </c>
    </row>
    <row r="212" spans="1:23" x14ac:dyDescent="0.35">
      <c r="A212" t="s">
        <v>352</v>
      </c>
      <c r="B212" s="1">
        <v>45652</v>
      </c>
      <c r="C212" t="s">
        <v>27</v>
      </c>
      <c r="D212" t="s">
        <v>100</v>
      </c>
      <c r="E212">
        <f>Consolidated_Sales_Data[[#This Row],[TotalSell]]-Consolidated_Sales_Data[[#This Row],[Quantity]]*Consolidated_Sales_Data[[#This Row],[ProductData.UnitCost]]</f>
        <v>12</v>
      </c>
      <c r="F212">
        <f t="shared" si="6"/>
        <v>12</v>
      </c>
      <c r="G212" t="str">
        <f t="shared" si="7"/>
        <v>Regular</v>
      </c>
      <c r="H212">
        <v>1</v>
      </c>
      <c r="I212">
        <v>60</v>
      </c>
      <c r="J212" t="s">
        <v>142</v>
      </c>
      <c r="K212" t="s">
        <v>23</v>
      </c>
      <c r="L212" t="s">
        <v>28</v>
      </c>
      <c r="M212">
        <v>33</v>
      </c>
      <c r="N212" t="s">
        <v>9</v>
      </c>
      <c r="O212" s="1">
        <v>44073</v>
      </c>
      <c r="P212" t="s">
        <v>29</v>
      </c>
      <c r="Q212">
        <v>0</v>
      </c>
      <c r="R212" t="s">
        <v>101</v>
      </c>
      <c r="S212" t="s">
        <v>102</v>
      </c>
      <c r="T212">
        <v>60</v>
      </c>
      <c r="U212">
        <v>48</v>
      </c>
      <c r="V212">
        <v>500</v>
      </c>
      <c r="W212" t="s">
        <v>77</v>
      </c>
    </row>
    <row r="213" spans="1:23" x14ac:dyDescent="0.35">
      <c r="A213" t="s">
        <v>353</v>
      </c>
      <c r="B213" s="1">
        <v>45652</v>
      </c>
      <c r="C213" t="s">
        <v>58</v>
      </c>
      <c r="D213" t="s">
        <v>103</v>
      </c>
      <c r="E213">
        <f>Consolidated_Sales_Data[[#This Row],[TotalSell]]-Consolidated_Sales_Data[[#This Row],[Quantity]]*Consolidated_Sales_Data[[#This Row],[ProductData.UnitCost]]</f>
        <v>100</v>
      </c>
      <c r="F213">
        <f t="shared" si="6"/>
        <v>85</v>
      </c>
      <c r="G213" t="str">
        <f t="shared" si="7"/>
        <v>Discount</v>
      </c>
      <c r="H213">
        <v>2</v>
      </c>
      <c r="I213">
        <v>500</v>
      </c>
      <c r="J213" t="s">
        <v>140</v>
      </c>
      <c r="K213" t="s">
        <v>14</v>
      </c>
      <c r="L213" t="s">
        <v>59</v>
      </c>
      <c r="M213">
        <v>40</v>
      </c>
      <c r="N213" t="s">
        <v>9</v>
      </c>
      <c r="O213" s="1">
        <v>43047</v>
      </c>
      <c r="P213" t="s">
        <v>35</v>
      </c>
      <c r="Q213">
        <v>1</v>
      </c>
      <c r="R213" t="s">
        <v>104</v>
      </c>
      <c r="S213" t="s">
        <v>69</v>
      </c>
      <c r="T213">
        <v>250</v>
      </c>
      <c r="U213">
        <v>200</v>
      </c>
      <c r="V213">
        <v>300</v>
      </c>
      <c r="W213" t="s">
        <v>81</v>
      </c>
    </row>
    <row r="214" spans="1:23" x14ac:dyDescent="0.35">
      <c r="A214" t="s">
        <v>354</v>
      </c>
      <c r="B214" s="1">
        <v>45652</v>
      </c>
      <c r="C214" t="s">
        <v>52</v>
      </c>
      <c r="D214" t="s">
        <v>105</v>
      </c>
      <c r="E214">
        <f>Consolidated_Sales_Data[[#This Row],[TotalSell]]-Consolidated_Sales_Data[[#This Row],[Quantity]]*Consolidated_Sales_Data[[#This Row],[ProductData.UnitCost]]</f>
        <v>240</v>
      </c>
      <c r="F214">
        <f t="shared" si="6"/>
        <v>204</v>
      </c>
      <c r="G214" t="str">
        <f t="shared" si="7"/>
        <v>Discount</v>
      </c>
      <c r="H214">
        <v>2</v>
      </c>
      <c r="I214">
        <v>1200</v>
      </c>
      <c r="J214" t="s">
        <v>144</v>
      </c>
      <c r="K214" t="s">
        <v>26</v>
      </c>
      <c r="L214" t="s">
        <v>53</v>
      </c>
      <c r="M214">
        <v>26</v>
      </c>
      <c r="N214" t="s">
        <v>13</v>
      </c>
      <c r="O214" s="1">
        <v>44609</v>
      </c>
      <c r="P214" t="s">
        <v>20</v>
      </c>
      <c r="Q214">
        <v>0</v>
      </c>
      <c r="R214" t="s">
        <v>106</v>
      </c>
      <c r="S214" t="s">
        <v>90</v>
      </c>
      <c r="T214">
        <v>600</v>
      </c>
      <c r="U214">
        <v>480</v>
      </c>
      <c r="V214">
        <v>150</v>
      </c>
      <c r="W214" t="s">
        <v>84</v>
      </c>
    </row>
    <row r="215" spans="1:23" x14ac:dyDescent="0.35">
      <c r="A215" t="s">
        <v>355</v>
      </c>
      <c r="B215" s="1">
        <v>45653</v>
      </c>
      <c r="C215" t="s">
        <v>50</v>
      </c>
      <c r="D215" t="s">
        <v>107</v>
      </c>
      <c r="E215">
        <f>Consolidated_Sales_Data[[#This Row],[TotalSell]]-Consolidated_Sales_Data[[#This Row],[Quantity]]*Consolidated_Sales_Data[[#This Row],[ProductData.UnitCost]]</f>
        <v>24</v>
      </c>
      <c r="F215">
        <f t="shared" si="6"/>
        <v>20.400000000000006</v>
      </c>
      <c r="G215" t="str">
        <f t="shared" si="7"/>
        <v>Discount</v>
      </c>
      <c r="H215">
        <v>1</v>
      </c>
      <c r="I215">
        <v>120</v>
      </c>
      <c r="J215" t="s">
        <v>140</v>
      </c>
      <c r="K215" t="s">
        <v>20</v>
      </c>
      <c r="L215" t="s">
        <v>51</v>
      </c>
      <c r="M215">
        <v>29</v>
      </c>
      <c r="N215" t="s">
        <v>9</v>
      </c>
      <c r="O215" s="1">
        <v>44430</v>
      </c>
      <c r="P215" t="s">
        <v>14</v>
      </c>
      <c r="Q215">
        <v>1</v>
      </c>
      <c r="R215" t="s">
        <v>108</v>
      </c>
      <c r="S215" t="s">
        <v>99</v>
      </c>
      <c r="T215">
        <v>120</v>
      </c>
      <c r="U215">
        <v>96</v>
      </c>
      <c r="V215">
        <v>800</v>
      </c>
      <c r="W215" t="s">
        <v>87</v>
      </c>
    </row>
    <row r="216" spans="1:23" x14ac:dyDescent="0.35">
      <c r="A216" t="s">
        <v>356</v>
      </c>
      <c r="B216" s="1">
        <v>45653</v>
      </c>
      <c r="C216" t="s">
        <v>24</v>
      </c>
      <c r="D216" t="s">
        <v>109</v>
      </c>
      <c r="E216">
        <f>Consolidated_Sales_Data[[#This Row],[TotalSell]]-Consolidated_Sales_Data[[#This Row],[Quantity]]*Consolidated_Sales_Data[[#This Row],[ProductData.UnitCost]]</f>
        <v>64</v>
      </c>
      <c r="F216">
        <f t="shared" si="6"/>
        <v>54.399999999999977</v>
      </c>
      <c r="G216" t="str">
        <f t="shared" si="7"/>
        <v>Discount</v>
      </c>
      <c r="H216">
        <v>4</v>
      </c>
      <c r="I216">
        <v>320</v>
      </c>
      <c r="J216" t="s">
        <v>144</v>
      </c>
      <c r="K216" t="s">
        <v>10</v>
      </c>
      <c r="L216" t="s">
        <v>25</v>
      </c>
      <c r="M216">
        <v>29</v>
      </c>
      <c r="N216" t="s">
        <v>13</v>
      </c>
      <c r="O216" s="1">
        <v>44326</v>
      </c>
      <c r="P216" t="s">
        <v>26</v>
      </c>
      <c r="Q216">
        <v>0</v>
      </c>
      <c r="R216" t="s">
        <v>110</v>
      </c>
      <c r="S216" t="s">
        <v>99</v>
      </c>
      <c r="T216">
        <v>80</v>
      </c>
      <c r="U216">
        <v>64</v>
      </c>
      <c r="V216">
        <v>600</v>
      </c>
      <c r="W216" t="s">
        <v>91</v>
      </c>
    </row>
    <row r="217" spans="1:23" x14ac:dyDescent="0.35">
      <c r="A217" t="s">
        <v>357</v>
      </c>
      <c r="B217" s="1">
        <v>45653</v>
      </c>
      <c r="C217" t="s">
        <v>41</v>
      </c>
      <c r="D217" t="s">
        <v>111</v>
      </c>
      <c r="E217">
        <f>Consolidated_Sales_Data[[#This Row],[TotalSell]]-Consolidated_Sales_Data[[#This Row],[Quantity]]*Consolidated_Sales_Data[[#This Row],[ProductData.UnitCost]]</f>
        <v>12</v>
      </c>
      <c r="F217">
        <f t="shared" si="6"/>
        <v>10.200000000000003</v>
      </c>
      <c r="G217" t="str">
        <f t="shared" si="7"/>
        <v>Discount</v>
      </c>
      <c r="H217">
        <v>1</v>
      </c>
      <c r="I217">
        <v>60</v>
      </c>
      <c r="J217" t="s">
        <v>142</v>
      </c>
      <c r="K217" t="s">
        <v>17</v>
      </c>
      <c r="L217" t="s">
        <v>42</v>
      </c>
      <c r="M217">
        <v>31</v>
      </c>
      <c r="N217" t="s">
        <v>13</v>
      </c>
      <c r="O217" s="1">
        <v>43905</v>
      </c>
      <c r="P217" t="s">
        <v>43</v>
      </c>
      <c r="Q217">
        <v>1</v>
      </c>
      <c r="R217" t="s">
        <v>112</v>
      </c>
      <c r="S217" t="s">
        <v>102</v>
      </c>
      <c r="T217">
        <v>60</v>
      </c>
      <c r="U217">
        <v>48</v>
      </c>
      <c r="V217">
        <v>1000</v>
      </c>
      <c r="W217" t="s">
        <v>94</v>
      </c>
    </row>
    <row r="218" spans="1:23" x14ac:dyDescent="0.35">
      <c r="A218" t="s">
        <v>358</v>
      </c>
      <c r="B218" s="1">
        <v>45653</v>
      </c>
      <c r="C218" t="s">
        <v>11</v>
      </c>
      <c r="D218" t="s">
        <v>113</v>
      </c>
      <c r="E218">
        <f>Consolidated_Sales_Data[[#This Row],[TotalSell]]-Consolidated_Sales_Data[[#This Row],[Quantity]]*Consolidated_Sales_Data[[#This Row],[ProductData.UnitCost]]</f>
        <v>88</v>
      </c>
      <c r="F218">
        <f t="shared" si="6"/>
        <v>88</v>
      </c>
      <c r="G218" t="str">
        <f t="shared" si="7"/>
        <v>Regular</v>
      </c>
      <c r="H218">
        <v>2</v>
      </c>
      <c r="I218">
        <v>440</v>
      </c>
      <c r="J218" t="s">
        <v>140</v>
      </c>
      <c r="K218" t="s">
        <v>23</v>
      </c>
      <c r="L218" t="s">
        <v>12</v>
      </c>
      <c r="M218">
        <v>27</v>
      </c>
      <c r="N218" t="s">
        <v>13</v>
      </c>
      <c r="O218" s="1">
        <v>43941</v>
      </c>
      <c r="P218" t="s">
        <v>14</v>
      </c>
      <c r="Q218">
        <v>0</v>
      </c>
      <c r="R218" t="s">
        <v>114</v>
      </c>
      <c r="S218" t="s">
        <v>69</v>
      </c>
      <c r="T218">
        <v>220</v>
      </c>
      <c r="U218">
        <v>176</v>
      </c>
      <c r="V218">
        <v>100</v>
      </c>
      <c r="W218" t="s">
        <v>70</v>
      </c>
    </row>
    <row r="219" spans="1:23" x14ac:dyDescent="0.35">
      <c r="A219" t="s">
        <v>359</v>
      </c>
      <c r="B219" s="1">
        <v>45653</v>
      </c>
      <c r="C219" t="s">
        <v>56</v>
      </c>
      <c r="D219" t="s">
        <v>115</v>
      </c>
      <c r="E219">
        <f>Consolidated_Sales_Data[[#This Row],[TotalSell]]-Consolidated_Sales_Data[[#This Row],[Quantity]]*Consolidated_Sales_Data[[#This Row],[ProductData.UnitCost]]</f>
        <v>30</v>
      </c>
      <c r="F219">
        <f t="shared" si="6"/>
        <v>18</v>
      </c>
      <c r="G219" t="str">
        <f t="shared" si="7"/>
        <v>Discount</v>
      </c>
      <c r="H219">
        <v>3</v>
      </c>
      <c r="I219">
        <v>150</v>
      </c>
      <c r="J219" t="s">
        <v>144</v>
      </c>
      <c r="K219" t="s">
        <v>14</v>
      </c>
      <c r="L219" t="s">
        <v>57</v>
      </c>
      <c r="M219">
        <v>33</v>
      </c>
      <c r="N219" t="s">
        <v>13</v>
      </c>
      <c r="O219" s="1">
        <v>43306</v>
      </c>
      <c r="P219" t="s">
        <v>32</v>
      </c>
      <c r="Q219">
        <v>1</v>
      </c>
      <c r="R219" t="s">
        <v>116</v>
      </c>
      <c r="S219" t="s">
        <v>80</v>
      </c>
      <c r="T219">
        <v>50</v>
      </c>
      <c r="U219">
        <v>40</v>
      </c>
      <c r="V219">
        <v>600</v>
      </c>
      <c r="W219" t="s">
        <v>73</v>
      </c>
    </row>
    <row r="220" spans="1:23" x14ac:dyDescent="0.35">
      <c r="A220" t="s">
        <v>360</v>
      </c>
      <c r="B220" s="1">
        <v>45653</v>
      </c>
      <c r="C220" t="s">
        <v>15</v>
      </c>
      <c r="D220" t="s">
        <v>117</v>
      </c>
      <c r="E220">
        <f>Consolidated_Sales_Data[[#This Row],[TotalSell]]-Consolidated_Sales_Data[[#This Row],[Quantity]]*Consolidated_Sales_Data[[#This Row],[ProductData.UnitCost]]</f>
        <v>60</v>
      </c>
      <c r="F220">
        <f t="shared" si="6"/>
        <v>51</v>
      </c>
      <c r="G220" t="str">
        <f t="shared" si="7"/>
        <v>Discount</v>
      </c>
      <c r="H220">
        <v>1</v>
      </c>
      <c r="I220">
        <v>300</v>
      </c>
      <c r="J220" t="s">
        <v>140</v>
      </c>
      <c r="K220" t="s">
        <v>10</v>
      </c>
      <c r="L220" t="s">
        <v>16</v>
      </c>
      <c r="M220">
        <v>45</v>
      </c>
      <c r="N220" t="s">
        <v>9</v>
      </c>
      <c r="O220" s="1">
        <v>43506</v>
      </c>
      <c r="P220" t="s">
        <v>17</v>
      </c>
      <c r="Q220">
        <v>1</v>
      </c>
      <c r="R220" t="s">
        <v>118</v>
      </c>
      <c r="S220" t="s">
        <v>76</v>
      </c>
      <c r="T220">
        <v>300</v>
      </c>
      <c r="U220">
        <v>240</v>
      </c>
      <c r="V220">
        <v>200</v>
      </c>
      <c r="W220" t="s">
        <v>77</v>
      </c>
    </row>
    <row r="221" spans="1:23" x14ac:dyDescent="0.35">
      <c r="A221" t="s">
        <v>361</v>
      </c>
      <c r="B221" s="1">
        <v>45654</v>
      </c>
      <c r="C221" t="s">
        <v>46</v>
      </c>
      <c r="D221" t="s">
        <v>119</v>
      </c>
      <c r="E221">
        <f>Consolidated_Sales_Data[[#This Row],[TotalSell]]-Consolidated_Sales_Data[[#This Row],[Quantity]]*Consolidated_Sales_Data[[#This Row],[ProductData.UnitCost]]</f>
        <v>36</v>
      </c>
      <c r="F221">
        <f t="shared" si="6"/>
        <v>30.599999999999994</v>
      </c>
      <c r="G221" t="str">
        <f t="shared" si="7"/>
        <v>Discount</v>
      </c>
      <c r="H221">
        <v>1</v>
      </c>
      <c r="I221">
        <v>180</v>
      </c>
      <c r="J221" t="s">
        <v>144</v>
      </c>
      <c r="K221" t="s">
        <v>17</v>
      </c>
      <c r="L221" t="s">
        <v>47</v>
      </c>
      <c r="M221">
        <v>27</v>
      </c>
      <c r="N221" t="s">
        <v>9</v>
      </c>
      <c r="O221" s="1">
        <v>44505</v>
      </c>
      <c r="P221" t="s">
        <v>17</v>
      </c>
      <c r="Q221">
        <v>0</v>
      </c>
      <c r="R221" t="s">
        <v>120</v>
      </c>
      <c r="S221" t="s">
        <v>76</v>
      </c>
      <c r="T221">
        <v>180</v>
      </c>
      <c r="U221">
        <v>144</v>
      </c>
      <c r="V221">
        <v>350</v>
      </c>
      <c r="W221" t="s">
        <v>81</v>
      </c>
    </row>
    <row r="222" spans="1:23" x14ac:dyDescent="0.35">
      <c r="A222" t="s">
        <v>362</v>
      </c>
      <c r="B222" s="1">
        <v>45654</v>
      </c>
      <c r="C222" t="s">
        <v>58</v>
      </c>
      <c r="D222" t="s">
        <v>121</v>
      </c>
      <c r="E222">
        <f>Consolidated_Sales_Data[[#This Row],[TotalSell]]-Consolidated_Sales_Data[[#This Row],[Quantity]]*Consolidated_Sales_Data[[#This Row],[ProductData.UnitCost]]</f>
        <v>72</v>
      </c>
      <c r="F222">
        <f t="shared" si="6"/>
        <v>61.199999999999989</v>
      </c>
      <c r="G222" t="str">
        <f t="shared" si="7"/>
        <v>Discount</v>
      </c>
      <c r="H222">
        <v>3</v>
      </c>
      <c r="I222">
        <v>360</v>
      </c>
      <c r="J222" t="s">
        <v>142</v>
      </c>
      <c r="K222" t="s">
        <v>26</v>
      </c>
      <c r="L222" t="s">
        <v>59</v>
      </c>
      <c r="M222">
        <v>40</v>
      </c>
      <c r="N222" t="s">
        <v>9</v>
      </c>
      <c r="O222" s="1">
        <v>43047</v>
      </c>
      <c r="P222" t="s">
        <v>35</v>
      </c>
      <c r="Q222">
        <v>1</v>
      </c>
      <c r="R222" t="s">
        <v>122</v>
      </c>
      <c r="S222" t="s">
        <v>69</v>
      </c>
      <c r="T222">
        <v>120</v>
      </c>
      <c r="U222">
        <v>96</v>
      </c>
      <c r="V222">
        <v>400</v>
      </c>
      <c r="W222" t="s">
        <v>84</v>
      </c>
    </row>
    <row r="223" spans="1:23" x14ac:dyDescent="0.35">
      <c r="A223" t="s">
        <v>363</v>
      </c>
      <c r="B223" s="1">
        <v>45654</v>
      </c>
      <c r="C223" t="s">
        <v>44</v>
      </c>
      <c r="D223" t="s">
        <v>123</v>
      </c>
      <c r="E223">
        <f>Consolidated_Sales_Data[[#This Row],[TotalSell]]-Consolidated_Sales_Data[[#This Row],[Quantity]]*Consolidated_Sales_Data[[#This Row],[ProductData.UnitCost]]</f>
        <v>16</v>
      </c>
      <c r="F223">
        <f t="shared" si="6"/>
        <v>13.599999999999994</v>
      </c>
      <c r="G223" t="str">
        <f t="shared" si="7"/>
        <v>Discount</v>
      </c>
      <c r="H223">
        <v>2</v>
      </c>
      <c r="I223">
        <v>80</v>
      </c>
      <c r="J223" t="s">
        <v>140</v>
      </c>
      <c r="K223" t="s">
        <v>20</v>
      </c>
      <c r="L223" t="s">
        <v>45</v>
      </c>
      <c r="M223">
        <v>39</v>
      </c>
      <c r="N223" t="s">
        <v>13</v>
      </c>
      <c r="O223" s="1">
        <v>43261</v>
      </c>
      <c r="P223" t="s">
        <v>23</v>
      </c>
      <c r="Q223">
        <v>1</v>
      </c>
      <c r="R223" t="s">
        <v>124</v>
      </c>
      <c r="S223" t="s">
        <v>69</v>
      </c>
      <c r="T223">
        <v>40</v>
      </c>
      <c r="U223">
        <v>32</v>
      </c>
      <c r="V223">
        <v>1000</v>
      </c>
      <c r="W223" t="s">
        <v>87</v>
      </c>
    </row>
    <row r="224" spans="1:23" x14ac:dyDescent="0.35">
      <c r="A224" t="s">
        <v>364</v>
      </c>
      <c r="B224" s="1">
        <v>45654</v>
      </c>
      <c r="C224" t="s">
        <v>36</v>
      </c>
      <c r="D224" t="s">
        <v>125</v>
      </c>
      <c r="E224">
        <f>Consolidated_Sales_Data[[#This Row],[TotalSell]]-Consolidated_Sales_Data[[#This Row],[Quantity]]*Consolidated_Sales_Data[[#This Row],[ProductData.UnitCost]]</f>
        <v>90</v>
      </c>
      <c r="F224">
        <f t="shared" si="6"/>
        <v>76.5</v>
      </c>
      <c r="G224" t="str">
        <f t="shared" si="7"/>
        <v>Discount</v>
      </c>
      <c r="H224">
        <v>3</v>
      </c>
      <c r="I224">
        <v>450</v>
      </c>
      <c r="J224" t="s">
        <v>144</v>
      </c>
      <c r="K224" t="s">
        <v>23</v>
      </c>
      <c r="L224" t="s">
        <v>37</v>
      </c>
      <c r="M224">
        <v>34</v>
      </c>
      <c r="N224" t="s">
        <v>13</v>
      </c>
      <c r="O224" s="1">
        <v>43780</v>
      </c>
      <c r="P224" t="s">
        <v>38</v>
      </c>
      <c r="Q224">
        <v>0</v>
      </c>
      <c r="R224" t="s">
        <v>126</v>
      </c>
      <c r="S224" t="s">
        <v>127</v>
      </c>
      <c r="T224">
        <v>150</v>
      </c>
      <c r="U224">
        <v>120</v>
      </c>
      <c r="V224">
        <v>500</v>
      </c>
      <c r="W224" t="s">
        <v>91</v>
      </c>
    </row>
    <row r="225" spans="1:23" x14ac:dyDescent="0.35">
      <c r="A225" t="s">
        <v>365</v>
      </c>
      <c r="B225" s="1">
        <v>45654</v>
      </c>
      <c r="C225" t="s">
        <v>52</v>
      </c>
      <c r="D225" t="s">
        <v>128</v>
      </c>
      <c r="E225">
        <f>Consolidated_Sales_Data[[#This Row],[TotalSell]]-Consolidated_Sales_Data[[#This Row],[Quantity]]*Consolidated_Sales_Data[[#This Row],[ProductData.UnitCost]]</f>
        <v>32</v>
      </c>
      <c r="F225">
        <f t="shared" si="6"/>
        <v>32</v>
      </c>
      <c r="G225" t="str">
        <f t="shared" si="7"/>
        <v>Regular</v>
      </c>
      <c r="H225">
        <v>2</v>
      </c>
      <c r="I225">
        <v>160</v>
      </c>
      <c r="J225" t="s">
        <v>140</v>
      </c>
      <c r="K225" t="s">
        <v>17</v>
      </c>
      <c r="L225" t="s">
        <v>53</v>
      </c>
      <c r="M225">
        <v>26</v>
      </c>
      <c r="N225" t="s">
        <v>13</v>
      </c>
      <c r="O225" s="1">
        <v>44609</v>
      </c>
      <c r="P225" t="s">
        <v>20</v>
      </c>
      <c r="Q225">
        <v>0</v>
      </c>
      <c r="R225" t="s">
        <v>129</v>
      </c>
      <c r="S225" t="s">
        <v>130</v>
      </c>
      <c r="T225">
        <v>80</v>
      </c>
      <c r="U225">
        <v>64</v>
      </c>
      <c r="V225">
        <v>600</v>
      </c>
      <c r="W225" t="s">
        <v>94</v>
      </c>
    </row>
    <row r="226" spans="1:23" x14ac:dyDescent="0.35">
      <c r="A226" t="s">
        <v>366</v>
      </c>
      <c r="B226" s="1">
        <v>45654</v>
      </c>
      <c r="C226" t="s">
        <v>56</v>
      </c>
      <c r="D226" t="s">
        <v>131</v>
      </c>
      <c r="E226">
        <f>Consolidated_Sales_Data[[#This Row],[TotalSell]]-Consolidated_Sales_Data[[#This Row],[Quantity]]*Consolidated_Sales_Data[[#This Row],[ProductData.UnitCost]]</f>
        <v>360</v>
      </c>
      <c r="F226">
        <f t="shared" si="6"/>
        <v>306</v>
      </c>
      <c r="G226" t="str">
        <f t="shared" si="7"/>
        <v>Discount</v>
      </c>
      <c r="H226">
        <v>3</v>
      </c>
      <c r="I226">
        <v>1800</v>
      </c>
      <c r="J226" t="s">
        <v>142</v>
      </c>
      <c r="K226" t="s">
        <v>14</v>
      </c>
      <c r="L226" t="s">
        <v>57</v>
      </c>
      <c r="M226">
        <v>33</v>
      </c>
      <c r="N226" t="s">
        <v>13</v>
      </c>
      <c r="O226" s="1">
        <v>43306</v>
      </c>
      <c r="P226" t="s">
        <v>32</v>
      </c>
      <c r="Q226">
        <v>1</v>
      </c>
      <c r="R226" t="s">
        <v>132</v>
      </c>
      <c r="S226" t="s">
        <v>127</v>
      </c>
      <c r="T226">
        <v>600</v>
      </c>
      <c r="U226">
        <v>480</v>
      </c>
      <c r="V226">
        <v>300</v>
      </c>
      <c r="W226" t="s">
        <v>70</v>
      </c>
    </row>
    <row r="227" spans="1:23" x14ac:dyDescent="0.35">
      <c r="A227" t="s">
        <v>367</v>
      </c>
      <c r="B227" s="1">
        <v>45655</v>
      </c>
      <c r="C227" t="s">
        <v>21</v>
      </c>
      <c r="D227" t="s">
        <v>67</v>
      </c>
      <c r="E227">
        <f>Consolidated_Sales_Data[[#This Row],[TotalSell]]-Consolidated_Sales_Data[[#This Row],[Quantity]]*Consolidated_Sales_Data[[#This Row],[ProductData.UnitCost]]</f>
        <v>90</v>
      </c>
      <c r="F227">
        <f t="shared" si="6"/>
        <v>54</v>
      </c>
      <c r="G227" t="str">
        <f t="shared" si="7"/>
        <v>Discount</v>
      </c>
      <c r="H227">
        <v>2</v>
      </c>
      <c r="I227">
        <v>450</v>
      </c>
      <c r="J227" t="s">
        <v>144</v>
      </c>
      <c r="K227" t="s">
        <v>26</v>
      </c>
      <c r="L227" t="s">
        <v>22</v>
      </c>
      <c r="M227">
        <v>38</v>
      </c>
      <c r="N227" t="s">
        <v>9</v>
      </c>
      <c r="O227" s="1">
        <v>43361</v>
      </c>
      <c r="P227" t="s">
        <v>23</v>
      </c>
      <c r="Q227">
        <v>1</v>
      </c>
      <c r="R227" t="s">
        <v>68</v>
      </c>
      <c r="S227" t="s">
        <v>69</v>
      </c>
      <c r="T227">
        <v>225</v>
      </c>
      <c r="U227">
        <v>180</v>
      </c>
      <c r="V227">
        <v>1000</v>
      </c>
      <c r="W227" t="s">
        <v>70</v>
      </c>
    </row>
    <row r="228" spans="1:23" x14ac:dyDescent="0.35">
      <c r="A228" t="s">
        <v>368</v>
      </c>
      <c r="B228" s="1">
        <v>45655</v>
      </c>
      <c r="C228" t="s">
        <v>18</v>
      </c>
      <c r="D228" t="s">
        <v>71</v>
      </c>
      <c r="E228">
        <f>Consolidated_Sales_Data[[#This Row],[TotalSell]]-Consolidated_Sales_Data[[#This Row],[Quantity]]*Consolidated_Sales_Data[[#This Row],[ProductData.UnitCost]]</f>
        <v>30</v>
      </c>
      <c r="F228">
        <f t="shared" si="6"/>
        <v>30</v>
      </c>
      <c r="G228" t="str">
        <f t="shared" si="7"/>
        <v>Regular</v>
      </c>
      <c r="H228">
        <v>1</v>
      </c>
      <c r="I228">
        <v>150</v>
      </c>
      <c r="J228" t="s">
        <v>140</v>
      </c>
      <c r="K228" t="s">
        <v>20</v>
      </c>
      <c r="L228" t="s">
        <v>19</v>
      </c>
      <c r="M228">
        <v>30</v>
      </c>
      <c r="N228" t="s">
        <v>13</v>
      </c>
      <c r="O228" s="1">
        <v>44586</v>
      </c>
      <c r="P228" t="s">
        <v>20</v>
      </c>
      <c r="Q228">
        <v>0</v>
      </c>
      <c r="R228" t="s">
        <v>72</v>
      </c>
      <c r="S228" t="s">
        <v>69</v>
      </c>
      <c r="T228">
        <v>150</v>
      </c>
      <c r="U228">
        <v>120</v>
      </c>
      <c r="V228">
        <v>500</v>
      </c>
      <c r="W228" t="s">
        <v>73</v>
      </c>
    </row>
    <row r="229" spans="1:23" x14ac:dyDescent="0.35">
      <c r="A229" t="s">
        <v>369</v>
      </c>
      <c r="B229" s="1">
        <v>45655</v>
      </c>
      <c r="C229" t="s">
        <v>30</v>
      </c>
      <c r="D229" t="s">
        <v>74</v>
      </c>
      <c r="E229">
        <f>Consolidated_Sales_Data[[#This Row],[TotalSell]]-Consolidated_Sales_Data[[#This Row],[Quantity]]*Consolidated_Sales_Data[[#This Row],[ProductData.UnitCost]]</f>
        <v>60</v>
      </c>
      <c r="F229">
        <f t="shared" si="6"/>
        <v>51</v>
      </c>
      <c r="G229" t="str">
        <f t="shared" si="7"/>
        <v>Discount</v>
      </c>
      <c r="H229">
        <v>2</v>
      </c>
      <c r="I229">
        <v>300</v>
      </c>
      <c r="J229" t="s">
        <v>142</v>
      </c>
      <c r="K229" t="s">
        <v>17</v>
      </c>
      <c r="L229" t="s">
        <v>31</v>
      </c>
      <c r="M229">
        <v>25</v>
      </c>
      <c r="N229" t="s">
        <v>13</v>
      </c>
      <c r="O229" s="1">
        <v>44625</v>
      </c>
      <c r="P229" t="s">
        <v>32</v>
      </c>
      <c r="Q229">
        <v>1</v>
      </c>
      <c r="R229" t="s">
        <v>75</v>
      </c>
      <c r="S229" t="s">
        <v>76</v>
      </c>
      <c r="T229">
        <v>150</v>
      </c>
      <c r="U229">
        <v>120</v>
      </c>
      <c r="V229">
        <v>800</v>
      </c>
      <c r="W229" t="s">
        <v>77</v>
      </c>
    </row>
    <row r="230" spans="1:23" x14ac:dyDescent="0.35">
      <c r="A230" t="s">
        <v>370</v>
      </c>
      <c r="B230" s="1">
        <v>45655</v>
      </c>
      <c r="C230" t="s">
        <v>24</v>
      </c>
      <c r="D230" t="s">
        <v>78</v>
      </c>
      <c r="E230">
        <f>Consolidated_Sales_Data[[#This Row],[TotalSell]]-Consolidated_Sales_Data[[#This Row],[Quantity]]*Consolidated_Sales_Data[[#This Row],[ProductData.UnitCost]]</f>
        <v>60</v>
      </c>
      <c r="F230">
        <f t="shared" si="6"/>
        <v>51</v>
      </c>
      <c r="G230" t="str">
        <f t="shared" si="7"/>
        <v>Discount</v>
      </c>
      <c r="H230">
        <v>3</v>
      </c>
      <c r="I230">
        <v>300</v>
      </c>
      <c r="J230" t="s">
        <v>144</v>
      </c>
      <c r="K230" t="s">
        <v>23</v>
      </c>
      <c r="L230" t="s">
        <v>25</v>
      </c>
      <c r="M230">
        <v>29</v>
      </c>
      <c r="N230" t="s">
        <v>13</v>
      </c>
      <c r="O230" s="1">
        <v>44326</v>
      </c>
      <c r="P230" t="s">
        <v>26</v>
      </c>
      <c r="Q230">
        <v>0</v>
      </c>
      <c r="R230" t="s">
        <v>79</v>
      </c>
      <c r="S230" t="s">
        <v>80</v>
      </c>
      <c r="T230">
        <v>100</v>
      </c>
      <c r="U230">
        <v>80</v>
      </c>
      <c r="V230">
        <v>400</v>
      </c>
      <c r="W230" t="s">
        <v>81</v>
      </c>
    </row>
    <row r="231" spans="1:23" x14ac:dyDescent="0.35">
      <c r="A231" t="s">
        <v>371</v>
      </c>
      <c r="B231" s="1">
        <v>45655</v>
      </c>
      <c r="C231" t="s">
        <v>39</v>
      </c>
      <c r="D231" t="s">
        <v>82</v>
      </c>
      <c r="E231">
        <f>Consolidated_Sales_Data[[#This Row],[TotalSell]]-Consolidated_Sales_Data[[#This Row],[Quantity]]*Consolidated_Sales_Data[[#This Row],[ProductData.UnitCost]]</f>
        <v>76</v>
      </c>
      <c r="F231">
        <f t="shared" si="6"/>
        <v>76</v>
      </c>
      <c r="G231" t="str">
        <f t="shared" si="7"/>
        <v>Regular</v>
      </c>
      <c r="H231">
        <v>2</v>
      </c>
      <c r="I231">
        <v>380</v>
      </c>
      <c r="J231" t="s">
        <v>140</v>
      </c>
      <c r="K231" t="s">
        <v>10</v>
      </c>
      <c r="L231" t="s">
        <v>40</v>
      </c>
      <c r="M231">
        <v>28</v>
      </c>
      <c r="N231" t="s">
        <v>9</v>
      </c>
      <c r="O231" s="1">
        <v>44459</v>
      </c>
      <c r="P231" t="s">
        <v>26</v>
      </c>
      <c r="Q231">
        <v>0</v>
      </c>
      <c r="R231" t="s">
        <v>83</v>
      </c>
      <c r="S231" t="s">
        <v>80</v>
      </c>
      <c r="T231">
        <v>190</v>
      </c>
      <c r="U231">
        <v>152</v>
      </c>
      <c r="V231">
        <v>1000</v>
      </c>
      <c r="W231" t="s">
        <v>84</v>
      </c>
    </row>
    <row r="232" spans="1:23" x14ac:dyDescent="0.35">
      <c r="A232" t="s">
        <v>372</v>
      </c>
      <c r="B232" s="1">
        <v>45655</v>
      </c>
      <c r="C232" t="s">
        <v>58</v>
      </c>
      <c r="D232" t="s">
        <v>85</v>
      </c>
      <c r="E232">
        <f>Consolidated_Sales_Data[[#This Row],[TotalSell]]-Consolidated_Sales_Data[[#This Row],[Quantity]]*Consolidated_Sales_Data[[#This Row],[ProductData.UnitCost]]</f>
        <v>36</v>
      </c>
      <c r="F232">
        <f t="shared" si="6"/>
        <v>30.599999999999994</v>
      </c>
      <c r="G232" t="str">
        <f t="shared" si="7"/>
        <v>Discount</v>
      </c>
      <c r="H232">
        <v>1</v>
      </c>
      <c r="I232">
        <v>180</v>
      </c>
      <c r="J232" t="s">
        <v>142</v>
      </c>
      <c r="K232" t="s">
        <v>20</v>
      </c>
      <c r="L232" t="s">
        <v>59</v>
      </c>
      <c r="M232">
        <v>40</v>
      </c>
      <c r="N232" t="s">
        <v>9</v>
      </c>
      <c r="O232" s="1">
        <v>43047</v>
      </c>
      <c r="P232" t="s">
        <v>35</v>
      </c>
      <c r="Q232">
        <v>1</v>
      </c>
      <c r="R232" t="s">
        <v>86</v>
      </c>
      <c r="S232" t="s">
        <v>80</v>
      </c>
      <c r="T232">
        <v>180</v>
      </c>
      <c r="U232">
        <v>144</v>
      </c>
      <c r="V232">
        <v>600</v>
      </c>
      <c r="W232" t="s">
        <v>87</v>
      </c>
    </row>
    <row r="233" spans="1:23" x14ac:dyDescent="0.35">
      <c r="A233" t="s">
        <v>373</v>
      </c>
      <c r="B233" s="1">
        <v>45655</v>
      </c>
      <c r="C233" t="s">
        <v>52</v>
      </c>
      <c r="D233" t="s">
        <v>88</v>
      </c>
      <c r="E233">
        <f>Consolidated_Sales_Data[[#This Row],[TotalSell]]-Consolidated_Sales_Data[[#This Row],[Quantity]]*Consolidated_Sales_Data[[#This Row],[ProductData.UnitCost]]</f>
        <v>300</v>
      </c>
      <c r="F233">
        <f t="shared" si="6"/>
        <v>300</v>
      </c>
      <c r="G233" t="str">
        <f t="shared" si="7"/>
        <v>Regular</v>
      </c>
      <c r="H233">
        <v>3</v>
      </c>
      <c r="I233">
        <v>1500</v>
      </c>
      <c r="J233" t="s">
        <v>140</v>
      </c>
      <c r="K233" t="s">
        <v>14</v>
      </c>
      <c r="L233" t="s">
        <v>53</v>
      </c>
      <c r="M233">
        <v>26</v>
      </c>
      <c r="N233" t="s">
        <v>13</v>
      </c>
      <c r="O233" s="1">
        <v>44609</v>
      </c>
      <c r="P233" t="s">
        <v>20</v>
      </c>
      <c r="Q233">
        <v>0</v>
      </c>
      <c r="R233" t="s">
        <v>89</v>
      </c>
      <c r="S233" t="s">
        <v>90</v>
      </c>
      <c r="T233">
        <v>500</v>
      </c>
      <c r="U233">
        <v>400</v>
      </c>
      <c r="V233">
        <v>300</v>
      </c>
      <c r="W233" t="s">
        <v>91</v>
      </c>
    </row>
    <row r="234" spans="1:23" x14ac:dyDescent="0.35">
      <c r="A234" t="s">
        <v>374</v>
      </c>
      <c r="B234" s="1">
        <v>45655</v>
      </c>
      <c r="C234" t="s">
        <v>33</v>
      </c>
      <c r="D234" t="s">
        <v>92</v>
      </c>
      <c r="E234">
        <f>Consolidated_Sales_Data[[#This Row],[TotalSell]]-Consolidated_Sales_Data[[#This Row],[Quantity]]*Consolidated_Sales_Data[[#This Row],[ProductData.UnitCost]]</f>
        <v>90</v>
      </c>
      <c r="F234">
        <f t="shared" si="6"/>
        <v>54</v>
      </c>
      <c r="G234" t="str">
        <f t="shared" si="7"/>
        <v>Discount</v>
      </c>
      <c r="H234">
        <v>1</v>
      </c>
      <c r="I234">
        <v>450</v>
      </c>
      <c r="J234" t="s">
        <v>144</v>
      </c>
      <c r="K234" t="s">
        <v>17</v>
      </c>
      <c r="L234" t="s">
        <v>34</v>
      </c>
      <c r="M234">
        <v>41</v>
      </c>
      <c r="N234" t="s">
        <v>9</v>
      </c>
      <c r="O234" s="1">
        <v>43076</v>
      </c>
      <c r="P234" t="s">
        <v>35</v>
      </c>
      <c r="Q234">
        <v>1</v>
      </c>
      <c r="R234" t="s">
        <v>93</v>
      </c>
      <c r="S234" t="s">
        <v>69</v>
      </c>
      <c r="T234">
        <v>450</v>
      </c>
      <c r="U234">
        <v>360</v>
      </c>
      <c r="V234">
        <v>700</v>
      </c>
      <c r="W234" t="s">
        <v>94</v>
      </c>
    </row>
    <row r="235" spans="1:23" x14ac:dyDescent="0.35">
      <c r="A235" t="s">
        <v>375</v>
      </c>
      <c r="B235" s="1">
        <v>45655</v>
      </c>
      <c r="C235" t="s">
        <v>46</v>
      </c>
      <c r="D235" t="s">
        <v>95</v>
      </c>
      <c r="E235">
        <f>Consolidated_Sales_Data[[#This Row],[TotalSell]]-Consolidated_Sales_Data[[#This Row],[Quantity]]*Consolidated_Sales_Data[[#This Row],[ProductData.UnitCost]]</f>
        <v>160</v>
      </c>
      <c r="F235">
        <f t="shared" si="6"/>
        <v>160</v>
      </c>
      <c r="G235" t="str">
        <f t="shared" si="7"/>
        <v>Regular</v>
      </c>
      <c r="H235">
        <v>2</v>
      </c>
      <c r="I235">
        <v>800</v>
      </c>
      <c r="J235" t="s">
        <v>140</v>
      </c>
      <c r="K235" t="s">
        <v>10</v>
      </c>
      <c r="L235" t="s">
        <v>47</v>
      </c>
      <c r="M235">
        <v>27</v>
      </c>
      <c r="N235" t="s">
        <v>9</v>
      </c>
      <c r="O235" s="1">
        <v>44505</v>
      </c>
      <c r="P235" t="s">
        <v>17</v>
      </c>
      <c r="Q235">
        <v>0</v>
      </c>
      <c r="R235" t="s">
        <v>96</v>
      </c>
      <c r="S235" t="s">
        <v>90</v>
      </c>
      <c r="T235">
        <v>400</v>
      </c>
      <c r="U235">
        <v>320</v>
      </c>
      <c r="V235">
        <v>200</v>
      </c>
      <c r="W235" t="s">
        <v>70</v>
      </c>
    </row>
    <row r="236" spans="1:23" x14ac:dyDescent="0.35">
      <c r="A236" t="s">
        <v>376</v>
      </c>
      <c r="B236" s="1">
        <v>45655</v>
      </c>
      <c r="C236" t="s">
        <v>11</v>
      </c>
      <c r="D236" t="s">
        <v>97</v>
      </c>
      <c r="E236">
        <f>Consolidated_Sales_Data[[#This Row],[TotalSell]]-Consolidated_Sales_Data[[#This Row],[Quantity]]*Consolidated_Sales_Data[[#This Row],[ProductData.UnitCost]]</f>
        <v>90</v>
      </c>
      <c r="F236">
        <f t="shared" si="6"/>
        <v>90</v>
      </c>
      <c r="G236" t="str">
        <f t="shared" si="7"/>
        <v>Regular</v>
      </c>
      <c r="H236">
        <v>3</v>
      </c>
      <c r="I236">
        <v>450</v>
      </c>
      <c r="J236" t="s">
        <v>142</v>
      </c>
      <c r="K236" t="s">
        <v>23</v>
      </c>
      <c r="L236" t="s">
        <v>12</v>
      </c>
      <c r="M236">
        <v>27</v>
      </c>
      <c r="N236" t="s">
        <v>13</v>
      </c>
      <c r="O236" s="1">
        <v>43941</v>
      </c>
      <c r="P236" t="s">
        <v>14</v>
      </c>
      <c r="Q236">
        <v>0</v>
      </c>
      <c r="R236" t="s">
        <v>98</v>
      </c>
      <c r="S236" t="s">
        <v>99</v>
      </c>
      <c r="T236">
        <v>150</v>
      </c>
      <c r="U236">
        <v>120</v>
      </c>
      <c r="V236">
        <v>1000</v>
      </c>
      <c r="W236" t="s">
        <v>73</v>
      </c>
    </row>
    <row r="237" spans="1:23" x14ac:dyDescent="0.35">
      <c r="A237" t="s">
        <v>377</v>
      </c>
      <c r="B237" s="1">
        <v>45655</v>
      </c>
      <c r="C237" t="s">
        <v>54</v>
      </c>
      <c r="D237" t="s">
        <v>100</v>
      </c>
      <c r="E237">
        <f>Consolidated_Sales_Data[[#This Row],[TotalSell]]-Consolidated_Sales_Data[[#This Row],[Quantity]]*Consolidated_Sales_Data[[#This Row],[ProductData.UnitCost]]</f>
        <v>24</v>
      </c>
      <c r="F237">
        <f t="shared" si="6"/>
        <v>24</v>
      </c>
      <c r="G237" t="str">
        <f t="shared" si="7"/>
        <v>Regular</v>
      </c>
      <c r="H237">
        <v>2</v>
      </c>
      <c r="I237">
        <v>120</v>
      </c>
      <c r="J237" t="s">
        <v>140</v>
      </c>
      <c r="K237" t="s">
        <v>20</v>
      </c>
      <c r="L237" t="s">
        <v>55</v>
      </c>
      <c r="M237">
        <v>36</v>
      </c>
      <c r="N237" t="s">
        <v>9</v>
      </c>
      <c r="O237" s="1">
        <v>43477</v>
      </c>
      <c r="P237" t="s">
        <v>29</v>
      </c>
      <c r="Q237">
        <v>0</v>
      </c>
      <c r="R237" t="s">
        <v>101</v>
      </c>
      <c r="S237" t="s">
        <v>102</v>
      </c>
      <c r="T237">
        <v>60</v>
      </c>
      <c r="U237">
        <v>48</v>
      </c>
      <c r="V237">
        <v>500</v>
      </c>
      <c r="W237" t="s">
        <v>77</v>
      </c>
    </row>
    <row r="238" spans="1:23" x14ac:dyDescent="0.35">
      <c r="A238" t="s">
        <v>378</v>
      </c>
      <c r="B238" s="1">
        <v>45655</v>
      </c>
      <c r="C238" t="s">
        <v>18</v>
      </c>
      <c r="D238" t="s">
        <v>103</v>
      </c>
      <c r="E238">
        <f>Consolidated_Sales_Data[[#This Row],[TotalSell]]-Consolidated_Sales_Data[[#This Row],[Quantity]]*Consolidated_Sales_Data[[#This Row],[ProductData.UnitCost]]</f>
        <v>50</v>
      </c>
      <c r="F238">
        <f t="shared" si="6"/>
        <v>42.5</v>
      </c>
      <c r="G238" t="str">
        <f t="shared" si="7"/>
        <v>Discount</v>
      </c>
      <c r="H238">
        <v>1</v>
      </c>
      <c r="I238">
        <v>250</v>
      </c>
      <c r="J238" t="s">
        <v>144</v>
      </c>
      <c r="K238" t="s">
        <v>26</v>
      </c>
      <c r="L238" t="s">
        <v>19</v>
      </c>
      <c r="M238">
        <v>30</v>
      </c>
      <c r="N238" t="s">
        <v>13</v>
      </c>
      <c r="O238" s="1">
        <v>44586</v>
      </c>
      <c r="P238" t="s">
        <v>20</v>
      </c>
      <c r="Q238">
        <v>0</v>
      </c>
      <c r="R238" t="s">
        <v>104</v>
      </c>
      <c r="S238" t="s">
        <v>69</v>
      </c>
      <c r="T238">
        <v>250</v>
      </c>
      <c r="U238">
        <v>200</v>
      </c>
      <c r="V238">
        <v>300</v>
      </c>
      <c r="W238" t="s">
        <v>81</v>
      </c>
    </row>
    <row r="239" spans="1:23" x14ac:dyDescent="0.35">
      <c r="A239" t="s">
        <v>379</v>
      </c>
      <c r="B239" s="1">
        <v>45656</v>
      </c>
      <c r="C239" t="s">
        <v>56</v>
      </c>
      <c r="D239" t="s">
        <v>105</v>
      </c>
      <c r="E239">
        <f>Consolidated_Sales_Data[[#This Row],[TotalSell]]-Consolidated_Sales_Data[[#This Row],[Quantity]]*Consolidated_Sales_Data[[#This Row],[ProductData.UnitCost]]</f>
        <v>360</v>
      </c>
      <c r="F239">
        <f t="shared" si="6"/>
        <v>306</v>
      </c>
      <c r="G239" t="str">
        <f t="shared" si="7"/>
        <v>Discount</v>
      </c>
      <c r="H239">
        <v>3</v>
      </c>
      <c r="I239">
        <v>1800</v>
      </c>
      <c r="J239" t="s">
        <v>142</v>
      </c>
      <c r="K239" t="s">
        <v>17</v>
      </c>
      <c r="L239" t="s">
        <v>57</v>
      </c>
      <c r="M239">
        <v>33</v>
      </c>
      <c r="N239" t="s">
        <v>13</v>
      </c>
      <c r="O239" s="1">
        <v>43306</v>
      </c>
      <c r="P239" t="s">
        <v>32</v>
      </c>
      <c r="Q239">
        <v>1</v>
      </c>
      <c r="R239" t="s">
        <v>106</v>
      </c>
      <c r="S239" t="s">
        <v>90</v>
      </c>
      <c r="T239">
        <v>600</v>
      </c>
      <c r="U239">
        <v>480</v>
      </c>
      <c r="V239">
        <v>150</v>
      </c>
      <c r="W239" t="s">
        <v>84</v>
      </c>
    </row>
    <row r="240" spans="1:23" x14ac:dyDescent="0.35">
      <c r="A240" t="s">
        <v>380</v>
      </c>
      <c r="B240" s="1">
        <v>45656</v>
      </c>
      <c r="C240" t="s">
        <v>27</v>
      </c>
      <c r="D240" t="s">
        <v>107</v>
      </c>
      <c r="E240">
        <f>Consolidated_Sales_Data[[#This Row],[TotalSell]]-Consolidated_Sales_Data[[#This Row],[Quantity]]*Consolidated_Sales_Data[[#This Row],[ProductData.UnitCost]]</f>
        <v>48</v>
      </c>
      <c r="F240">
        <f t="shared" si="6"/>
        <v>40.800000000000011</v>
      </c>
      <c r="G240" t="str">
        <f t="shared" si="7"/>
        <v>Discount</v>
      </c>
      <c r="H240">
        <v>2</v>
      </c>
      <c r="I240">
        <v>240</v>
      </c>
      <c r="J240" t="s">
        <v>144</v>
      </c>
      <c r="K240" t="s">
        <v>14</v>
      </c>
      <c r="L240" t="s">
        <v>28</v>
      </c>
      <c r="M240">
        <v>33</v>
      </c>
      <c r="N240" t="s">
        <v>9</v>
      </c>
      <c r="O240" s="1">
        <v>44073</v>
      </c>
      <c r="P240" t="s">
        <v>29</v>
      </c>
      <c r="Q240">
        <v>0</v>
      </c>
      <c r="R240" t="s">
        <v>108</v>
      </c>
      <c r="S240" t="s">
        <v>99</v>
      </c>
      <c r="T240">
        <v>120</v>
      </c>
      <c r="U240">
        <v>96</v>
      </c>
      <c r="V240">
        <v>800</v>
      </c>
      <c r="W240" t="s">
        <v>87</v>
      </c>
    </row>
    <row r="241" spans="1:23" x14ac:dyDescent="0.35">
      <c r="A241" t="s">
        <v>381</v>
      </c>
      <c r="B241" s="1">
        <v>45656</v>
      </c>
      <c r="C241" t="s">
        <v>15</v>
      </c>
      <c r="D241" t="s">
        <v>109</v>
      </c>
      <c r="E241">
        <f>Consolidated_Sales_Data[[#This Row],[TotalSell]]-Consolidated_Sales_Data[[#This Row],[Quantity]]*Consolidated_Sales_Data[[#This Row],[ProductData.UnitCost]]</f>
        <v>48</v>
      </c>
      <c r="F241">
        <f t="shared" si="6"/>
        <v>40.800000000000011</v>
      </c>
      <c r="G241" t="str">
        <f t="shared" si="7"/>
        <v>Discount</v>
      </c>
      <c r="H241">
        <v>3</v>
      </c>
      <c r="I241">
        <v>240</v>
      </c>
      <c r="J241" t="s">
        <v>140</v>
      </c>
      <c r="K241" t="s">
        <v>23</v>
      </c>
      <c r="L241" t="s">
        <v>16</v>
      </c>
      <c r="M241">
        <v>45</v>
      </c>
      <c r="N241" t="s">
        <v>9</v>
      </c>
      <c r="O241" s="1">
        <v>43506</v>
      </c>
      <c r="P241" t="s">
        <v>17</v>
      </c>
      <c r="Q241">
        <v>1</v>
      </c>
      <c r="R241" t="s">
        <v>110</v>
      </c>
      <c r="S241" t="s">
        <v>99</v>
      </c>
      <c r="T241">
        <v>80</v>
      </c>
      <c r="U241">
        <v>64</v>
      </c>
      <c r="V241">
        <v>600</v>
      </c>
      <c r="W241" t="s">
        <v>91</v>
      </c>
    </row>
    <row r="242" spans="1:23" x14ac:dyDescent="0.35">
      <c r="A242" t="s">
        <v>382</v>
      </c>
      <c r="B242" s="1">
        <v>45656</v>
      </c>
      <c r="C242" t="s">
        <v>36</v>
      </c>
      <c r="D242" t="s">
        <v>111</v>
      </c>
      <c r="E242">
        <f>Consolidated_Sales_Data[[#This Row],[TotalSell]]-Consolidated_Sales_Data[[#This Row],[Quantity]]*Consolidated_Sales_Data[[#This Row],[ProductData.UnitCost]]</f>
        <v>24</v>
      </c>
      <c r="F242">
        <f t="shared" si="6"/>
        <v>20.400000000000006</v>
      </c>
      <c r="G242" t="str">
        <f t="shared" si="7"/>
        <v>Discount</v>
      </c>
      <c r="H242">
        <v>2</v>
      </c>
      <c r="I242">
        <v>120</v>
      </c>
      <c r="J242" t="s">
        <v>144</v>
      </c>
      <c r="K242" t="s">
        <v>26</v>
      </c>
      <c r="L242" t="s">
        <v>37</v>
      </c>
      <c r="M242">
        <v>34</v>
      </c>
      <c r="N242" t="s">
        <v>13</v>
      </c>
      <c r="O242" s="1">
        <v>43780</v>
      </c>
      <c r="P242" t="s">
        <v>38</v>
      </c>
      <c r="Q242">
        <v>0</v>
      </c>
      <c r="R242" t="s">
        <v>112</v>
      </c>
      <c r="S242" t="s">
        <v>102</v>
      </c>
      <c r="T242">
        <v>60</v>
      </c>
      <c r="U242">
        <v>48</v>
      </c>
      <c r="V242">
        <v>1000</v>
      </c>
      <c r="W242" t="s">
        <v>94</v>
      </c>
    </row>
    <row r="243" spans="1:23" x14ac:dyDescent="0.35">
      <c r="A243" t="s">
        <v>383</v>
      </c>
      <c r="B243" s="1">
        <v>45656</v>
      </c>
      <c r="C243" t="s">
        <v>52</v>
      </c>
      <c r="D243" t="s">
        <v>113</v>
      </c>
      <c r="E243">
        <f>Consolidated_Sales_Data[[#This Row],[TotalSell]]-Consolidated_Sales_Data[[#This Row],[Quantity]]*Consolidated_Sales_Data[[#This Row],[ProductData.UnitCost]]</f>
        <v>44</v>
      </c>
      <c r="F243">
        <f t="shared" si="6"/>
        <v>44</v>
      </c>
      <c r="G243" t="str">
        <f t="shared" si="7"/>
        <v>Regular</v>
      </c>
      <c r="H243">
        <v>1</v>
      </c>
      <c r="I243">
        <v>220</v>
      </c>
      <c r="J243" t="s">
        <v>142</v>
      </c>
      <c r="K243" t="s">
        <v>20</v>
      </c>
      <c r="L243" t="s">
        <v>53</v>
      </c>
      <c r="M243">
        <v>26</v>
      </c>
      <c r="N243" t="s">
        <v>13</v>
      </c>
      <c r="O243" s="1">
        <v>44609</v>
      </c>
      <c r="P243" t="s">
        <v>20</v>
      </c>
      <c r="Q243">
        <v>0</v>
      </c>
      <c r="R243" t="s">
        <v>114</v>
      </c>
      <c r="S243" t="s">
        <v>69</v>
      </c>
      <c r="T243">
        <v>220</v>
      </c>
      <c r="U243">
        <v>176</v>
      </c>
      <c r="V243">
        <v>100</v>
      </c>
      <c r="W243" t="s">
        <v>70</v>
      </c>
    </row>
    <row r="244" spans="1:23" x14ac:dyDescent="0.35">
      <c r="A244" t="s">
        <v>384</v>
      </c>
      <c r="B244" s="1">
        <v>45656</v>
      </c>
      <c r="C244" t="s">
        <v>50</v>
      </c>
      <c r="D244" t="s">
        <v>115</v>
      </c>
      <c r="E244">
        <f>Consolidated_Sales_Data[[#This Row],[TotalSell]]-Consolidated_Sales_Data[[#This Row],[Quantity]]*Consolidated_Sales_Data[[#This Row],[ProductData.UnitCost]]</f>
        <v>10</v>
      </c>
      <c r="F244">
        <f t="shared" si="6"/>
        <v>8.5</v>
      </c>
      <c r="G244" t="str">
        <f t="shared" si="7"/>
        <v>Discount</v>
      </c>
      <c r="H244">
        <v>1</v>
      </c>
      <c r="I244">
        <v>50</v>
      </c>
      <c r="J244" t="s">
        <v>140</v>
      </c>
      <c r="K244" t="s">
        <v>10</v>
      </c>
      <c r="L244" t="s">
        <v>51</v>
      </c>
      <c r="M244">
        <v>29</v>
      </c>
      <c r="N244" t="s">
        <v>9</v>
      </c>
      <c r="O244" s="1">
        <v>44430</v>
      </c>
      <c r="P244" t="s">
        <v>14</v>
      </c>
      <c r="Q244">
        <v>1</v>
      </c>
      <c r="R244" t="s">
        <v>116</v>
      </c>
      <c r="S244" t="s">
        <v>80</v>
      </c>
      <c r="T244">
        <v>50</v>
      </c>
      <c r="U244">
        <v>40</v>
      </c>
      <c r="V244">
        <v>600</v>
      </c>
      <c r="W244" t="s">
        <v>73</v>
      </c>
    </row>
    <row r="245" spans="1:23" x14ac:dyDescent="0.35">
      <c r="A245" t="s">
        <v>385</v>
      </c>
      <c r="B245" s="1">
        <v>45656</v>
      </c>
      <c r="C245" t="s">
        <v>44</v>
      </c>
      <c r="D245" t="s">
        <v>117</v>
      </c>
      <c r="E245">
        <f>Consolidated_Sales_Data[[#This Row],[TotalSell]]-Consolidated_Sales_Data[[#This Row],[Quantity]]*Consolidated_Sales_Data[[#This Row],[ProductData.UnitCost]]</f>
        <v>120</v>
      </c>
      <c r="F245">
        <f t="shared" si="6"/>
        <v>72</v>
      </c>
      <c r="G245" t="str">
        <f t="shared" si="7"/>
        <v>Discount</v>
      </c>
      <c r="H245">
        <v>2</v>
      </c>
      <c r="I245">
        <v>600</v>
      </c>
      <c r="J245" t="s">
        <v>144</v>
      </c>
      <c r="K245" t="s">
        <v>17</v>
      </c>
      <c r="L245" t="s">
        <v>45</v>
      </c>
      <c r="M245">
        <v>39</v>
      </c>
      <c r="N245" t="s">
        <v>13</v>
      </c>
      <c r="O245" s="1">
        <v>43261</v>
      </c>
      <c r="P245" t="s">
        <v>23</v>
      </c>
      <c r="Q245">
        <v>1</v>
      </c>
      <c r="R245" t="s">
        <v>118</v>
      </c>
      <c r="S245" t="s">
        <v>76</v>
      </c>
      <c r="T245">
        <v>300</v>
      </c>
      <c r="U245">
        <v>240</v>
      </c>
      <c r="V245">
        <v>200</v>
      </c>
      <c r="W245" t="s">
        <v>77</v>
      </c>
    </row>
    <row r="246" spans="1:23" x14ac:dyDescent="0.35">
      <c r="A246" t="s">
        <v>386</v>
      </c>
      <c r="B246" s="1">
        <v>45656</v>
      </c>
      <c r="C246" t="s">
        <v>18</v>
      </c>
      <c r="D246" t="s">
        <v>119</v>
      </c>
      <c r="E246">
        <f>Consolidated_Sales_Data[[#This Row],[TotalSell]]-Consolidated_Sales_Data[[#This Row],[Quantity]]*Consolidated_Sales_Data[[#This Row],[ProductData.UnitCost]]</f>
        <v>72</v>
      </c>
      <c r="F246">
        <f t="shared" si="6"/>
        <v>72</v>
      </c>
      <c r="G246" t="str">
        <f t="shared" si="7"/>
        <v>Regular</v>
      </c>
      <c r="H246">
        <v>2</v>
      </c>
      <c r="I246">
        <v>360</v>
      </c>
      <c r="J246" t="s">
        <v>140</v>
      </c>
      <c r="K246" t="s">
        <v>23</v>
      </c>
      <c r="L246" t="s">
        <v>19</v>
      </c>
      <c r="M246">
        <v>30</v>
      </c>
      <c r="N246" t="s">
        <v>13</v>
      </c>
      <c r="O246" s="1">
        <v>44586</v>
      </c>
      <c r="P246" t="s">
        <v>20</v>
      </c>
      <c r="Q246">
        <v>0</v>
      </c>
      <c r="R246" t="s">
        <v>120</v>
      </c>
      <c r="S246" t="s">
        <v>76</v>
      </c>
      <c r="T246">
        <v>180</v>
      </c>
      <c r="U246">
        <v>144</v>
      </c>
      <c r="V246">
        <v>350</v>
      </c>
      <c r="W246" t="s">
        <v>81</v>
      </c>
    </row>
    <row r="247" spans="1:23" x14ac:dyDescent="0.35">
      <c r="A247" t="s">
        <v>387</v>
      </c>
      <c r="B247" s="1">
        <v>45656</v>
      </c>
      <c r="C247" t="s">
        <v>50</v>
      </c>
      <c r="D247" t="s">
        <v>121</v>
      </c>
      <c r="E247">
        <f>Consolidated_Sales_Data[[#This Row],[TotalSell]]-Consolidated_Sales_Data[[#This Row],[Quantity]]*Consolidated_Sales_Data[[#This Row],[ProductData.UnitCost]]</f>
        <v>24</v>
      </c>
      <c r="F247">
        <f t="shared" si="6"/>
        <v>20.400000000000006</v>
      </c>
      <c r="G247" t="str">
        <f t="shared" si="7"/>
        <v>Discount</v>
      </c>
      <c r="H247">
        <v>1</v>
      </c>
      <c r="I247">
        <v>120</v>
      </c>
      <c r="J247" t="s">
        <v>142</v>
      </c>
      <c r="K247" t="s">
        <v>20</v>
      </c>
      <c r="L247" t="s">
        <v>51</v>
      </c>
      <c r="M247">
        <v>29</v>
      </c>
      <c r="N247" t="s">
        <v>9</v>
      </c>
      <c r="O247" s="1">
        <v>44430</v>
      </c>
      <c r="P247" t="s">
        <v>14</v>
      </c>
      <c r="Q247">
        <v>1</v>
      </c>
      <c r="R247" t="s">
        <v>122</v>
      </c>
      <c r="S247" t="s">
        <v>69</v>
      </c>
      <c r="T247">
        <v>120</v>
      </c>
      <c r="U247">
        <v>96</v>
      </c>
      <c r="V247">
        <v>400</v>
      </c>
      <c r="W247" t="s">
        <v>84</v>
      </c>
    </row>
    <row r="248" spans="1:23" x14ac:dyDescent="0.35">
      <c r="A248" t="s">
        <v>388</v>
      </c>
      <c r="B248" s="1">
        <v>45656</v>
      </c>
      <c r="C248" t="s">
        <v>27</v>
      </c>
      <c r="D248" t="s">
        <v>123</v>
      </c>
      <c r="E248">
        <f>Consolidated_Sales_Data[[#This Row],[TotalSell]]-Consolidated_Sales_Data[[#This Row],[Quantity]]*Consolidated_Sales_Data[[#This Row],[ProductData.UnitCost]]</f>
        <v>16</v>
      </c>
      <c r="F248">
        <f t="shared" si="6"/>
        <v>13.599999999999994</v>
      </c>
      <c r="G248" t="str">
        <f t="shared" si="7"/>
        <v>Discount</v>
      </c>
      <c r="H248">
        <v>2</v>
      </c>
      <c r="I248">
        <v>80</v>
      </c>
      <c r="J248" t="s">
        <v>144</v>
      </c>
      <c r="K248" t="s">
        <v>10</v>
      </c>
      <c r="L248" t="s">
        <v>28</v>
      </c>
      <c r="M248">
        <v>33</v>
      </c>
      <c r="N248" t="s">
        <v>9</v>
      </c>
      <c r="O248" s="1">
        <v>44073</v>
      </c>
      <c r="P248" t="s">
        <v>29</v>
      </c>
      <c r="Q248">
        <v>0</v>
      </c>
      <c r="R248" t="s">
        <v>124</v>
      </c>
      <c r="S248" t="s">
        <v>69</v>
      </c>
      <c r="T248">
        <v>40</v>
      </c>
      <c r="U248">
        <v>32</v>
      </c>
      <c r="V248">
        <v>1000</v>
      </c>
      <c r="W248" t="s">
        <v>87</v>
      </c>
    </row>
    <row r="249" spans="1:23" x14ac:dyDescent="0.35">
      <c r="A249" t="s">
        <v>389</v>
      </c>
      <c r="B249" s="1">
        <v>45656</v>
      </c>
      <c r="C249" t="s">
        <v>58</v>
      </c>
      <c r="D249" t="s">
        <v>125</v>
      </c>
      <c r="E249">
        <f>Consolidated_Sales_Data[[#This Row],[TotalSell]]-Consolidated_Sales_Data[[#This Row],[Quantity]]*Consolidated_Sales_Data[[#This Row],[ProductData.UnitCost]]</f>
        <v>90</v>
      </c>
      <c r="F249">
        <f t="shared" si="6"/>
        <v>76.5</v>
      </c>
      <c r="G249" t="str">
        <f t="shared" si="7"/>
        <v>Discount</v>
      </c>
      <c r="H249">
        <v>3</v>
      </c>
      <c r="I249">
        <v>450</v>
      </c>
      <c r="J249" t="s">
        <v>140</v>
      </c>
      <c r="K249" t="s">
        <v>26</v>
      </c>
      <c r="L249" t="s">
        <v>59</v>
      </c>
      <c r="M249">
        <v>40</v>
      </c>
      <c r="N249" t="s">
        <v>9</v>
      </c>
      <c r="O249" s="1">
        <v>43047</v>
      </c>
      <c r="P249" t="s">
        <v>35</v>
      </c>
      <c r="Q249">
        <v>1</v>
      </c>
      <c r="R249" t="s">
        <v>126</v>
      </c>
      <c r="S249" t="s">
        <v>127</v>
      </c>
      <c r="T249">
        <v>150</v>
      </c>
      <c r="U249">
        <v>120</v>
      </c>
      <c r="V249">
        <v>500</v>
      </c>
      <c r="W249" t="s">
        <v>91</v>
      </c>
    </row>
    <row r="250" spans="1:23" x14ac:dyDescent="0.35">
      <c r="A250" t="s">
        <v>390</v>
      </c>
      <c r="B250" s="1">
        <v>45656</v>
      </c>
      <c r="C250" t="s">
        <v>33</v>
      </c>
      <c r="D250" t="s">
        <v>128</v>
      </c>
      <c r="E250">
        <f>Consolidated_Sales_Data[[#This Row],[TotalSell]]-Consolidated_Sales_Data[[#This Row],[Quantity]]*Consolidated_Sales_Data[[#This Row],[ProductData.UnitCost]]</f>
        <v>16</v>
      </c>
      <c r="F250">
        <f t="shared" si="6"/>
        <v>13.599999999999994</v>
      </c>
      <c r="G250" t="str">
        <f t="shared" si="7"/>
        <v>Discount</v>
      </c>
      <c r="H250">
        <v>1</v>
      </c>
      <c r="I250">
        <v>80</v>
      </c>
      <c r="J250" t="s">
        <v>142</v>
      </c>
      <c r="K250" t="s">
        <v>23</v>
      </c>
      <c r="L250" t="s">
        <v>34</v>
      </c>
      <c r="M250">
        <v>41</v>
      </c>
      <c r="N250" t="s">
        <v>9</v>
      </c>
      <c r="O250" s="1">
        <v>43076</v>
      </c>
      <c r="P250" t="s">
        <v>35</v>
      </c>
      <c r="Q250">
        <v>1</v>
      </c>
      <c r="R250" t="s">
        <v>129</v>
      </c>
      <c r="S250" t="s">
        <v>130</v>
      </c>
      <c r="T250">
        <v>80</v>
      </c>
      <c r="U250">
        <v>64</v>
      </c>
      <c r="V250">
        <v>600</v>
      </c>
      <c r="W250" t="s">
        <v>94</v>
      </c>
    </row>
    <row r="251" spans="1:23" x14ac:dyDescent="0.35">
      <c r="A251" t="s">
        <v>391</v>
      </c>
      <c r="B251" s="1">
        <v>45656</v>
      </c>
      <c r="C251" t="s">
        <v>44</v>
      </c>
      <c r="D251" t="s">
        <v>131</v>
      </c>
      <c r="E251">
        <f>Consolidated_Sales_Data[[#This Row],[TotalSell]]-Consolidated_Sales_Data[[#This Row],[Quantity]]*Consolidated_Sales_Data[[#This Row],[ProductData.UnitCost]]</f>
        <v>240</v>
      </c>
      <c r="F251">
        <f t="shared" si="6"/>
        <v>204</v>
      </c>
      <c r="G251" t="str">
        <f t="shared" si="7"/>
        <v>Discount</v>
      </c>
      <c r="H251">
        <v>2</v>
      </c>
      <c r="I251">
        <v>1200</v>
      </c>
      <c r="J251" t="s">
        <v>140</v>
      </c>
      <c r="K251" t="s">
        <v>17</v>
      </c>
      <c r="L251" t="s">
        <v>45</v>
      </c>
      <c r="M251">
        <v>39</v>
      </c>
      <c r="N251" t="s">
        <v>13</v>
      </c>
      <c r="O251" s="1">
        <v>43261</v>
      </c>
      <c r="P251" t="s">
        <v>23</v>
      </c>
      <c r="Q251">
        <v>1</v>
      </c>
      <c r="R251" t="s">
        <v>132</v>
      </c>
      <c r="S251" t="s">
        <v>127</v>
      </c>
      <c r="T251">
        <v>600</v>
      </c>
      <c r="U251">
        <v>480</v>
      </c>
      <c r="V251">
        <v>300</v>
      </c>
      <c r="W251" t="s">
        <v>70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BE84-D231-4E90-925E-F1B6194ACE9A}">
  <dimension ref="A1:H251"/>
  <sheetViews>
    <sheetView workbookViewId="0">
      <selection activeCell="M7" sqref="M7"/>
    </sheetView>
  </sheetViews>
  <sheetFormatPr defaultRowHeight="14.5" x14ac:dyDescent="0.35"/>
  <cols>
    <col min="1" max="1" width="9.08984375" bestFit="1" customWidth="1"/>
    <col min="2" max="2" width="10.453125" bestFit="1" customWidth="1"/>
    <col min="3" max="3" width="13.08984375" bestFit="1" customWidth="1"/>
    <col min="4" max="4" width="11.54296875" bestFit="1" customWidth="1"/>
    <col min="5" max="5" width="10.453125" bestFit="1" customWidth="1"/>
    <col min="6" max="6" width="10.1796875" bestFit="1" customWidth="1"/>
    <col min="7" max="7" width="17.36328125" bestFit="1" customWidth="1"/>
    <col min="8" max="8" width="14.6328125" bestFit="1" customWidth="1"/>
  </cols>
  <sheetData>
    <row r="1" spans="1:8" x14ac:dyDescent="0.35">
      <c r="A1" t="s">
        <v>133</v>
      </c>
      <c r="B1" t="s">
        <v>134</v>
      </c>
      <c r="C1" t="s">
        <v>0</v>
      </c>
      <c r="D1" t="s">
        <v>60</v>
      </c>
      <c r="E1" t="s">
        <v>135</v>
      </c>
      <c r="F1" t="s">
        <v>136</v>
      </c>
      <c r="G1" t="s">
        <v>137</v>
      </c>
      <c r="H1" t="s">
        <v>138</v>
      </c>
    </row>
    <row r="2" spans="1:8" x14ac:dyDescent="0.35">
      <c r="A2" t="s">
        <v>139</v>
      </c>
      <c r="B2" s="1">
        <v>45651</v>
      </c>
      <c r="C2" t="s">
        <v>54</v>
      </c>
      <c r="D2" t="s">
        <v>123</v>
      </c>
      <c r="E2">
        <v>2</v>
      </c>
      <c r="F2">
        <v>80</v>
      </c>
      <c r="G2" t="s">
        <v>140</v>
      </c>
      <c r="H2" t="s">
        <v>14</v>
      </c>
    </row>
    <row r="3" spans="1:8" x14ac:dyDescent="0.35">
      <c r="A3" t="s">
        <v>141</v>
      </c>
      <c r="B3" s="1">
        <v>45651</v>
      </c>
      <c r="C3" t="s">
        <v>48</v>
      </c>
      <c r="D3" t="s">
        <v>111</v>
      </c>
      <c r="E3">
        <v>1</v>
      </c>
      <c r="F3">
        <v>60</v>
      </c>
      <c r="G3" t="s">
        <v>142</v>
      </c>
      <c r="H3" t="s">
        <v>20</v>
      </c>
    </row>
    <row r="4" spans="1:8" x14ac:dyDescent="0.35">
      <c r="A4" t="s">
        <v>143</v>
      </c>
      <c r="B4" s="1">
        <v>45651</v>
      </c>
      <c r="C4" t="s">
        <v>27</v>
      </c>
      <c r="D4" t="s">
        <v>92</v>
      </c>
      <c r="E4">
        <v>3</v>
      </c>
      <c r="F4">
        <v>1350</v>
      </c>
      <c r="G4" t="s">
        <v>144</v>
      </c>
      <c r="H4" t="s">
        <v>10</v>
      </c>
    </row>
    <row r="5" spans="1:8" x14ac:dyDescent="0.35">
      <c r="A5" t="s">
        <v>145</v>
      </c>
      <c r="B5" s="1">
        <v>45651</v>
      </c>
      <c r="C5" t="s">
        <v>41</v>
      </c>
      <c r="D5" t="s">
        <v>78</v>
      </c>
      <c r="E5">
        <v>2</v>
      </c>
      <c r="F5">
        <v>200</v>
      </c>
      <c r="G5" t="s">
        <v>140</v>
      </c>
      <c r="H5" t="s">
        <v>26</v>
      </c>
    </row>
    <row r="6" spans="1:8" x14ac:dyDescent="0.35">
      <c r="A6" t="s">
        <v>146</v>
      </c>
      <c r="B6" s="1">
        <v>45651</v>
      </c>
      <c r="C6" t="s">
        <v>44</v>
      </c>
      <c r="D6" t="s">
        <v>119</v>
      </c>
      <c r="E6">
        <v>1</v>
      </c>
      <c r="F6">
        <v>180</v>
      </c>
      <c r="G6" t="s">
        <v>142</v>
      </c>
      <c r="H6" t="s">
        <v>17</v>
      </c>
    </row>
    <row r="7" spans="1:8" x14ac:dyDescent="0.35">
      <c r="A7" t="s">
        <v>147</v>
      </c>
      <c r="B7" s="1">
        <v>45651</v>
      </c>
      <c r="C7" t="s">
        <v>36</v>
      </c>
      <c r="D7" t="s">
        <v>109</v>
      </c>
      <c r="E7">
        <v>2</v>
      </c>
      <c r="F7">
        <v>160</v>
      </c>
      <c r="G7" t="s">
        <v>144</v>
      </c>
      <c r="H7" t="s">
        <v>23</v>
      </c>
    </row>
    <row r="8" spans="1:8" x14ac:dyDescent="0.35">
      <c r="A8" t="s">
        <v>148</v>
      </c>
      <c r="B8" s="1">
        <v>45651</v>
      </c>
      <c r="C8" t="s">
        <v>24</v>
      </c>
      <c r="D8" t="s">
        <v>71</v>
      </c>
      <c r="E8">
        <v>3</v>
      </c>
      <c r="F8">
        <v>450</v>
      </c>
      <c r="G8" t="s">
        <v>140</v>
      </c>
      <c r="H8" t="s">
        <v>20</v>
      </c>
    </row>
    <row r="9" spans="1:8" x14ac:dyDescent="0.35">
      <c r="A9" t="s">
        <v>149</v>
      </c>
      <c r="B9" s="1">
        <v>45651</v>
      </c>
      <c r="C9" t="s">
        <v>30</v>
      </c>
      <c r="D9" t="s">
        <v>121</v>
      </c>
      <c r="E9">
        <v>2</v>
      </c>
      <c r="F9">
        <v>240</v>
      </c>
      <c r="G9" t="s">
        <v>144</v>
      </c>
      <c r="H9" t="s">
        <v>10</v>
      </c>
    </row>
    <row r="10" spans="1:8" x14ac:dyDescent="0.35">
      <c r="A10" t="s">
        <v>150</v>
      </c>
      <c r="B10" s="1">
        <v>45651</v>
      </c>
      <c r="C10" t="s">
        <v>52</v>
      </c>
      <c r="D10" t="s">
        <v>67</v>
      </c>
      <c r="E10">
        <v>1</v>
      </c>
      <c r="F10">
        <v>225</v>
      </c>
      <c r="G10" t="s">
        <v>142</v>
      </c>
      <c r="H10" t="s">
        <v>23</v>
      </c>
    </row>
    <row r="11" spans="1:8" x14ac:dyDescent="0.35">
      <c r="A11" t="s">
        <v>151</v>
      </c>
      <c r="B11" s="1">
        <v>45651</v>
      </c>
      <c r="C11" t="s">
        <v>58</v>
      </c>
      <c r="D11" t="s">
        <v>128</v>
      </c>
      <c r="E11">
        <v>3</v>
      </c>
      <c r="F11">
        <v>240</v>
      </c>
      <c r="G11" t="s">
        <v>140</v>
      </c>
      <c r="H11" t="s">
        <v>17</v>
      </c>
    </row>
    <row r="12" spans="1:8" x14ac:dyDescent="0.35">
      <c r="A12" t="s">
        <v>152</v>
      </c>
      <c r="B12" s="1">
        <v>45652</v>
      </c>
      <c r="C12" t="s">
        <v>18</v>
      </c>
      <c r="D12" t="s">
        <v>113</v>
      </c>
      <c r="E12">
        <v>2</v>
      </c>
      <c r="F12">
        <v>440</v>
      </c>
      <c r="G12" t="s">
        <v>144</v>
      </c>
      <c r="H12" t="s">
        <v>26</v>
      </c>
    </row>
    <row r="13" spans="1:8" x14ac:dyDescent="0.35">
      <c r="A13" t="s">
        <v>153</v>
      </c>
      <c r="B13" s="1">
        <v>45652</v>
      </c>
      <c r="C13" t="s">
        <v>46</v>
      </c>
      <c r="D13" t="s">
        <v>117</v>
      </c>
      <c r="E13">
        <v>3</v>
      </c>
      <c r="F13">
        <v>900</v>
      </c>
      <c r="G13" t="s">
        <v>140</v>
      </c>
      <c r="H13" t="s">
        <v>14</v>
      </c>
    </row>
    <row r="14" spans="1:8" x14ac:dyDescent="0.35">
      <c r="A14" t="s">
        <v>154</v>
      </c>
      <c r="B14" s="1">
        <v>45652</v>
      </c>
      <c r="C14" t="s">
        <v>15</v>
      </c>
      <c r="D14" t="s">
        <v>105</v>
      </c>
      <c r="E14">
        <v>2</v>
      </c>
      <c r="F14">
        <v>1200</v>
      </c>
      <c r="G14" t="s">
        <v>142</v>
      </c>
      <c r="H14" t="s">
        <v>20</v>
      </c>
    </row>
    <row r="15" spans="1:8" x14ac:dyDescent="0.35">
      <c r="A15" t="s">
        <v>155</v>
      </c>
      <c r="B15" s="1">
        <v>45652</v>
      </c>
      <c r="C15" t="s">
        <v>21</v>
      </c>
      <c r="D15" t="s">
        <v>107</v>
      </c>
      <c r="E15">
        <v>2</v>
      </c>
      <c r="F15">
        <v>240</v>
      </c>
      <c r="G15" t="s">
        <v>144</v>
      </c>
      <c r="H15" t="s">
        <v>23</v>
      </c>
    </row>
    <row r="16" spans="1:8" x14ac:dyDescent="0.35">
      <c r="A16" t="s">
        <v>156</v>
      </c>
      <c r="B16" s="1">
        <v>45652</v>
      </c>
      <c r="C16" t="s">
        <v>56</v>
      </c>
      <c r="D16" t="s">
        <v>115</v>
      </c>
      <c r="E16">
        <v>1</v>
      </c>
      <c r="F16">
        <v>50</v>
      </c>
      <c r="G16" t="s">
        <v>140</v>
      </c>
      <c r="H16" t="s">
        <v>17</v>
      </c>
    </row>
    <row r="17" spans="1:8" x14ac:dyDescent="0.35">
      <c r="A17" t="s">
        <v>157</v>
      </c>
      <c r="B17" s="1">
        <v>45652</v>
      </c>
      <c r="C17" t="s">
        <v>39</v>
      </c>
      <c r="D17" t="s">
        <v>125</v>
      </c>
      <c r="E17">
        <v>2</v>
      </c>
      <c r="F17">
        <v>300</v>
      </c>
      <c r="G17" t="s">
        <v>142</v>
      </c>
      <c r="H17" t="s">
        <v>10</v>
      </c>
    </row>
    <row r="18" spans="1:8" x14ac:dyDescent="0.35">
      <c r="A18" t="s">
        <v>158</v>
      </c>
      <c r="B18" s="1">
        <v>45652</v>
      </c>
      <c r="C18" t="s">
        <v>52</v>
      </c>
      <c r="D18" t="s">
        <v>131</v>
      </c>
      <c r="E18">
        <v>3</v>
      </c>
      <c r="F18">
        <v>1800</v>
      </c>
      <c r="G18" t="s">
        <v>144</v>
      </c>
      <c r="H18" t="s">
        <v>26</v>
      </c>
    </row>
    <row r="19" spans="1:8" x14ac:dyDescent="0.35">
      <c r="A19" t="s">
        <v>159</v>
      </c>
      <c r="B19" s="1">
        <v>45652</v>
      </c>
      <c r="C19" t="s">
        <v>33</v>
      </c>
      <c r="D19" t="s">
        <v>85</v>
      </c>
      <c r="E19">
        <v>1</v>
      </c>
      <c r="F19">
        <v>180</v>
      </c>
      <c r="G19" t="s">
        <v>140</v>
      </c>
      <c r="H19" t="s">
        <v>23</v>
      </c>
    </row>
    <row r="20" spans="1:8" x14ac:dyDescent="0.35">
      <c r="A20" t="s">
        <v>160</v>
      </c>
      <c r="B20" s="1">
        <v>45652</v>
      </c>
      <c r="C20" t="s">
        <v>50</v>
      </c>
      <c r="D20" t="s">
        <v>95</v>
      </c>
      <c r="E20">
        <v>2</v>
      </c>
      <c r="F20">
        <v>800</v>
      </c>
      <c r="G20" t="s">
        <v>142</v>
      </c>
      <c r="H20" t="s">
        <v>17</v>
      </c>
    </row>
    <row r="21" spans="1:8" x14ac:dyDescent="0.35">
      <c r="A21" t="s">
        <v>161</v>
      </c>
      <c r="B21" s="1">
        <v>45653</v>
      </c>
      <c r="C21" t="s">
        <v>15</v>
      </c>
      <c r="D21" t="s">
        <v>97</v>
      </c>
      <c r="E21">
        <v>3</v>
      </c>
      <c r="F21">
        <v>450</v>
      </c>
      <c r="G21" t="s">
        <v>140</v>
      </c>
      <c r="H21" t="s">
        <v>14</v>
      </c>
    </row>
    <row r="22" spans="1:8" x14ac:dyDescent="0.35">
      <c r="A22" t="s">
        <v>162</v>
      </c>
      <c r="B22" s="1">
        <v>45653</v>
      </c>
      <c r="C22" t="s">
        <v>46</v>
      </c>
      <c r="D22" t="s">
        <v>103</v>
      </c>
      <c r="E22">
        <v>2</v>
      </c>
      <c r="F22">
        <v>500</v>
      </c>
      <c r="G22" t="s">
        <v>142</v>
      </c>
      <c r="H22" t="s">
        <v>20</v>
      </c>
    </row>
    <row r="23" spans="1:8" x14ac:dyDescent="0.35">
      <c r="A23" t="s">
        <v>163</v>
      </c>
      <c r="B23" s="1">
        <v>45653</v>
      </c>
      <c r="C23" t="s">
        <v>36</v>
      </c>
      <c r="D23" t="s">
        <v>131</v>
      </c>
      <c r="E23">
        <v>3</v>
      </c>
      <c r="F23">
        <v>1800</v>
      </c>
      <c r="G23" t="s">
        <v>144</v>
      </c>
      <c r="H23" t="s">
        <v>10</v>
      </c>
    </row>
    <row r="24" spans="1:8" x14ac:dyDescent="0.35">
      <c r="A24" t="s">
        <v>164</v>
      </c>
      <c r="B24" s="1">
        <v>45653</v>
      </c>
      <c r="C24" t="s">
        <v>30</v>
      </c>
      <c r="D24" t="s">
        <v>88</v>
      </c>
      <c r="E24">
        <v>2</v>
      </c>
      <c r="F24">
        <v>1000</v>
      </c>
      <c r="G24" t="s">
        <v>140</v>
      </c>
      <c r="H24" t="s">
        <v>17</v>
      </c>
    </row>
    <row r="25" spans="1:8" x14ac:dyDescent="0.35">
      <c r="A25" t="s">
        <v>165</v>
      </c>
      <c r="B25" s="1">
        <v>45653</v>
      </c>
      <c r="C25" t="s">
        <v>11</v>
      </c>
      <c r="D25" t="s">
        <v>82</v>
      </c>
      <c r="E25">
        <v>1</v>
      </c>
      <c r="F25">
        <v>190</v>
      </c>
      <c r="G25" t="s">
        <v>142</v>
      </c>
      <c r="H25" t="s">
        <v>26</v>
      </c>
    </row>
    <row r="26" spans="1:8" x14ac:dyDescent="0.35">
      <c r="A26" t="s">
        <v>166</v>
      </c>
      <c r="B26" s="1">
        <v>45653</v>
      </c>
      <c r="C26" t="s">
        <v>24</v>
      </c>
      <c r="D26" t="s">
        <v>123</v>
      </c>
      <c r="E26">
        <v>2</v>
      </c>
      <c r="F26">
        <v>80</v>
      </c>
      <c r="G26" t="s">
        <v>140</v>
      </c>
      <c r="H26" t="s">
        <v>23</v>
      </c>
    </row>
    <row r="27" spans="1:8" x14ac:dyDescent="0.35">
      <c r="A27" t="s">
        <v>167</v>
      </c>
      <c r="B27" s="1">
        <v>45653</v>
      </c>
      <c r="C27" t="s">
        <v>58</v>
      </c>
      <c r="D27" t="s">
        <v>121</v>
      </c>
      <c r="E27">
        <v>3</v>
      </c>
      <c r="F27">
        <v>360</v>
      </c>
      <c r="G27" t="s">
        <v>144</v>
      </c>
      <c r="H27" t="s">
        <v>20</v>
      </c>
    </row>
    <row r="28" spans="1:8" x14ac:dyDescent="0.35">
      <c r="A28" t="s">
        <v>168</v>
      </c>
      <c r="B28" s="1">
        <v>45653</v>
      </c>
      <c r="C28" t="s">
        <v>48</v>
      </c>
      <c r="D28" t="s">
        <v>78</v>
      </c>
      <c r="E28">
        <v>2</v>
      </c>
      <c r="F28">
        <v>200</v>
      </c>
      <c r="G28" t="s">
        <v>140</v>
      </c>
      <c r="H28" t="s">
        <v>10</v>
      </c>
    </row>
    <row r="29" spans="1:8" x14ac:dyDescent="0.35">
      <c r="A29" t="s">
        <v>169</v>
      </c>
      <c r="B29" s="1">
        <v>45654</v>
      </c>
      <c r="C29" t="s">
        <v>33</v>
      </c>
      <c r="D29" t="s">
        <v>67</v>
      </c>
      <c r="E29">
        <v>1</v>
      </c>
      <c r="F29">
        <v>225</v>
      </c>
      <c r="G29" t="s">
        <v>142</v>
      </c>
      <c r="H29" t="s">
        <v>14</v>
      </c>
    </row>
    <row r="30" spans="1:8" x14ac:dyDescent="0.35">
      <c r="A30" t="s">
        <v>170</v>
      </c>
      <c r="B30" s="1">
        <v>45654</v>
      </c>
      <c r="C30" t="s">
        <v>41</v>
      </c>
      <c r="D30" t="s">
        <v>109</v>
      </c>
      <c r="E30">
        <v>2</v>
      </c>
      <c r="F30">
        <v>160</v>
      </c>
      <c r="G30" t="s">
        <v>140</v>
      </c>
      <c r="H30" t="s">
        <v>26</v>
      </c>
    </row>
    <row r="31" spans="1:8" x14ac:dyDescent="0.35">
      <c r="A31" t="s">
        <v>171</v>
      </c>
      <c r="B31" s="1">
        <v>45654</v>
      </c>
      <c r="C31" t="s">
        <v>52</v>
      </c>
      <c r="D31" t="s">
        <v>74</v>
      </c>
      <c r="E31">
        <v>3</v>
      </c>
      <c r="F31">
        <v>450</v>
      </c>
      <c r="G31" t="s">
        <v>144</v>
      </c>
      <c r="H31" t="s">
        <v>20</v>
      </c>
    </row>
    <row r="32" spans="1:8" x14ac:dyDescent="0.35">
      <c r="A32" t="s">
        <v>172</v>
      </c>
      <c r="B32" s="1">
        <v>45654</v>
      </c>
      <c r="C32" t="s">
        <v>21</v>
      </c>
      <c r="D32" t="s">
        <v>92</v>
      </c>
      <c r="E32">
        <v>1</v>
      </c>
      <c r="F32">
        <v>450</v>
      </c>
      <c r="G32" t="s">
        <v>142</v>
      </c>
      <c r="H32" t="s">
        <v>17</v>
      </c>
    </row>
    <row r="33" spans="1:8" x14ac:dyDescent="0.35">
      <c r="A33" t="s">
        <v>173</v>
      </c>
      <c r="B33" s="1">
        <v>45654</v>
      </c>
      <c r="C33" t="s">
        <v>15</v>
      </c>
      <c r="D33" t="s">
        <v>100</v>
      </c>
      <c r="E33">
        <v>2</v>
      </c>
      <c r="F33">
        <v>120</v>
      </c>
      <c r="G33" t="s">
        <v>140</v>
      </c>
      <c r="H33" t="s">
        <v>23</v>
      </c>
    </row>
    <row r="34" spans="1:8" x14ac:dyDescent="0.35">
      <c r="A34" t="s">
        <v>174</v>
      </c>
      <c r="B34" s="1">
        <v>45654</v>
      </c>
      <c r="C34" t="s">
        <v>56</v>
      </c>
      <c r="D34" t="s">
        <v>113</v>
      </c>
      <c r="E34">
        <v>3</v>
      </c>
      <c r="F34">
        <v>660</v>
      </c>
      <c r="G34" t="s">
        <v>144</v>
      </c>
      <c r="H34" t="s">
        <v>10</v>
      </c>
    </row>
    <row r="35" spans="1:8" x14ac:dyDescent="0.35">
      <c r="A35" t="s">
        <v>175</v>
      </c>
      <c r="B35" s="1">
        <v>45654</v>
      </c>
      <c r="C35" t="s">
        <v>46</v>
      </c>
      <c r="D35" t="s">
        <v>131</v>
      </c>
      <c r="E35">
        <v>1</v>
      </c>
      <c r="F35">
        <v>600</v>
      </c>
      <c r="G35" t="s">
        <v>140</v>
      </c>
      <c r="H35" t="s">
        <v>17</v>
      </c>
    </row>
    <row r="36" spans="1:8" x14ac:dyDescent="0.35">
      <c r="A36" t="s">
        <v>176</v>
      </c>
      <c r="B36" s="1">
        <v>45654</v>
      </c>
      <c r="C36" t="s">
        <v>39</v>
      </c>
      <c r="D36" t="s">
        <v>95</v>
      </c>
      <c r="E36">
        <v>2</v>
      </c>
      <c r="F36">
        <v>800</v>
      </c>
      <c r="G36" t="s">
        <v>142</v>
      </c>
      <c r="H36" t="s">
        <v>20</v>
      </c>
    </row>
    <row r="37" spans="1:8" x14ac:dyDescent="0.35">
      <c r="A37" t="s">
        <v>177</v>
      </c>
      <c r="B37" s="1">
        <v>45655</v>
      </c>
      <c r="C37" t="s">
        <v>18</v>
      </c>
      <c r="D37" t="s">
        <v>111</v>
      </c>
      <c r="E37">
        <v>3</v>
      </c>
      <c r="F37">
        <v>180</v>
      </c>
      <c r="G37" t="s">
        <v>140</v>
      </c>
      <c r="H37" t="s">
        <v>23</v>
      </c>
    </row>
    <row r="38" spans="1:8" x14ac:dyDescent="0.35">
      <c r="A38" t="s">
        <v>178</v>
      </c>
      <c r="B38" s="1">
        <v>45655</v>
      </c>
      <c r="C38" t="s">
        <v>44</v>
      </c>
      <c r="D38" t="s">
        <v>119</v>
      </c>
      <c r="E38">
        <v>2</v>
      </c>
      <c r="F38">
        <v>360</v>
      </c>
      <c r="G38" t="s">
        <v>144</v>
      </c>
      <c r="H38" t="s">
        <v>26</v>
      </c>
    </row>
    <row r="39" spans="1:8" x14ac:dyDescent="0.35">
      <c r="A39" t="s">
        <v>179</v>
      </c>
      <c r="B39" s="1">
        <v>45655</v>
      </c>
      <c r="C39" t="s">
        <v>56</v>
      </c>
      <c r="D39" t="s">
        <v>115</v>
      </c>
      <c r="E39">
        <v>2</v>
      </c>
      <c r="F39">
        <v>100</v>
      </c>
      <c r="G39" t="s">
        <v>140</v>
      </c>
      <c r="H39" t="s">
        <v>20</v>
      </c>
    </row>
    <row r="40" spans="1:8" x14ac:dyDescent="0.35">
      <c r="A40" t="s">
        <v>180</v>
      </c>
      <c r="B40" s="1">
        <v>45655</v>
      </c>
      <c r="C40" t="s">
        <v>33</v>
      </c>
      <c r="D40" t="s">
        <v>128</v>
      </c>
      <c r="E40">
        <v>1</v>
      </c>
      <c r="F40">
        <v>80</v>
      </c>
      <c r="G40" t="s">
        <v>142</v>
      </c>
      <c r="H40" t="s">
        <v>17</v>
      </c>
    </row>
    <row r="41" spans="1:8" x14ac:dyDescent="0.35">
      <c r="A41" t="s">
        <v>181</v>
      </c>
      <c r="B41" s="1">
        <v>45655</v>
      </c>
      <c r="C41" t="s">
        <v>24</v>
      </c>
      <c r="D41" t="s">
        <v>97</v>
      </c>
      <c r="E41">
        <v>1</v>
      </c>
      <c r="F41">
        <v>150</v>
      </c>
      <c r="G41" t="s">
        <v>140</v>
      </c>
      <c r="H41" t="s">
        <v>10</v>
      </c>
    </row>
    <row r="42" spans="1:8" x14ac:dyDescent="0.35">
      <c r="A42" t="s">
        <v>182</v>
      </c>
      <c r="B42" s="1">
        <v>45655</v>
      </c>
      <c r="C42" t="s">
        <v>50</v>
      </c>
      <c r="D42" t="s">
        <v>74</v>
      </c>
      <c r="E42">
        <v>2</v>
      </c>
      <c r="F42">
        <v>300</v>
      </c>
      <c r="G42" t="s">
        <v>144</v>
      </c>
      <c r="H42" t="s">
        <v>23</v>
      </c>
    </row>
    <row r="43" spans="1:8" x14ac:dyDescent="0.35">
      <c r="A43" t="s">
        <v>183</v>
      </c>
      <c r="B43" s="1">
        <v>45655</v>
      </c>
      <c r="C43" t="s">
        <v>52</v>
      </c>
      <c r="D43" t="s">
        <v>105</v>
      </c>
      <c r="E43">
        <v>1</v>
      </c>
      <c r="F43">
        <v>600</v>
      </c>
      <c r="G43" t="s">
        <v>142</v>
      </c>
      <c r="H43" t="s">
        <v>14</v>
      </c>
    </row>
    <row r="44" spans="1:8" x14ac:dyDescent="0.35">
      <c r="A44" t="s">
        <v>184</v>
      </c>
      <c r="B44" s="1">
        <v>45655</v>
      </c>
      <c r="C44" t="s">
        <v>36</v>
      </c>
      <c r="D44" t="s">
        <v>123</v>
      </c>
      <c r="E44">
        <v>3</v>
      </c>
      <c r="F44">
        <v>120</v>
      </c>
      <c r="G44" t="s">
        <v>140</v>
      </c>
      <c r="H44" t="s">
        <v>20</v>
      </c>
    </row>
    <row r="45" spans="1:8" x14ac:dyDescent="0.35">
      <c r="A45" t="s">
        <v>185</v>
      </c>
      <c r="B45" s="1">
        <v>45655</v>
      </c>
      <c r="C45" t="s">
        <v>46</v>
      </c>
      <c r="D45" t="s">
        <v>85</v>
      </c>
      <c r="E45">
        <v>2</v>
      </c>
      <c r="F45">
        <v>360</v>
      </c>
      <c r="G45" t="s">
        <v>144</v>
      </c>
      <c r="H45" t="s">
        <v>17</v>
      </c>
    </row>
    <row r="46" spans="1:8" x14ac:dyDescent="0.35">
      <c r="A46" t="s">
        <v>186</v>
      </c>
      <c r="B46" s="1">
        <v>45656</v>
      </c>
      <c r="C46" t="s">
        <v>15</v>
      </c>
      <c r="D46" t="s">
        <v>82</v>
      </c>
      <c r="E46">
        <v>1</v>
      </c>
      <c r="F46">
        <v>190</v>
      </c>
      <c r="G46" t="s">
        <v>140</v>
      </c>
      <c r="H46" t="s">
        <v>23</v>
      </c>
    </row>
    <row r="47" spans="1:8" x14ac:dyDescent="0.35">
      <c r="A47" t="s">
        <v>187</v>
      </c>
      <c r="B47" s="1">
        <v>45656</v>
      </c>
      <c r="C47" t="s">
        <v>11</v>
      </c>
      <c r="D47" t="s">
        <v>103</v>
      </c>
      <c r="E47">
        <v>3</v>
      </c>
      <c r="F47">
        <v>750</v>
      </c>
      <c r="G47" t="s">
        <v>142</v>
      </c>
      <c r="H47" t="s">
        <v>10</v>
      </c>
    </row>
    <row r="48" spans="1:8" x14ac:dyDescent="0.35">
      <c r="A48" t="s">
        <v>188</v>
      </c>
      <c r="B48" s="1">
        <v>45656</v>
      </c>
      <c r="C48" t="s">
        <v>50</v>
      </c>
      <c r="D48" t="s">
        <v>109</v>
      </c>
      <c r="E48">
        <v>2</v>
      </c>
      <c r="F48">
        <v>160</v>
      </c>
      <c r="G48" t="s">
        <v>144</v>
      </c>
      <c r="H48" t="s">
        <v>14</v>
      </c>
    </row>
    <row r="49" spans="1:8" x14ac:dyDescent="0.35">
      <c r="A49" t="s">
        <v>189</v>
      </c>
      <c r="B49" s="1">
        <v>45656</v>
      </c>
      <c r="C49" t="s">
        <v>27</v>
      </c>
      <c r="D49" t="s">
        <v>117</v>
      </c>
      <c r="E49">
        <v>1</v>
      </c>
      <c r="F49">
        <v>300</v>
      </c>
      <c r="G49" t="s">
        <v>140</v>
      </c>
      <c r="H49" t="s">
        <v>17</v>
      </c>
    </row>
    <row r="50" spans="1:8" x14ac:dyDescent="0.35">
      <c r="A50" t="s">
        <v>190</v>
      </c>
      <c r="B50" s="1">
        <v>45656</v>
      </c>
      <c r="C50" t="s">
        <v>44</v>
      </c>
      <c r="D50" t="s">
        <v>92</v>
      </c>
      <c r="E50">
        <v>3</v>
      </c>
      <c r="F50">
        <v>1350</v>
      </c>
      <c r="G50" t="s">
        <v>142</v>
      </c>
      <c r="H50" t="s">
        <v>20</v>
      </c>
    </row>
    <row r="51" spans="1:8" x14ac:dyDescent="0.35">
      <c r="A51" t="s">
        <v>191</v>
      </c>
      <c r="B51" s="1">
        <v>45656</v>
      </c>
      <c r="C51" t="s">
        <v>56</v>
      </c>
      <c r="D51" t="s">
        <v>128</v>
      </c>
      <c r="E51">
        <v>1</v>
      </c>
      <c r="F51">
        <v>80</v>
      </c>
      <c r="G51" t="s">
        <v>144</v>
      </c>
      <c r="H51" t="s">
        <v>10</v>
      </c>
    </row>
    <row r="52" spans="1:8" x14ac:dyDescent="0.35">
      <c r="A52" t="s">
        <v>192</v>
      </c>
      <c r="B52" s="1">
        <v>45644</v>
      </c>
      <c r="C52" t="s">
        <v>39</v>
      </c>
      <c r="D52" t="s">
        <v>78</v>
      </c>
      <c r="E52">
        <v>1</v>
      </c>
      <c r="F52">
        <v>100</v>
      </c>
      <c r="G52" t="s">
        <v>142</v>
      </c>
      <c r="H52" t="s">
        <v>17</v>
      </c>
    </row>
    <row r="53" spans="1:8" x14ac:dyDescent="0.35">
      <c r="A53" t="s">
        <v>193</v>
      </c>
      <c r="B53" s="1">
        <v>45644</v>
      </c>
      <c r="C53" t="s">
        <v>41</v>
      </c>
      <c r="D53" t="s">
        <v>82</v>
      </c>
      <c r="E53">
        <v>2</v>
      </c>
      <c r="F53">
        <v>380</v>
      </c>
      <c r="G53" t="s">
        <v>140</v>
      </c>
      <c r="H53" t="s">
        <v>23</v>
      </c>
    </row>
    <row r="54" spans="1:8" x14ac:dyDescent="0.35">
      <c r="A54" t="s">
        <v>194</v>
      </c>
      <c r="B54" s="1">
        <v>45644</v>
      </c>
      <c r="C54" t="s">
        <v>44</v>
      </c>
      <c r="D54" t="s">
        <v>74</v>
      </c>
      <c r="E54">
        <v>3</v>
      </c>
      <c r="F54">
        <v>450</v>
      </c>
      <c r="G54" t="s">
        <v>142</v>
      </c>
      <c r="H54" t="s">
        <v>26</v>
      </c>
    </row>
    <row r="55" spans="1:8" x14ac:dyDescent="0.35">
      <c r="A55" t="s">
        <v>195</v>
      </c>
      <c r="B55" s="1">
        <v>45644</v>
      </c>
      <c r="C55" t="s">
        <v>46</v>
      </c>
      <c r="D55" t="s">
        <v>67</v>
      </c>
      <c r="E55">
        <v>4</v>
      </c>
      <c r="F55">
        <v>900</v>
      </c>
      <c r="G55" t="s">
        <v>144</v>
      </c>
      <c r="H55" t="s">
        <v>20</v>
      </c>
    </row>
    <row r="56" spans="1:8" x14ac:dyDescent="0.35">
      <c r="A56" t="s">
        <v>196</v>
      </c>
      <c r="B56" s="1">
        <v>45644</v>
      </c>
      <c r="C56" t="s">
        <v>48</v>
      </c>
      <c r="D56" t="s">
        <v>71</v>
      </c>
      <c r="E56">
        <v>1</v>
      </c>
      <c r="F56">
        <v>150</v>
      </c>
      <c r="G56" t="s">
        <v>140</v>
      </c>
      <c r="H56" t="s">
        <v>10</v>
      </c>
    </row>
    <row r="57" spans="1:8" x14ac:dyDescent="0.35">
      <c r="A57" t="s">
        <v>197</v>
      </c>
      <c r="B57" s="1">
        <v>45644</v>
      </c>
      <c r="C57" t="s">
        <v>50</v>
      </c>
      <c r="D57" t="s">
        <v>78</v>
      </c>
      <c r="E57">
        <v>2</v>
      </c>
      <c r="F57">
        <v>200</v>
      </c>
      <c r="G57" t="s">
        <v>142</v>
      </c>
      <c r="H57" t="s">
        <v>23</v>
      </c>
    </row>
    <row r="58" spans="1:8" x14ac:dyDescent="0.35">
      <c r="A58" t="s">
        <v>198</v>
      </c>
      <c r="B58" s="1">
        <v>45644</v>
      </c>
      <c r="C58" t="s">
        <v>52</v>
      </c>
      <c r="D58" t="s">
        <v>82</v>
      </c>
      <c r="E58">
        <v>2</v>
      </c>
      <c r="F58">
        <v>380</v>
      </c>
      <c r="G58" t="s">
        <v>144</v>
      </c>
      <c r="H58" t="s">
        <v>17</v>
      </c>
    </row>
    <row r="59" spans="1:8" x14ac:dyDescent="0.35">
      <c r="A59" t="s">
        <v>199</v>
      </c>
      <c r="B59" s="1">
        <v>45645</v>
      </c>
      <c r="C59" t="s">
        <v>54</v>
      </c>
      <c r="D59" t="s">
        <v>67</v>
      </c>
      <c r="E59">
        <v>2</v>
      </c>
      <c r="F59">
        <v>450</v>
      </c>
      <c r="G59" t="s">
        <v>140</v>
      </c>
      <c r="H59" t="s">
        <v>20</v>
      </c>
    </row>
    <row r="60" spans="1:8" x14ac:dyDescent="0.35">
      <c r="A60" t="s">
        <v>200</v>
      </c>
      <c r="B60" s="1">
        <v>45645</v>
      </c>
      <c r="C60" t="s">
        <v>56</v>
      </c>
      <c r="D60" t="s">
        <v>71</v>
      </c>
      <c r="E60">
        <v>3</v>
      </c>
      <c r="F60">
        <v>450</v>
      </c>
      <c r="G60" t="s">
        <v>144</v>
      </c>
      <c r="H60" t="s">
        <v>10</v>
      </c>
    </row>
    <row r="61" spans="1:8" x14ac:dyDescent="0.35">
      <c r="A61" t="s">
        <v>201</v>
      </c>
      <c r="B61" s="1">
        <v>45645</v>
      </c>
      <c r="C61" t="s">
        <v>58</v>
      </c>
      <c r="D61" t="s">
        <v>74</v>
      </c>
      <c r="E61">
        <v>1</v>
      </c>
      <c r="F61">
        <v>150</v>
      </c>
      <c r="G61" t="s">
        <v>140</v>
      </c>
      <c r="H61" t="s">
        <v>23</v>
      </c>
    </row>
    <row r="62" spans="1:8" x14ac:dyDescent="0.35">
      <c r="A62" t="s">
        <v>202</v>
      </c>
      <c r="B62" s="1">
        <v>45645</v>
      </c>
      <c r="C62" t="s">
        <v>7</v>
      </c>
      <c r="D62" t="s">
        <v>85</v>
      </c>
      <c r="E62">
        <v>1</v>
      </c>
      <c r="F62">
        <v>180</v>
      </c>
      <c r="G62" t="s">
        <v>142</v>
      </c>
      <c r="H62" t="s">
        <v>20</v>
      </c>
    </row>
    <row r="63" spans="1:8" x14ac:dyDescent="0.35">
      <c r="A63" t="s">
        <v>203</v>
      </c>
      <c r="B63" s="1">
        <v>45645</v>
      </c>
      <c r="C63" t="s">
        <v>11</v>
      </c>
      <c r="D63" t="s">
        <v>74</v>
      </c>
      <c r="E63">
        <v>2</v>
      </c>
      <c r="F63">
        <v>300</v>
      </c>
      <c r="G63" t="s">
        <v>140</v>
      </c>
      <c r="H63" t="s">
        <v>26</v>
      </c>
    </row>
    <row r="64" spans="1:8" x14ac:dyDescent="0.35">
      <c r="A64" t="s">
        <v>204</v>
      </c>
      <c r="B64" s="1">
        <v>45645</v>
      </c>
      <c r="C64" t="s">
        <v>15</v>
      </c>
      <c r="D64" t="s">
        <v>78</v>
      </c>
      <c r="E64">
        <v>1</v>
      </c>
      <c r="F64">
        <v>100</v>
      </c>
      <c r="G64" t="s">
        <v>144</v>
      </c>
      <c r="H64" t="s">
        <v>10</v>
      </c>
    </row>
    <row r="65" spans="1:8" x14ac:dyDescent="0.35">
      <c r="A65" t="s">
        <v>205</v>
      </c>
      <c r="B65" s="1">
        <v>45645</v>
      </c>
      <c r="C65" t="s">
        <v>18</v>
      </c>
      <c r="D65" t="s">
        <v>82</v>
      </c>
      <c r="E65">
        <v>3</v>
      </c>
      <c r="F65">
        <v>570</v>
      </c>
      <c r="G65" t="s">
        <v>142</v>
      </c>
      <c r="H65" t="s">
        <v>17</v>
      </c>
    </row>
    <row r="66" spans="1:8" x14ac:dyDescent="0.35">
      <c r="A66" t="s">
        <v>206</v>
      </c>
      <c r="B66" s="1">
        <v>45645</v>
      </c>
      <c r="C66" t="s">
        <v>21</v>
      </c>
      <c r="D66" t="s">
        <v>67</v>
      </c>
      <c r="E66">
        <v>2</v>
      </c>
      <c r="F66">
        <v>450</v>
      </c>
      <c r="G66" t="s">
        <v>140</v>
      </c>
      <c r="H66" t="s">
        <v>14</v>
      </c>
    </row>
    <row r="67" spans="1:8" x14ac:dyDescent="0.35">
      <c r="A67" t="s">
        <v>207</v>
      </c>
      <c r="B67" s="1">
        <v>45645</v>
      </c>
      <c r="C67" t="s">
        <v>24</v>
      </c>
      <c r="D67" t="s">
        <v>74</v>
      </c>
      <c r="E67">
        <v>3</v>
      </c>
      <c r="F67">
        <v>450</v>
      </c>
      <c r="G67" t="s">
        <v>144</v>
      </c>
      <c r="H67" t="s">
        <v>23</v>
      </c>
    </row>
    <row r="68" spans="1:8" x14ac:dyDescent="0.35">
      <c r="A68" t="s">
        <v>208</v>
      </c>
      <c r="B68" s="1">
        <v>45645</v>
      </c>
      <c r="C68" t="s">
        <v>27</v>
      </c>
      <c r="D68" t="s">
        <v>78</v>
      </c>
      <c r="E68">
        <v>2</v>
      </c>
      <c r="F68">
        <v>200</v>
      </c>
      <c r="G68" t="s">
        <v>140</v>
      </c>
      <c r="H68" t="s">
        <v>26</v>
      </c>
    </row>
    <row r="69" spans="1:8" x14ac:dyDescent="0.35">
      <c r="A69" t="s">
        <v>209</v>
      </c>
      <c r="B69" s="1">
        <v>45645</v>
      </c>
      <c r="C69" t="s">
        <v>30</v>
      </c>
      <c r="D69" t="s">
        <v>67</v>
      </c>
      <c r="E69">
        <v>1</v>
      </c>
      <c r="F69">
        <v>225</v>
      </c>
      <c r="G69" t="s">
        <v>142</v>
      </c>
      <c r="H69" t="s">
        <v>10</v>
      </c>
    </row>
    <row r="70" spans="1:8" x14ac:dyDescent="0.35">
      <c r="A70" t="s">
        <v>210</v>
      </c>
      <c r="B70" s="1">
        <v>45645</v>
      </c>
      <c r="C70" t="s">
        <v>33</v>
      </c>
      <c r="D70" t="s">
        <v>71</v>
      </c>
      <c r="E70">
        <v>3</v>
      </c>
      <c r="F70">
        <v>450</v>
      </c>
      <c r="G70" t="s">
        <v>140</v>
      </c>
      <c r="H70" t="s">
        <v>17</v>
      </c>
    </row>
    <row r="71" spans="1:8" x14ac:dyDescent="0.35">
      <c r="A71" t="s">
        <v>211</v>
      </c>
      <c r="B71" s="1">
        <v>45645</v>
      </c>
      <c r="C71" t="s">
        <v>36</v>
      </c>
      <c r="D71" t="s">
        <v>74</v>
      </c>
      <c r="E71">
        <v>1</v>
      </c>
      <c r="F71">
        <v>150</v>
      </c>
      <c r="G71" t="s">
        <v>144</v>
      </c>
      <c r="H71" t="s">
        <v>20</v>
      </c>
    </row>
    <row r="72" spans="1:8" x14ac:dyDescent="0.35">
      <c r="A72" t="s">
        <v>212</v>
      </c>
      <c r="B72" s="1">
        <v>45646</v>
      </c>
      <c r="C72" t="s">
        <v>39</v>
      </c>
      <c r="D72" t="s">
        <v>67</v>
      </c>
      <c r="E72">
        <v>2</v>
      </c>
      <c r="F72">
        <v>450</v>
      </c>
      <c r="G72" t="s">
        <v>142</v>
      </c>
      <c r="H72" t="s">
        <v>26</v>
      </c>
    </row>
    <row r="73" spans="1:8" x14ac:dyDescent="0.35">
      <c r="A73" t="s">
        <v>213</v>
      </c>
      <c r="B73" s="1">
        <v>45646</v>
      </c>
      <c r="C73" t="s">
        <v>41</v>
      </c>
      <c r="D73" t="s">
        <v>71</v>
      </c>
      <c r="E73">
        <v>3</v>
      </c>
      <c r="F73">
        <v>450</v>
      </c>
      <c r="G73" t="s">
        <v>140</v>
      </c>
      <c r="H73" t="s">
        <v>23</v>
      </c>
    </row>
    <row r="74" spans="1:8" x14ac:dyDescent="0.35">
      <c r="A74" t="s">
        <v>214</v>
      </c>
      <c r="B74" s="1">
        <v>45646</v>
      </c>
      <c r="C74" t="s">
        <v>44</v>
      </c>
      <c r="D74" t="s">
        <v>74</v>
      </c>
      <c r="E74">
        <v>1</v>
      </c>
      <c r="F74">
        <v>150</v>
      </c>
      <c r="G74" t="s">
        <v>144</v>
      </c>
      <c r="H74" t="s">
        <v>10</v>
      </c>
    </row>
    <row r="75" spans="1:8" x14ac:dyDescent="0.35">
      <c r="A75" t="s">
        <v>215</v>
      </c>
      <c r="B75" s="1">
        <v>45646</v>
      </c>
      <c r="C75" t="s">
        <v>46</v>
      </c>
      <c r="D75" t="s">
        <v>78</v>
      </c>
      <c r="E75">
        <v>2</v>
      </c>
      <c r="F75">
        <v>200</v>
      </c>
      <c r="G75" t="s">
        <v>142</v>
      </c>
      <c r="H75" t="s">
        <v>14</v>
      </c>
    </row>
    <row r="76" spans="1:8" x14ac:dyDescent="0.35">
      <c r="A76" t="s">
        <v>216</v>
      </c>
      <c r="B76" s="1">
        <v>45646</v>
      </c>
      <c r="C76" t="s">
        <v>48</v>
      </c>
      <c r="D76" t="s">
        <v>82</v>
      </c>
      <c r="E76">
        <v>2</v>
      </c>
      <c r="F76">
        <v>380</v>
      </c>
      <c r="G76" t="s">
        <v>140</v>
      </c>
      <c r="H76" t="s">
        <v>20</v>
      </c>
    </row>
    <row r="77" spans="1:8" x14ac:dyDescent="0.35">
      <c r="A77" t="s">
        <v>217</v>
      </c>
      <c r="B77" s="1">
        <v>45646</v>
      </c>
      <c r="C77" t="s">
        <v>50</v>
      </c>
      <c r="D77" t="s">
        <v>74</v>
      </c>
      <c r="E77">
        <v>3</v>
      </c>
      <c r="F77">
        <v>450</v>
      </c>
      <c r="G77" t="s">
        <v>144</v>
      </c>
      <c r="H77" t="s">
        <v>23</v>
      </c>
    </row>
    <row r="78" spans="1:8" x14ac:dyDescent="0.35">
      <c r="A78" t="s">
        <v>218</v>
      </c>
      <c r="B78" s="1">
        <v>45646</v>
      </c>
      <c r="C78" t="s">
        <v>52</v>
      </c>
      <c r="D78" t="s">
        <v>78</v>
      </c>
      <c r="E78">
        <v>2</v>
      </c>
      <c r="F78">
        <v>200</v>
      </c>
      <c r="G78" t="s">
        <v>140</v>
      </c>
      <c r="H78" t="s">
        <v>26</v>
      </c>
    </row>
    <row r="79" spans="1:8" x14ac:dyDescent="0.35">
      <c r="A79" t="s">
        <v>219</v>
      </c>
      <c r="B79" s="1">
        <v>45646</v>
      </c>
      <c r="C79" t="s">
        <v>54</v>
      </c>
      <c r="D79" t="s">
        <v>67</v>
      </c>
      <c r="E79">
        <v>4</v>
      </c>
      <c r="F79">
        <v>900</v>
      </c>
      <c r="G79" t="s">
        <v>142</v>
      </c>
      <c r="H79" t="s">
        <v>10</v>
      </c>
    </row>
    <row r="80" spans="1:8" x14ac:dyDescent="0.35">
      <c r="A80" t="s">
        <v>220</v>
      </c>
      <c r="B80" s="1">
        <v>45646</v>
      </c>
      <c r="C80" t="s">
        <v>56</v>
      </c>
      <c r="D80" t="s">
        <v>82</v>
      </c>
      <c r="E80">
        <v>1</v>
      </c>
      <c r="F80">
        <v>190</v>
      </c>
      <c r="G80" t="s">
        <v>140</v>
      </c>
      <c r="H80" t="s">
        <v>14</v>
      </c>
    </row>
    <row r="81" spans="1:8" x14ac:dyDescent="0.35">
      <c r="A81" t="s">
        <v>221</v>
      </c>
      <c r="B81" s="1">
        <v>45646</v>
      </c>
      <c r="C81" t="s">
        <v>58</v>
      </c>
      <c r="D81" t="s">
        <v>85</v>
      </c>
      <c r="E81">
        <v>1</v>
      </c>
      <c r="F81">
        <v>180</v>
      </c>
      <c r="G81" t="s">
        <v>144</v>
      </c>
      <c r="H81" t="s">
        <v>17</v>
      </c>
    </row>
    <row r="82" spans="1:8" x14ac:dyDescent="0.35">
      <c r="A82" t="s">
        <v>222</v>
      </c>
      <c r="B82" s="1">
        <v>45647</v>
      </c>
      <c r="C82" t="s">
        <v>7</v>
      </c>
      <c r="D82" t="s">
        <v>71</v>
      </c>
      <c r="E82">
        <v>3</v>
      </c>
      <c r="F82">
        <v>450</v>
      </c>
      <c r="G82" t="s">
        <v>140</v>
      </c>
      <c r="H82" t="s">
        <v>20</v>
      </c>
    </row>
    <row r="83" spans="1:8" x14ac:dyDescent="0.35">
      <c r="A83" t="s">
        <v>223</v>
      </c>
      <c r="B83" s="1">
        <v>45647</v>
      </c>
      <c r="C83" t="s">
        <v>11</v>
      </c>
      <c r="D83" t="s">
        <v>74</v>
      </c>
      <c r="E83">
        <v>1</v>
      </c>
      <c r="F83">
        <v>150</v>
      </c>
      <c r="G83" t="s">
        <v>144</v>
      </c>
      <c r="H83" t="s">
        <v>26</v>
      </c>
    </row>
    <row r="84" spans="1:8" x14ac:dyDescent="0.35">
      <c r="A84" t="s">
        <v>224</v>
      </c>
      <c r="B84" s="1">
        <v>45647</v>
      </c>
      <c r="C84" t="s">
        <v>15</v>
      </c>
      <c r="D84" t="s">
        <v>78</v>
      </c>
      <c r="E84">
        <v>2</v>
      </c>
      <c r="F84">
        <v>200</v>
      </c>
      <c r="G84" t="s">
        <v>142</v>
      </c>
      <c r="H84" t="s">
        <v>23</v>
      </c>
    </row>
    <row r="85" spans="1:8" x14ac:dyDescent="0.35">
      <c r="A85" t="s">
        <v>225</v>
      </c>
      <c r="B85" s="1">
        <v>45647</v>
      </c>
      <c r="C85" t="s">
        <v>18</v>
      </c>
      <c r="D85" t="s">
        <v>82</v>
      </c>
      <c r="E85">
        <v>2</v>
      </c>
      <c r="F85">
        <v>380</v>
      </c>
      <c r="G85" t="s">
        <v>140</v>
      </c>
      <c r="H85" t="s">
        <v>10</v>
      </c>
    </row>
    <row r="86" spans="1:8" x14ac:dyDescent="0.35">
      <c r="A86" t="s">
        <v>226</v>
      </c>
      <c r="B86" s="1">
        <v>45647</v>
      </c>
      <c r="C86" t="s">
        <v>21</v>
      </c>
      <c r="D86" t="s">
        <v>67</v>
      </c>
      <c r="E86">
        <v>3</v>
      </c>
      <c r="F86">
        <v>675</v>
      </c>
      <c r="G86" t="s">
        <v>144</v>
      </c>
      <c r="H86" t="s">
        <v>14</v>
      </c>
    </row>
    <row r="87" spans="1:8" x14ac:dyDescent="0.35">
      <c r="A87" t="s">
        <v>227</v>
      </c>
      <c r="B87" s="1">
        <v>45647</v>
      </c>
      <c r="C87" t="s">
        <v>24</v>
      </c>
      <c r="D87" t="s">
        <v>74</v>
      </c>
      <c r="E87">
        <v>1</v>
      </c>
      <c r="F87">
        <v>150</v>
      </c>
      <c r="G87" t="s">
        <v>142</v>
      </c>
      <c r="H87" t="s">
        <v>20</v>
      </c>
    </row>
    <row r="88" spans="1:8" x14ac:dyDescent="0.35">
      <c r="A88" t="s">
        <v>228</v>
      </c>
      <c r="B88" s="1">
        <v>45647</v>
      </c>
      <c r="C88" t="s">
        <v>27</v>
      </c>
      <c r="D88" t="s">
        <v>71</v>
      </c>
      <c r="E88">
        <v>2</v>
      </c>
      <c r="F88">
        <v>300</v>
      </c>
      <c r="G88" t="s">
        <v>140</v>
      </c>
      <c r="H88" t="s">
        <v>17</v>
      </c>
    </row>
    <row r="89" spans="1:8" x14ac:dyDescent="0.35">
      <c r="A89" t="s">
        <v>229</v>
      </c>
      <c r="B89" s="1">
        <v>45647</v>
      </c>
      <c r="C89" t="s">
        <v>30</v>
      </c>
      <c r="D89" t="s">
        <v>78</v>
      </c>
      <c r="E89">
        <v>3</v>
      </c>
      <c r="F89">
        <v>300</v>
      </c>
      <c r="G89" t="s">
        <v>144</v>
      </c>
      <c r="H89" t="s">
        <v>26</v>
      </c>
    </row>
    <row r="90" spans="1:8" x14ac:dyDescent="0.35">
      <c r="A90" t="s">
        <v>230</v>
      </c>
      <c r="B90" s="1">
        <v>45647</v>
      </c>
      <c r="C90" t="s">
        <v>33</v>
      </c>
      <c r="D90" t="s">
        <v>82</v>
      </c>
      <c r="E90">
        <v>1</v>
      </c>
      <c r="F90">
        <v>190</v>
      </c>
      <c r="G90" t="s">
        <v>140</v>
      </c>
      <c r="H90" t="s">
        <v>23</v>
      </c>
    </row>
    <row r="91" spans="1:8" x14ac:dyDescent="0.35">
      <c r="A91" t="s">
        <v>231</v>
      </c>
      <c r="B91" s="1">
        <v>45648</v>
      </c>
      <c r="C91" t="s">
        <v>36</v>
      </c>
      <c r="D91" t="s">
        <v>67</v>
      </c>
      <c r="E91">
        <v>2</v>
      </c>
      <c r="F91">
        <v>450</v>
      </c>
      <c r="G91" t="s">
        <v>142</v>
      </c>
      <c r="H91" t="s">
        <v>10</v>
      </c>
    </row>
    <row r="92" spans="1:8" x14ac:dyDescent="0.35">
      <c r="A92" t="s">
        <v>232</v>
      </c>
      <c r="B92" s="1">
        <v>45648</v>
      </c>
      <c r="C92" t="s">
        <v>39</v>
      </c>
      <c r="D92" t="s">
        <v>71</v>
      </c>
      <c r="E92">
        <v>1</v>
      </c>
      <c r="F92">
        <v>150</v>
      </c>
      <c r="G92" t="s">
        <v>144</v>
      </c>
      <c r="H92" t="s">
        <v>14</v>
      </c>
    </row>
    <row r="93" spans="1:8" x14ac:dyDescent="0.35">
      <c r="A93" t="s">
        <v>233</v>
      </c>
      <c r="B93" s="1">
        <v>45648</v>
      </c>
      <c r="C93" t="s">
        <v>41</v>
      </c>
      <c r="D93" t="s">
        <v>74</v>
      </c>
      <c r="E93">
        <v>3</v>
      </c>
      <c r="F93">
        <v>450</v>
      </c>
      <c r="G93" t="s">
        <v>140</v>
      </c>
      <c r="H93" t="s">
        <v>20</v>
      </c>
    </row>
    <row r="94" spans="1:8" x14ac:dyDescent="0.35">
      <c r="A94" t="s">
        <v>234</v>
      </c>
      <c r="B94" s="1">
        <v>45648</v>
      </c>
      <c r="C94" t="s">
        <v>44</v>
      </c>
      <c r="D94" t="s">
        <v>78</v>
      </c>
      <c r="E94">
        <v>2</v>
      </c>
      <c r="F94">
        <v>200</v>
      </c>
      <c r="G94" t="s">
        <v>142</v>
      </c>
      <c r="H94" t="s">
        <v>17</v>
      </c>
    </row>
    <row r="95" spans="1:8" x14ac:dyDescent="0.35">
      <c r="A95" t="s">
        <v>235</v>
      </c>
      <c r="B95" s="1">
        <v>45648</v>
      </c>
      <c r="C95" t="s">
        <v>46</v>
      </c>
      <c r="D95" t="s">
        <v>82</v>
      </c>
      <c r="E95">
        <v>2</v>
      </c>
      <c r="F95">
        <v>380</v>
      </c>
      <c r="G95" t="s">
        <v>140</v>
      </c>
      <c r="H95" t="s">
        <v>26</v>
      </c>
    </row>
    <row r="96" spans="1:8" x14ac:dyDescent="0.35">
      <c r="A96" t="s">
        <v>236</v>
      </c>
      <c r="B96" s="1">
        <v>45648</v>
      </c>
      <c r="C96" t="s">
        <v>48</v>
      </c>
      <c r="D96" t="s">
        <v>67</v>
      </c>
      <c r="E96">
        <v>1</v>
      </c>
      <c r="F96">
        <v>225</v>
      </c>
      <c r="G96" t="s">
        <v>144</v>
      </c>
      <c r="H96" t="s">
        <v>23</v>
      </c>
    </row>
    <row r="97" spans="1:8" x14ac:dyDescent="0.35">
      <c r="A97" t="s">
        <v>237</v>
      </c>
      <c r="B97" s="1">
        <v>45648</v>
      </c>
      <c r="C97" t="s">
        <v>50</v>
      </c>
      <c r="D97" t="s">
        <v>71</v>
      </c>
      <c r="E97">
        <v>3</v>
      </c>
      <c r="F97">
        <v>450</v>
      </c>
      <c r="G97" t="s">
        <v>140</v>
      </c>
      <c r="H97" t="s">
        <v>20</v>
      </c>
    </row>
    <row r="98" spans="1:8" x14ac:dyDescent="0.35">
      <c r="A98" t="s">
        <v>238</v>
      </c>
      <c r="B98" s="1">
        <v>45648</v>
      </c>
      <c r="C98" t="s">
        <v>52</v>
      </c>
      <c r="D98" t="s">
        <v>74</v>
      </c>
      <c r="E98">
        <v>1</v>
      </c>
      <c r="F98">
        <v>150</v>
      </c>
      <c r="G98" t="s">
        <v>142</v>
      </c>
      <c r="H98" t="s">
        <v>10</v>
      </c>
    </row>
    <row r="99" spans="1:8" x14ac:dyDescent="0.35">
      <c r="A99" t="s">
        <v>239</v>
      </c>
      <c r="B99" s="1">
        <v>45648</v>
      </c>
      <c r="C99" t="s">
        <v>54</v>
      </c>
      <c r="D99" t="s">
        <v>78</v>
      </c>
      <c r="E99">
        <v>2</v>
      </c>
      <c r="F99">
        <v>200</v>
      </c>
      <c r="G99" t="s">
        <v>144</v>
      </c>
      <c r="H99" t="s">
        <v>14</v>
      </c>
    </row>
    <row r="100" spans="1:8" x14ac:dyDescent="0.35">
      <c r="A100" t="s">
        <v>240</v>
      </c>
      <c r="B100" s="1">
        <v>45648</v>
      </c>
      <c r="C100" t="s">
        <v>56</v>
      </c>
      <c r="D100" t="s">
        <v>82</v>
      </c>
      <c r="E100">
        <v>1</v>
      </c>
      <c r="F100">
        <v>190</v>
      </c>
      <c r="G100" t="s">
        <v>140</v>
      </c>
      <c r="H100" t="s">
        <v>17</v>
      </c>
    </row>
    <row r="101" spans="1:8" x14ac:dyDescent="0.35">
      <c r="A101" t="s">
        <v>241</v>
      </c>
      <c r="B101" s="1">
        <v>45648</v>
      </c>
      <c r="C101" t="s">
        <v>58</v>
      </c>
      <c r="D101" t="s">
        <v>85</v>
      </c>
      <c r="E101">
        <v>1</v>
      </c>
      <c r="F101">
        <v>180</v>
      </c>
      <c r="G101" t="s">
        <v>144</v>
      </c>
      <c r="H101" t="s">
        <v>26</v>
      </c>
    </row>
    <row r="102" spans="1:8" x14ac:dyDescent="0.35">
      <c r="A102" t="s">
        <v>242</v>
      </c>
      <c r="B102" s="1">
        <v>45649</v>
      </c>
      <c r="C102" t="s">
        <v>7</v>
      </c>
      <c r="D102" t="s">
        <v>71</v>
      </c>
      <c r="E102">
        <v>3</v>
      </c>
      <c r="F102">
        <v>450</v>
      </c>
      <c r="G102" t="s">
        <v>140</v>
      </c>
      <c r="H102" t="s">
        <v>10</v>
      </c>
    </row>
    <row r="103" spans="1:8" x14ac:dyDescent="0.35">
      <c r="A103" t="s">
        <v>243</v>
      </c>
      <c r="B103" s="1">
        <v>45649</v>
      </c>
      <c r="C103" t="s">
        <v>11</v>
      </c>
      <c r="D103" t="s">
        <v>74</v>
      </c>
      <c r="E103">
        <v>2</v>
      </c>
      <c r="F103">
        <v>300</v>
      </c>
      <c r="G103" t="s">
        <v>144</v>
      </c>
      <c r="H103" t="s">
        <v>14</v>
      </c>
    </row>
    <row r="104" spans="1:8" x14ac:dyDescent="0.35">
      <c r="A104" t="s">
        <v>244</v>
      </c>
      <c r="B104" s="1">
        <v>45649</v>
      </c>
      <c r="C104" t="s">
        <v>15</v>
      </c>
      <c r="D104" t="s">
        <v>78</v>
      </c>
      <c r="E104">
        <v>1</v>
      </c>
      <c r="F104">
        <v>100</v>
      </c>
      <c r="G104" t="s">
        <v>140</v>
      </c>
      <c r="H104" t="s">
        <v>20</v>
      </c>
    </row>
    <row r="105" spans="1:8" x14ac:dyDescent="0.35">
      <c r="A105" t="s">
        <v>245</v>
      </c>
      <c r="B105" s="1">
        <v>45649</v>
      </c>
      <c r="C105" t="s">
        <v>18</v>
      </c>
      <c r="D105" t="s">
        <v>82</v>
      </c>
      <c r="E105">
        <v>2</v>
      </c>
      <c r="F105">
        <v>380</v>
      </c>
      <c r="G105" t="s">
        <v>142</v>
      </c>
      <c r="H105" t="s">
        <v>23</v>
      </c>
    </row>
    <row r="106" spans="1:8" x14ac:dyDescent="0.35">
      <c r="A106" t="s">
        <v>246</v>
      </c>
      <c r="B106" s="1">
        <v>45649</v>
      </c>
      <c r="C106" t="s">
        <v>21</v>
      </c>
      <c r="D106" t="s">
        <v>67</v>
      </c>
      <c r="E106">
        <v>4</v>
      </c>
      <c r="F106">
        <v>900</v>
      </c>
      <c r="G106" t="s">
        <v>144</v>
      </c>
      <c r="H106" t="s">
        <v>17</v>
      </c>
    </row>
    <row r="107" spans="1:8" x14ac:dyDescent="0.35">
      <c r="A107" t="s">
        <v>247</v>
      </c>
      <c r="B107" s="1">
        <v>45649</v>
      </c>
      <c r="C107" t="s">
        <v>24</v>
      </c>
      <c r="D107" t="s">
        <v>74</v>
      </c>
      <c r="E107">
        <v>1</v>
      </c>
      <c r="F107">
        <v>150</v>
      </c>
      <c r="G107" t="s">
        <v>140</v>
      </c>
      <c r="H107" t="s">
        <v>10</v>
      </c>
    </row>
    <row r="108" spans="1:8" x14ac:dyDescent="0.35">
      <c r="A108" t="s">
        <v>248</v>
      </c>
      <c r="B108" s="1">
        <v>45649</v>
      </c>
      <c r="C108" t="s">
        <v>27</v>
      </c>
      <c r="D108" t="s">
        <v>78</v>
      </c>
      <c r="E108">
        <v>3</v>
      </c>
      <c r="F108">
        <v>300</v>
      </c>
      <c r="G108" t="s">
        <v>144</v>
      </c>
      <c r="H108" t="s">
        <v>20</v>
      </c>
    </row>
    <row r="109" spans="1:8" x14ac:dyDescent="0.35">
      <c r="A109" t="s">
        <v>249</v>
      </c>
      <c r="B109" s="1">
        <v>45649</v>
      </c>
      <c r="C109" t="s">
        <v>30</v>
      </c>
      <c r="D109" t="s">
        <v>82</v>
      </c>
      <c r="E109">
        <v>2</v>
      </c>
      <c r="F109">
        <v>380</v>
      </c>
      <c r="G109" t="s">
        <v>140</v>
      </c>
      <c r="H109" t="s">
        <v>14</v>
      </c>
    </row>
    <row r="110" spans="1:8" x14ac:dyDescent="0.35">
      <c r="A110" t="s">
        <v>250</v>
      </c>
      <c r="B110" s="1">
        <v>45649</v>
      </c>
      <c r="C110" t="s">
        <v>33</v>
      </c>
      <c r="D110" t="s">
        <v>67</v>
      </c>
      <c r="E110">
        <v>1</v>
      </c>
      <c r="F110">
        <v>225</v>
      </c>
      <c r="G110" t="s">
        <v>142</v>
      </c>
      <c r="H110" t="s">
        <v>23</v>
      </c>
    </row>
    <row r="111" spans="1:8" x14ac:dyDescent="0.35">
      <c r="A111" t="s">
        <v>251</v>
      </c>
      <c r="B111" s="1">
        <v>45649</v>
      </c>
      <c r="C111" t="s">
        <v>36</v>
      </c>
      <c r="D111" t="s">
        <v>71</v>
      </c>
      <c r="E111">
        <v>3</v>
      </c>
      <c r="F111">
        <v>450</v>
      </c>
      <c r="G111" t="s">
        <v>144</v>
      </c>
      <c r="H111" t="s">
        <v>10</v>
      </c>
    </row>
    <row r="112" spans="1:8" x14ac:dyDescent="0.35">
      <c r="A112" t="s">
        <v>252</v>
      </c>
      <c r="B112" s="1">
        <v>45650</v>
      </c>
      <c r="C112" t="s">
        <v>39</v>
      </c>
      <c r="D112" t="s">
        <v>74</v>
      </c>
      <c r="E112">
        <v>1</v>
      </c>
      <c r="F112">
        <v>150</v>
      </c>
      <c r="G112" t="s">
        <v>140</v>
      </c>
      <c r="H112" t="s">
        <v>17</v>
      </c>
    </row>
    <row r="113" spans="1:8" x14ac:dyDescent="0.35">
      <c r="A113" t="s">
        <v>253</v>
      </c>
      <c r="B113" s="1">
        <v>45650</v>
      </c>
      <c r="C113" t="s">
        <v>41</v>
      </c>
      <c r="D113" t="s">
        <v>78</v>
      </c>
      <c r="E113">
        <v>2</v>
      </c>
      <c r="F113">
        <v>200</v>
      </c>
      <c r="G113" t="s">
        <v>142</v>
      </c>
      <c r="H113" t="s">
        <v>20</v>
      </c>
    </row>
    <row r="114" spans="1:8" x14ac:dyDescent="0.35">
      <c r="A114" t="s">
        <v>254</v>
      </c>
      <c r="B114" s="1">
        <v>45650</v>
      </c>
      <c r="C114" t="s">
        <v>44</v>
      </c>
      <c r="D114" t="s">
        <v>82</v>
      </c>
      <c r="E114">
        <v>1</v>
      </c>
      <c r="F114">
        <v>190</v>
      </c>
      <c r="G114" t="s">
        <v>144</v>
      </c>
      <c r="H114" t="s">
        <v>23</v>
      </c>
    </row>
    <row r="115" spans="1:8" x14ac:dyDescent="0.35">
      <c r="A115" t="s">
        <v>255</v>
      </c>
      <c r="B115" s="1">
        <v>45650</v>
      </c>
      <c r="C115" t="s">
        <v>46</v>
      </c>
      <c r="D115" t="s">
        <v>67</v>
      </c>
      <c r="E115">
        <v>2</v>
      </c>
      <c r="F115">
        <v>450</v>
      </c>
      <c r="G115" t="s">
        <v>140</v>
      </c>
      <c r="H115" t="s">
        <v>10</v>
      </c>
    </row>
    <row r="116" spans="1:8" x14ac:dyDescent="0.35">
      <c r="A116" t="s">
        <v>256</v>
      </c>
      <c r="B116" s="1">
        <v>45650</v>
      </c>
      <c r="C116" t="s">
        <v>48</v>
      </c>
      <c r="D116" t="s">
        <v>71</v>
      </c>
      <c r="E116">
        <v>3</v>
      </c>
      <c r="F116">
        <v>450</v>
      </c>
      <c r="G116" t="s">
        <v>142</v>
      </c>
      <c r="H116" t="s">
        <v>14</v>
      </c>
    </row>
    <row r="117" spans="1:8" x14ac:dyDescent="0.35">
      <c r="A117" t="s">
        <v>257</v>
      </c>
      <c r="B117" s="1">
        <v>45650</v>
      </c>
      <c r="C117" t="s">
        <v>50</v>
      </c>
      <c r="D117" t="s">
        <v>74</v>
      </c>
      <c r="E117">
        <v>1</v>
      </c>
      <c r="F117">
        <v>150</v>
      </c>
      <c r="G117" t="s">
        <v>144</v>
      </c>
      <c r="H117" t="s">
        <v>17</v>
      </c>
    </row>
    <row r="118" spans="1:8" x14ac:dyDescent="0.35">
      <c r="A118" t="s">
        <v>258</v>
      </c>
      <c r="B118" s="1">
        <v>45650</v>
      </c>
      <c r="C118" t="s">
        <v>52</v>
      </c>
      <c r="D118" t="s">
        <v>78</v>
      </c>
      <c r="E118">
        <v>3</v>
      </c>
      <c r="F118">
        <v>300</v>
      </c>
      <c r="G118" t="s">
        <v>140</v>
      </c>
      <c r="H118" t="s">
        <v>20</v>
      </c>
    </row>
    <row r="119" spans="1:8" x14ac:dyDescent="0.35">
      <c r="A119" t="s">
        <v>259</v>
      </c>
      <c r="B119" s="1">
        <v>45650</v>
      </c>
      <c r="C119" t="s">
        <v>54</v>
      </c>
      <c r="D119" t="s">
        <v>82</v>
      </c>
      <c r="E119">
        <v>2</v>
      </c>
      <c r="F119">
        <v>380</v>
      </c>
      <c r="G119" t="s">
        <v>142</v>
      </c>
      <c r="H119" t="s">
        <v>23</v>
      </c>
    </row>
    <row r="120" spans="1:8" x14ac:dyDescent="0.35">
      <c r="A120" t="s">
        <v>260</v>
      </c>
      <c r="B120" s="1">
        <v>45650</v>
      </c>
      <c r="C120" t="s">
        <v>56</v>
      </c>
      <c r="D120" t="s">
        <v>67</v>
      </c>
      <c r="E120">
        <v>3</v>
      </c>
      <c r="F120">
        <v>675</v>
      </c>
      <c r="G120" t="s">
        <v>144</v>
      </c>
      <c r="H120" t="s">
        <v>10</v>
      </c>
    </row>
    <row r="121" spans="1:8" x14ac:dyDescent="0.35">
      <c r="A121" t="s">
        <v>261</v>
      </c>
      <c r="B121" s="1">
        <v>45650</v>
      </c>
      <c r="C121" t="s">
        <v>58</v>
      </c>
      <c r="D121" t="s">
        <v>71</v>
      </c>
      <c r="E121">
        <v>1</v>
      </c>
      <c r="F121">
        <v>150</v>
      </c>
      <c r="G121" t="s">
        <v>140</v>
      </c>
      <c r="H121" t="s">
        <v>14</v>
      </c>
    </row>
    <row r="122" spans="1:8" x14ac:dyDescent="0.35">
      <c r="A122" t="s">
        <v>262</v>
      </c>
      <c r="B122" s="1">
        <v>45651</v>
      </c>
      <c r="C122" t="s">
        <v>7</v>
      </c>
      <c r="D122" t="s">
        <v>74</v>
      </c>
      <c r="E122">
        <v>2</v>
      </c>
      <c r="F122">
        <v>300</v>
      </c>
      <c r="G122" t="s">
        <v>144</v>
      </c>
      <c r="H122" t="s">
        <v>17</v>
      </c>
    </row>
    <row r="123" spans="1:8" x14ac:dyDescent="0.35">
      <c r="A123" t="s">
        <v>263</v>
      </c>
      <c r="B123" s="1">
        <v>45651</v>
      </c>
      <c r="C123" t="s">
        <v>11</v>
      </c>
      <c r="D123" t="s">
        <v>78</v>
      </c>
      <c r="E123">
        <v>3</v>
      </c>
      <c r="F123">
        <v>300</v>
      </c>
      <c r="G123" t="s">
        <v>140</v>
      </c>
      <c r="H123" t="s">
        <v>20</v>
      </c>
    </row>
    <row r="124" spans="1:8" x14ac:dyDescent="0.35">
      <c r="A124" t="s">
        <v>264</v>
      </c>
      <c r="B124" s="1">
        <v>45651</v>
      </c>
      <c r="C124" t="s">
        <v>15</v>
      </c>
      <c r="D124" t="s">
        <v>82</v>
      </c>
      <c r="E124">
        <v>2</v>
      </c>
      <c r="F124">
        <v>380</v>
      </c>
      <c r="G124" t="s">
        <v>142</v>
      </c>
      <c r="H124" t="s">
        <v>23</v>
      </c>
    </row>
    <row r="125" spans="1:8" x14ac:dyDescent="0.35">
      <c r="A125" t="s">
        <v>265</v>
      </c>
      <c r="B125" s="1">
        <v>45651</v>
      </c>
      <c r="C125" t="s">
        <v>18</v>
      </c>
      <c r="D125" t="s">
        <v>67</v>
      </c>
      <c r="E125">
        <v>1</v>
      </c>
      <c r="F125">
        <v>225</v>
      </c>
      <c r="G125" t="s">
        <v>144</v>
      </c>
      <c r="H125" t="s">
        <v>10</v>
      </c>
    </row>
    <row r="126" spans="1:8" x14ac:dyDescent="0.35">
      <c r="A126" t="s">
        <v>266</v>
      </c>
      <c r="B126" s="1">
        <v>45651</v>
      </c>
      <c r="C126" t="s">
        <v>21</v>
      </c>
      <c r="D126" t="s">
        <v>71</v>
      </c>
      <c r="E126">
        <v>2</v>
      </c>
      <c r="F126">
        <v>300</v>
      </c>
      <c r="G126" t="s">
        <v>140</v>
      </c>
      <c r="H126" t="s">
        <v>14</v>
      </c>
    </row>
    <row r="127" spans="1:8" x14ac:dyDescent="0.35">
      <c r="A127" t="s">
        <v>267</v>
      </c>
      <c r="B127" s="1">
        <v>45651</v>
      </c>
      <c r="C127" t="s">
        <v>24</v>
      </c>
      <c r="D127" t="s">
        <v>74</v>
      </c>
      <c r="E127">
        <v>1</v>
      </c>
      <c r="F127">
        <v>150</v>
      </c>
      <c r="G127" t="s">
        <v>142</v>
      </c>
      <c r="H127" t="s">
        <v>17</v>
      </c>
    </row>
    <row r="128" spans="1:8" x14ac:dyDescent="0.35">
      <c r="A128" t="s">
        <v>268</v>
      </c>
      <c r="B128" s="1">
        <v>45651</v>
      </c>
      <c r="C128" t="s">
        <v>27</v>
      </c>
      <c r="D128" t="s">
        <v>78</v>
      </c>
      <c r="E128">
        <v>3</v>
      </c>
      <c r="F128">
        <v>300</v>
      </c>
      <c r="G128" t="s">
        <v>144</v>
      </c>
      <c r="H128" t="s">
        <v>20</v>
      </c>
    </row>
    <row r="129" spans="1:8" x14ac:dyDescent="0.35">
      <c r="A129" t="s">
        <v>269</v>
      </c>
      <c r="B129" s="1">
        <v>45651</v>
      </c>
      <c r="C129" t="s">
        <v>30</v>
      </c>
      <c r="D129" t="s">
        <v>82</v>
      </c>
      <c r="E129">
        <v>2</v>
      </c>
      <c r="F129">
        <v>380</v>
      </c>
      <c r="G129" t="s">
        <v>140</v>
      </c>
      <c r="H129" t="s">
        <v>23</v>
      </c>
    </row>
    <row r="130" spans="1:8" x14ac:dyDescent="0.35">
      <c r="A130" t="s">
        <v>270</v>
      </c>
      <c r="B130" s="1">
        <v>45651</v>
      </c>
      <c r="C130" t="s">
        <v>33</v>
      </c>
      <c r="D130" t="s">
        <v>67</v>
      </c>
      <c r="E130">
        <v>2</v>
      </c>
      <c r="F130">
        <v>450</v>
      </c>
      <c r="G130" t="s">
        <v>144</v>
      </c>
      <c r="H130" t="s">
        <v>10</v>
      </c>
    </row>
    <row r="131" spans="1:8" x14ac:dyDescent="0.35">
      <c r="A131" t="s">
        <v>271</v>
      </c>
      <c r="B131" s="1">
        <v>45651</v>
      </c>
      <c r="C131" t="s">
        <v>36</v>
      </c>
      <c r="D131" t="s">
        <v>71</v>
      </c>
      <c r="E131">
        <v>1</v>
      </c>
      <c r="F131">
        <v>150</v>
      </c>
      <c r="G131" t="s">
        <v>140</v>
      </c>
      <c r="H131" t="s">
        <v>14</v>
      </c>
    </row>
    <row r="132" spans="1:8" x14ac:dyDescent="0.35">
      <c r="A132" t="s">
        <v>272</v>
      </c>
      <c r="B132" s="1">
        <v>45652</v>
      </c>
      <c r="C132" t="s">
        <v>46</v>
      </c>
      <c r="D132" t="s">
        <v>78</v>
      </c>
      <c r="E132">
        <v>2</v>
      </c>
      <c r="F132">
        <v>200</v>
      </c>
      <c r="G132" t="s">
        <v>142</v>
      </c>
      <c r="H132" t="s">
        <v>17</v>
      </c>
    </row>
    <row r="133" spans="1:8" x14ac:dyDescent="0.35">
      <c r="A133" t="s">
        <v>273</v>
      </c>
      <c r="B133" s="1">
        <v>45652</v>
      </c>
      <c r="C133" t="s">
        <v>21</v>
      </c>
      <c r="D133" t="s">
        <v>74</v>
      </c>
      <c r="E133">
        <v>3</v>
      </c>
      <c r="F133">
        <v>450</v>
      </c>
      <c r="G133" t="s">
        <v>140</v>
      </c>
      <c r="H133" t="s">
        <v>23</v>
      </c>
    </row>
    <row r="134" spans="1:8" x14ac:dyDescent="0.35">
      <c r="A134" t="s">
        <v>274</v>
      </c>
      <c r="B134" s="1">
        <v>45652</v>
      </c>
      <c r="C134" t="s">
        <v>30</v>
      </c>
      <c r="D134" t="s">
        <v>71</v>
      </c>
      <c r="E134">
        <v>1</v>
      </c>
      <c r="F134">
        <v>150</v>
      </c>
      <c r="G134" t="s">
        <v>144</v>
      </c>
      <c r="H134" t="s">
        <v>10</v>
      </c>
    </row>
    <row r="135" spans="1:8" x14ac:dyDescent="0.35">
      <c r="A135" t="s">
        <v>275</v>
      </c>
      <c r="B135" s="1">
        <v>45652</v>
      </c>
      <c r="C135" t="s">
        <v>41</v>
      </c>
      <c r="D135" t="s">
        <v>78</v>
      </c>
      <c r="E135">
        <v>2</v>
      </c>
      <c r="F135">
        <v>200</v>
      </c>
      <c r="G135" t="s">
        <v>140</v>
      </c>
      <c r="H135" t="s">
        <v>20</v>
      </c>
    </row>
    <row r="136" spans="1:8" x14ac:dyDescent="0.35">
      <c r="A136" t="s">
        <v>276</v>
      </c>
      <c r="B136" s="1">
        <v>45652</v>
      </c>
      <c r="C136" t="s">
        <v>52</v>
      </c>
      <c r="D136" t="s">
        <v>82</v>
      </c>
      <c r="E136">
        <v>1</v>
      </c>
      <c r="F136">
        <v>190</v>
      </c>
      <c r="G136" t="s">
        <v>144</v>
      </c>
      <c r="H136" t="s">
        <v>14</v>
      </c>
    </row>
    <row r="137" spans="1:8" x14ac:dyDescent="0.35">
      <c r="A137" t="s">
        <v>277</v>
      </c>
      <c r="B137" s="1">
        <v>45652</v>
      </c>
      <c r="C137" t="s">
        <v>7</v>
      </c>
      <c r="D137" t="s">
        <v>74</v>
      </c>
      <c r="E137">
        <v>4</v>
      </c>
      <c r="F137">
        <v>600</v>
      </c>
      <c r="G137" t="s">
        <v>140</v>
      </c>
      <c r="H137" t="s">
        <v>26</v>
      </c>
    </row>
    <row r="138" spans="1:8" x14ac:dyDescent="0.35">
      <c r="A138" t="s">
        <v>278</v>
      </c>
      <c r="B138" s="1">
        <v>45652</v>
      </c>
      <c r="C138" t="s">
        <v>50</v>
      </c>
      <c r="D138" t="s">
        <v>71</v>
      </c>
      <c r="E138">
        <v>3</v>
      </c>
      <c r="F138">
        <v>450</v>
      </c>
      <c r="G138" t="s">
        <v>142</v>
      </c>
      <c r="H138" t="s">
        <v>17</v>
      </c>
    </row>
    <row r="139" spans="1:8" x14ac:dyDescent="0.35">
      <c r="A139" t="s">
        <v>279</v>
      </c>
      <c r="B139" s="1">
        <v>45652</v>
      </c>
      <c r="C139" t="s">
        <v>56</v>
      </c>
      <c r="D139" t="s">
        <v>74</v>
      </c>
      <c r="E139">
        <v>2</v>
      </c>
      <c r="F139">
        <v>300</v>
      </c>
      <c r="G139" t="s">
        <v>144</v>
      </c>
      <c r="H139" t="s">
        <v>23</v>
      </c>
    </row>
    <row r="140" spans="1:8" x14ac:dyDescent="0.35">
      <c r="A140" t="s">
        <v>280</v>
      </c>
      <c r="B140" s="1">
        <v>45652</v>
      </c>
      <c r="C140" t="s">
        <v>18</v>
      </c>
      <c r="D140" t="s">
        <v>67</v>
      </c>
      <c r="E140">
        <v>3</v>
      </c>
      <c r="F140">
        <v>675</v>
      </c>
      <c r="G140" t="s">
        <v>140</v>
      </c>
      <c r="H140" t="s">
        <v>20</v>
      </c>
    </row>
    <row r="141" spans="1:8" x14ac:dyDescent="0.35">
      <c r="A141" t="s">
        <v>281</v>
      </c>
      <c r="B141" s="1">
        <v>45652</v>
      </c>
      <c r="C141" t="s">
        <v>48</v>
      </c>
      <c r="D141" t="s">
        <v>74</v>
      </c>
      <c r="E141">
        <v>1</v>
      </c>
      <c r="F141">
        <v>150</v>
      </c>
      <c r="G141" t="s">
        <v>142</v>
      </c>
      <c r="H141" t="s">
        <v>14</v>
      </c>
    </row>
    <row r="142" spans="1:8" x14ac:dyDescent="0.35">
      <c r="A142" t="s">
        <v>282</v>
      </c>
      <c r="B142" s="1">
        <v>45653</v>
      </c>
      <c r="C142" t="s">
        <v>54</v>
      </c>
      <c r="D142" t="s">
        <v>78</v>
      </c>
      <c r="E142">
        <v>2</v>
      </c>
      <c r="F142">
        <v>200</v>
      </c>
      <c r="G142" t="s">
        <v>140</v>
      </c>
      <c r="H142" t="s">
        <v>10</v>
      </c>
    </row>
    <row r="143" spans="1:8" x14ac:dyDescent="0.35">
      <c r="A143" t="s">
        <v>283</v>
      </c>
      <c r="B143" s="1">
        <v>45653</v>
      </c>
      <c r="C143" t="s">
        <v>33</v>
      </c>
      <c r="D143" t="s">
        <v>74</v>
      </c>
      <c r="E143">
        <v>3</v>
      </c>
      <c r="F143">
        <v>450</v>
      </c>
      <c r="G143" t="s">
        <v>144</v>
      </c>
      <c r="H143" t="s">
        <v>26</v>
      </c>
    </row>
    <row r="144" spans="1:8" x14ac:dyDescent="0.35">
      <c r="A144" t="s">
        <v>284</v>
      </c>
      <c r="B144" s="1">
        <v>45653</v>
      </c>
      <c r="C144" t="s">
        <v>39</v>
      </c>
      <c r="D144" t="s">
        <v>71</v>
      </c>
      <c r="E144">
        <v>1</v>
      </c>
      <c r="F144">
        <v>150</v>
      </c>
      <c r="G144" t="s">
        <v>142</v>
      </c>
      <c r="H144" t="s">
        <v>20</v>
      </c>
    </row>
    <row r="145" spans="1:8" x14ac:dyDescent="0.35">
      <c r="A145" t="s">
        <v>285</v>
      </c>
      <c r="B145" s="1">
        <v>45653</v>
      </c>
      <c r="C145" t="s">
        <v>44</v>
      </c>
      <c r="D145" t="s">
        <v>67</v>
      </c>
      <c r="E145">
        <v>2</v>
      </c>
      <c r="F145">
        <v>450</v>
      </c>
      <c r="G145" t="s">
        <v>140</v>
      </c>
      <c r="H145" t="s">
        <v>17</v>
      </c>
    </row>
    <row r="146" spans="1:8" x14ac:dyDescent="0.35">
      <c r="A146" t="s">
        <v>286</v>
      </c>
      <c r="B146" s="1">
        <v>45653</v>
      </c>
      <c r="C146" t="s">
        <v>11</v>
      </c>
      <c r="D146" t="s">
        <v>82</v>
      </c>
      <c r="E146">
        <v>1</v>
      </c>
      <c r="F146">
        <v>190</v>
      </c>
      <c r="G146" t="s">
        <v>144</v>
      </c>
      <c r="H146" t="s">
        <v>14</v>
      </c>
    </row>
    <row r="147" spans="1:8" x14ac:dyDescent="0.35">
      <c r="A147" t="s">
        <v>287</v>
      </c>
      <c r="B147" s="1">
        <v>45653</v>
      </c>
      <c r="C147" t="s">
        <v>27</v>
      </c>
      <c r="D147" t="s">
        <v>74</v>
      </c>
      <c r="E147">
        <v>3</v>
      </c>
      <c r="F147">
        <v>450</v>
      </c>
      <c r="G147" t="s">
        <v>140</v>
      </c>
      <c r="H147" t="s">
        <v>23</v>
      </c>
    </row>
    <row r="148" spans="1:8" x14ac:dyDescent="0.35">
      <c r="A148" t="s">
        <v>288</v>
      </c>
      <c r="B148" s="1">
        <v>45653</v>
      </c>
      <c r="C148" t="s">
        <v>36</v>
      </c>
      <c r="D148" t="s">
        <v>71</v>
      </c>
      <c r="E148">
        <v>1</v>
      </c>
      <c r="F148">
        <v>150</v>
      </c>
      <c r="G148" t="s">
        <v>142</v>
      </c>
      <c r="H148" t="s">
        <v>10</v>
      </c>
    </row>
    <row r="149" spans="1:8" x14ac:dyDescent="0.35">
      <c r="A149" t="s">
        <v>289</v>
      </c>
      <c r="B149" s="1">
        <v>45653</v>
      </c>
      <c r="C149" t="s">
        <v>24</v>
      </c>
      <c r="D149" t="s">
        <v>78</v>
      </c>
      <c r="E149">
        <v>3</v>
      </c>
      <c r="F149">
        <v>300</v>
      </c>
      <c r="G149" t="s">
        <v>144</v>
      </c>
      <c r="H149" t="s">
        <v>26</v>
      </c>
    </row>
    <row r="150" spans="1:8" x14ac:dyDescent="0.35">
      <c r="A150" t="s">
        <v>290</v>
      </c>
      <c r="B150" s="1">
        <v>45653</v>
      </c>
      <c r="C150" t="s">
        <v>15</v>
      </c>
      <c r="D150" t="s">
        <v>74</v>
      </c>
      <c r="E150">
        <v>2</v>
      </c>
      <c r="F150">
        <v>300</v>
      </c>
      <c r="G150" t="s">
        <v>140</v>
      </c>
      <c r="H150" t="s">
        <v>20</v>
      </c>
    </row>
    <row r="151" spans="1:8" x14ac:dyDescent="0.35">
      <c r="A151" t="s">
        <v>291</v>
      </c>
      <c r="B151" s="1">
        <v>45654</v>
      </c>
      <c r="C151" t="s">
        <v>58</v>
      </c>
      <c r="D151" t="s">
        <v>67</v>
      </c>
      <c r="E151">
        <v>1</v>
      </c>
      <c r="F151">
        <v>225</v>
      </c>
      <c r="G151" t="s">
        <v>142</v>
      </c>
      <c r="H151" t="s">
        <v>17</v>
      </c>
    </row>
    <row r="152" spans="1:8" x14ac:dyDescent="0.35">
      <c r="A152" t="s">
        <v>292</v>
      </c>
      <c r="B152" s="1">
        <v>45654</v>
      </c>
      <c r="C152" t="s">
        <v>52</v>
      </c>
      <c r="D152" t="s">
        <v>71</v>
      </c>
      <c r="E152">
        <v>3</v>
      </c>
      <c r="F152">
        <v>450</v>
      </c>
      <c r="G152" t="s">
        <v>144</v>
      </c>
      <c r="H152" t="s">
        <v>14</v>
      </c>
    </row>
    <row r="153" spans="1:8" x14ac:dyDescent="0.35">
      <c r="A153" t="s">
        <v>293</v>
      </c>
      <c r="B153" s="1">
        <v>45654</v>
      </c>
      <c r="C153" t="s">
        <v>18</v>
      </c>
      <c r="D153" t="s">
        <v>74</v>
      </c>
      <c r="E153">
        <v>1</v>
      </c>
      <c r="F153">
        <v>150</v>
      </c>
      <c r="G153" t="s">
        <v>140</v>
      </c>
      <c r="H153" t="s">
        <v>23</v>
      </c>
    </row>
    <row r="154" spans="1:8" x14ac:dyDescent="0.35">
      <c r="A154" t="s">
        <v>294</v>
      </c>
      <c r="B154" s="1">
        <v>45654</v>
      </c>
      <c r="C154" t="s">
        <v>24</v>
      </c>
      <c r="D154" t="s">
        <v>78</v>
      </c>
      <c r="E154">
        <v>2</v>
      </c>
      <c r="F154">
        <v>200</v>
      </c>
      <c r="G154" t="s">
        <v>142</v>
      </c>
      <c r="H154" t="s">
        <v>10</v>
      </c>
    </row>
    <row r="155" spans="1:8" x14ac:dyDescent="0.35">
      <c r="A155" t="s">
        <v>295</v>
      </c>
      <c r="B155" s="1">
        <v>45654</v>
      </c>
      <c r="C155" t="s">
        <v>44</v>
      </c>
      <c r="D155" t="s">
        <v>74</v>
      </c>
      <c r="E155">
        <v>2</v>
      </c>
      <c r="F155">
        <v>300</v>
      </c>
      <c r="G155" t="s">
        <v>144</v>
      </c>
      <c r="H155" t="s">
        <v>26</v>
      </c>
    </row>
    <row r="156" spans="1:8" x14ac:dyDescent="0.35">
      <c r="A156" t="s">
        <v>296</v>
      </c>
      <c r="B156" s="1">
        <v>45654</v>
      </c>
      <c r="C156" t="s">
        <v>30</v>
      </c>
      <c r="D156" t="s">
        <v>67</v>
      </c>
      <c r="E156">
        <v>1</v>
      </c>
      <c r="F156">
        <v>225</v>
      </c>
      <c r="G156" t="s">
        <v>140</v>
      </c>
      <c r="H156" t="s">
        <v>20</v>
      </c>
    </row>
    <row r="157" spans="1:8" x14ac:dyDescent="0.35">
      <c r="A157" t="s">
        <v>297</v>
      </c>
      <c r="B157" s="1">
        <v>45654</v>
      </c>
      <c r="C157" t="s">
        <v>36</v>
      </c>
      <c r="D157" t="s">
        <v>71</v>
      </c>
      <c r="E157">
        <v>3</v>
      </c>
      <c r="F157">
        <v>450</v>
      </c>
      <c r="G157" t="s">
        <v>142</v>
      </c>
      <c r="H157" t="s">
        <v>14</v>
      </c>
    </row>
    <row r="158" spans="1:8" x14ac:dyDescent="0.35">
      <c r="A158" t="s">
        <v>298</v>
      </c>
      <c r="B158" s="1">
        <v>45654</v>
      </c>
      <c r="C158" t="s">
        <v>46</v>
      </c>
      <c r="D158" t="s">
        <v>82</v>
      </c>
      <c r="E158">
        <v>2</v>
      </c>
      <c r="F158">
        <v>380</v>
      </c>
      <c r="G158" t="s">
        <v>144</v>
      </c>
      <c r="H158" t="s">
        <v>23</v>
      </c>
    </row>
    <row r="159" spans="1:8" x14ac:dyDescent="0.35">
      <c r="A159" t="s">
        <v>299</v>
      </c>
      <c r="B159" s="1">
        <v>45654</v>
      </c>
      <c r="C159" t="s">
        <v>50</v>
      </c>
      <c r="D159" t="s">
        <v>74</v>
      </c>
      <c r="E159">
        <v>3</v>
      </c>
      <c r="F159">
        <v>450</v>
      </c>
      <c r="G159" t="s">
        <v>140</v>
      </c>
      <c r="H159" t="s">
        <v>10</v>
      </c>
    </row>
    <row r="160" spans="1:8" x14ac:dyDescent="0.35">
      <c r="A160" t="s">
        <v>300</v>
      </c>
      <c r="B160" s="1">
        <v>45654</v>
      </c>
      <c r="C160" t="s">
        <v>7</v>
      </c>
      <c r="D160" t="s">
        <v>78</v>
      </c>
      <c r="E160">
        <v>2</v>
      </c>
      <c r="F160">
        <v>200</v>
      </c>
      <c r="G160" t="s">
        <v>144</v>
      </c>
      <c r="H160" t="s">
        <v>26</v>
      </c>
    </row>
    <row r="161" spans="1:8" x14ac:dyDescent="0.35">
      <c r="A161" t="s">
        <v>301</v>
      </c>
      <c r="B161" s="1">
        <v>45655</v>
      </c>
      <c r="C161" t="s">
        <v>41</v>
      </c>
      <c r="D161" t="s">
        <v>82</v>
      </c>
      <c r="E161">
        <v>1</v>
      </c>
      <c r="F161">
        <v>190</v>
      </c>
      <c r="G161" t="s">
        <v>142</v>
      </c>
      <c r="H161" t="s">
        <v>20</v>
      </c>
    </row>
    <row r="162" spans="1:8" x14ac:dyDescent="0.35">
      <c r="A162" t="s">
        <v>302</v>
      </c>
      <c r="B162" s="1">
        <v>45655</v>
      </c>
      <c r="C162" t="s">
        <v>39</v>
      </c>
      <c r="D162" t="s">
        <v>74</v>
      </c>
      <c r="E162">
        <v>3</v>
      </c>
      <c r="F162">
        <v>450</v>
      </c>
      <c r="G162" t="s">
        <v>140</v>
      </c>
      <c r="H162" t="s">
        <v>14</v>
      </c>
    </row>
    <row r="163" spans="1:8" x14ac:dyDescent="0.35">
      <c r="A163" t="s">
        <v>303</v>
      </c>
      <c r="B163" s="1">
        <v>45655</v>
      </c>
      <c r="C163" t="s">
        <v>58</v>
      </c>
      <c r="D163" t="s">
        <v>78</v>
      </c>
      <c r="E163">
        <v>2</v>
      </c>
      <c r="F163">
        <v>200</v>
      </c>
      <c r="G163" t="s">
        <v>144</v>
      </c>
      <c r="H163" t="s">
        <v>23</v>
      </c>
    </row>
    <row r="164" spans="1:8" x14ac:dyDescent="0.35">
      <c r="A164" t="s">
        <v>304</v>
      </c>
      <c r="B164" s="1">
        <v>45655</v>
      </c>
      <c r="C164" t="s">
        <v>52</v>
      </c>
      <c r="D164" t="s">
        <v>71</v>
      </c>
      <c r="E164">
        <v>3</v>
      </c>
      <c r="F164">
        <v>450</v>
      </c>
      <c r="G164" t="s">
        <v>140</v>
      </c>
      <c r="H164" t="s">
        <v>17</v>
      </c>
    </row>
    <row r="165" spans="1:8" x14ac:dyDescent="0.35">
      <c r="A165" t="s">
        <v>305</v>
      </c>
      <c r="B165" s="1">
        <v>45655</v>
      </c>
      <c r="C165" t="s">
        <v>48</v>
      </c>
      <c r="D165" t="s">
        <v>82</v>
      </c>
      <c r="E165">
        <v>2</v>
      </c>
      <c r="F165">
        <v>380</v>
      </c>
      <c r="G165" t="s">
        <v>142</v>
      </c>
      <c r="H165" t="s">
        <v>26</v>
      </c>
    </row>
    <row r="166" spans="1:8" x14ac:dyDescent="0.35">
      <c r="A166" t="s">
        <v>306</v>
      </c>
      <c r="B166" s="1">
        <v>45655</v>
      </c>
      <c r="C166" t="s">
        <v>24</v>
      </c>
      <c r="D166" t="s">
        <v>74</v>
      </c>
      <c r="E166">
        <v>1</v>
      </c>
      <c r="F166">
        <v>150</v>
      </c>
      <c r="G166" t="s">
        <v>144</v>
      </c>
      <c r="H166" t="s">
        <v>10</v>
      </c>
    </row>
    <row r="167" spans="1:8" x14ac:dyDescent="0.35">
      <c r="A167" t="s">
        <v>307</v>
      </c>
      <c r="B167" s="1">
        <v>45655</v>
      </c>
      <c r="C167" t="s">
        <v>33</v>
      </c>
      <c r="D167" t="s">
        <v>67</v>
      </c>
      <c r="E167">
        <v>2</v>
      </c>
      <c r="F167">
        <v>450</v>
      </c>
      <c r="G167" t="s">
        <v>140</v>
      </c>
      <c r="H167" t="s">
        <v>20</v>
      </c>
    </row>
    <row r="168" spans="1:8" x14ac:dyDescent="0.35">
      <c r="A168" t="s">
        <v>308</v>
      </c>
      <c r="B168" s="1">
        <v>45655</v>
      </c>
      <c r="C168" t="s">
        <v>46</v>
      </c>
      <c r="D168" t="s">
        <v>71</v>
      </c>
      <c r="E168">
        <v>3</v>
      </c>
      <c r="F168">
        <v>450</v>
      </c>
      <c r="G168" t="s">
        <v>142</v>
      </c>
      <c r="H168" t="s">
        <v>14</v>
      </c>
    </row>
    <row r="169" spans="1:8" x14ac:dyDescent="0.35">
      <c r="A169" t="s">
        <v>309</v>
      </c>
      <c r="B169" s="1">
        <v>45655</v>
      </c>
      <c r="C169" t="s">
        <v>56</v>
      </c>
      <c r="D169" t="s">
        <v>74</v>
      </c>
      <c r="E169">
        <v>2</v>
      </c>
      <c r="F169">
        <v>300</v>
      </c>
      <c r="G169" t="s">
        <v>140</v>
      </c>
      <c r="H169" t="s">
        <v>23</v>
      </c>
    </row>
    <row r="170" spans="1:8" x14ac:dyDescent="0.35">
      <c r="A170" t="s">
        <v>310</v>
      </c>
      <c r="B170" s="1">
        <v>45655</v>
      </c>
      <c r="C170" t="s">
        <v>54</v>
      </c>
      <c r="D170" t="s">
        <v>82</v>
      </c>
      <c r="E170">
        <v>1</v>
      </c>
      <c r="F170">
        <v>190</v>
      </c>
      <c r="G170" t="s">
        <v>144</v>
      </c>
      <c r="H170" t="s">
        <v>17</v>
      </c>
    </row>
    <row r="171" spans="1:8" x14ac:dyDescent="0.35">
      <c r="A171" t="s">
        <v>311</v>
      </c>
      <c r="B171" s="1">
        <v>45655</v>
      </c>
      <c r="C171" t="s">
        <v>27</v>
      </c>
      <c r="D171" t="s">
        <v>78</v>
      </c>
      <c r="E171">
        <v>2</v>
      </c>
      <c r="F171">
        <v>200</v>
      </c>
      <c r="G171" t="s">
        <v>142</v>
      </c>
      <c r="H171" t="s">
        <v>26</v>
      </c>
    </row>
    <row r="172" spans="1:8" x14ac:dyDescent="0.35">
      <c r="A172" t="s">
        <v>312</v>
      </c>
      <c r="B172" s="1">
        <v>45656</v>
      </c>
      <c r="C172" t="s">
        <v>30</v>
      </c>
      <c r="D172" t="s">
        <v>74</v>
      </c>
      <c r="E172">
        <v>3</v>
      </c>
      <c r="F172">
        <v>450</v>
      </c>
      <c r="G172" t="s">
        <v>140</v>
      </c>
      <c r="H172" t="s">
        <v>20</v>
      </c>
    </row>
    <row r="173" spans="1:8" x14ac:dyDescent="0.35">
      <c r="A173" t="s">
        <v>313</v>
      </c>
      <c r="B173" s="1">
        <v>45656</v>
      </c>
      <c r="C173" t="s">
        <v>58</v>
      </c>
      <c r="D173" t="s">
        <v>78</v>
      </c>
      <c r="E173">
        <v>2</v>
      </c>
      <c r="F173">
        <v>200</v>
      </c>
      <c r="G173" t="s">
        <v>144</v>
      </c>
      <c r="H173" t="s">
        <v>14</v>
      </c>
    </row>
    <row r="174" spans="1:8" x14ac:dyDescent="0.35">
      <c r="A174" t="s">
        <v>314</v>
      </c>
      <c r="B174" s="1">
        <v>45656</v>
      </c>
      <c r="C174" t="s">
        <v>52</v>
      </c>
      <c r="D174" t="s">
        <v>67</v>
      </c>
      <c r="E174">
        <v>1</v>
      </c>
      <c r="F174">
        <v>225</v>
      </c>
      <c r="G174" t="s">
        <v>142</v>
      </c>
      <c r="H174" t="s">
        <v>10</v>
      </c>
    </row>
    <row r="175" spans="1:8" x14ac:dyDescent="0.35">
      <c r="A175" t="s">
        <v>315</v>
      </c>
      <c r="B175" s="1">
        <v>45656</v>
      </c>
      <c r="C175" t="s">
        <v>15</v>
      </c>
      <c r="D175" t="s">
        <v>82</v>
      </c>
      <c r="E175">
        <v>1</v>
      </c>
      <c r="F175">
        <v>190</v>
      </c>
      <c r="G175" t="s">
        <v>140</v>
      </c>
      <c r="H175" t="s">
        <v>23</v>
      </c>
    </row>
    <row r="176" spans="1:8" x14ac:dyDescent="0.35">
      <c r="A176" t="s">
        <v>316</v>
      </c>
      <c r="B176" s="1">
        <v>45656</v>
      </c>
      <c r="C176" t="s">
        <v>56</v>
      </c>
      <c r="D176" t="s">
        <v>71</v>
      </c>
      <c r="E176">
        <v>2</v>
      </c>
      <c r="F176">
        <v>300</v>
      </c>
      <c r="G176" t="s">
        <v>144</v>
      </c>
      <c r="H176" t="s">
        <v>17</v>
      </c>
    </row>
    <row r="177" spans="1:8" x14ac:dyDescent="0.35">
      <c r="A177" t="s">
        <v>317</v>
      </c>
      <c r="B177" s="1">
        <v>45656</v>
      </c>
      <c r="C177" t="s">
        <v>36</v>
      </c>
      <c r="D177" t="s">
        <v>74</v>
      </c>
      <c r="E177">
        <v>4</v>
      </c>
      <c r="F177">
        <v>600</v>
      </c>
      <c r="G177" t="s">
        <v>142</v>
      </c>
      <c r="H177" t="s">
        <v>26</v>
      </c>
    </row>
    <row r="178" spans="1:8" x14ac:dyDescent="0.35">
      <c r="A178" t="s">
        <v>318</v>
      </c>
      <c r="B178" s="1">
        <v>45656</v>
      </c>
      <c r="C178" t="s">
        <v>46</v>
      </c>
      <c r="D178" t="s">
        <v>78</v>
      </c>
      <c r="E178">
        <v>1</v>
      </c>
      <c r="F178">
        <v>100</v>
      </c>
      <c r="G178" t="s">
        <v>140</v>
      </c>
      <c r="H178" t="s">
        <v>14</v>
      </c>
    </row>
    <row r="179" spans="1:8" x14ac:dyDescent="0.35">
      <c r="A179" t="s">
        <v>319</v>
      </c>
      <c r="B179" s="1">
        <v>45656</v>
      </c>
      <c r="C179" t="s">
        <v>33</v>
      </c>
      <c r="D179" t="s">
        <v>67</v>
      </c>
      <c r="E179">
        <v>2</v>
      </c>
      <c r="F179">
        <v>450</v>
      </c>
      <c r="G179" t="s">
        <v>144</v>
      </c>
      <c r="H179" t="s">
        <v>23</v>
      </c>
    </row>
    <row r="180" spans="1:8" x14ac:dyDescent="0.35">
      <c r="A180" t="s">
        <v>320</v>
      </c>
      <c r="B180" s="1">
        <v>45656</v>
      </c>
      <c r="C180" t="s">
        <v>24</v>
      </c>
      <c r="D180" t="s">
        <v>74</v>
      </c>
      <c r="E180">
        <v>3</v>
      </c>
      <c r="F180">
        <v>450</v>
      </c>
      <c r="G180" t="s">
        <v>140</v>
      </c>
      <c r="H180" t="s">
        <v>20</v>
      </c>
    </row>
    <row r="181" spans="1:8" x14ac:dyDescent="0.35">
      <c r="A181" t="s">
        <v>321</v>
      </c>
      <c r="B181" s="1">
        <v>45656</v>
      </c>
      <c r="C181" t="s">
        <v>50</v>
      </c>
      <c r="D181" t="s">
        <v>82</v>
      </c>
      <c r="E181">
        <v>1</v>
      </c>
      <c r="F181">
        <v>190</v>
      </c>
      <c r="G181" t="s">
        <v>142</v>
      </c>
      <c r="H181" t="s">
        <v>10</v>
      </c>
    </row>
    <row r="182" spans="1:8" x14ac:dyDescent="0.35">
      <c r="A182" t="s">
        <v>322</v>
      </c>
      <c r="B182" s="1">
        <v>45657</v>
      </c>
      <c r="C182" t="s">
        <v>39</v>
      </c>
      <c r="D182" t="s">
        <v>74</v>
      </c>
      <c r="E182">
        <v>2</v>
      </c>
      <c r="F182">
        <v>300</v>
      </c>
      <c r="G182" t="s">
        <v>140</v>
      </c>
      <c r="H182" t="s">
        <v>17</v>
      </c>
    </row>
    <row r="183" spans="1:8" x14ac:dyDescent="0.35">
      <c r="A183" t="s">
        <v>323</v>
      </c>
      <c r="B183" s="1">
        <v>45657</v>
      </c>
      <c r="C183" t="s">
        <v>48</v>
      </c>
      <c r="D183" t="s">
        <v>71</v>
      </c>
      <c r="E183">
        <v>3</v>
      </c>
      <c r="F183">
        <v>450</v>
      </c>
      <c r="G183" t="s">
        <v>144</v>
      </c>
      <c r="H183" t="s">
        <v>26</v>
      </c>
    </row>
    <row r="184" spans="1:8" x14ac:dyDescent="0.35">
      <c r="A184" t="s">
        <v>324</v>
      </c>
      <c r="B184" s="1">
        <v>45657</v>
      </c>
      <c r="C184" t="s">
        <v>11</v>
      </c>
      <c r="D184" t="s">
        <v>78</v>
      </c>
      <c r="E184">
        <v>4</v>
      </c>
      <c r="F184">
        <v>400</v>
      </c>
      <c r="G184" t="s">
        <v>140</v>
      </c>
      <c r="H184" t="s">
        <v>23</v>
      </c>
    </row>
    <row r="185" spans="1:8" x14ac:dyDescent="0.35">
      <c r="A185" t="s">
        <v>325</v>
      </c>
      <c r="B185" s="1">
        <v>45657</v>
      </c>
      <c r="C185" t="s">
        <v>44</v>
      </c>
      <c r="D185" t="s">
        <v>67</v>
      </c>
      <c r="E185">
        <v>1</v>
      </c>
      <c r="F185">
        <v>225</v>
      </c>
      <c r="G185" t="s">
        <v>144</v>
      </c>
      <c r="H185" t="s">
        <v>14</v>
      </c>
    </row>
    <row r="186" spans="1:8" x14ac:dyDescent="0.35">
      <c r="A186" t="s">
        <v>326</v>
      </c>
      <c r="B186" s="1">
        <v>45657</v>
      </c>
      <c r="C186" t="s">
        <v>54</v>
      </c>
      <c r="D186" t="s">
        <v>82</v>
      </c>
      <c r="E186">
        <v>2</v>
      </c>
      <c r="F186">
        <v>380</v>
      </c>
      <c r="G186" t="s">
        <v>140</v>
      </c>
      <c r="H186" t="s">
        <v>10</v>
      </c>
    </row>
    <row r="187" spans="1:8" x14ac:dyDescent="0.35">
      <c r="A187" t="s">
        <v>327</v>
      </c>
      <c r="B187" s="1">
        <v>45657</v>
      </c>
      <c r="C187" t="s">
        <v>21</v>
      </c>
      <c r="D187" t="s">
        <v>74</v>
      </c>
      <c r="E187">
        <v>3</v>
      </c>
      <c r="F187">
        <v>450</v>
      </c>
      <c r="G187" t="s">
        <v>142</v>
      </c>
      <c r="H187" t="s">
        <v>20</v>
      </c>
    </row>
    <row r="188" spans="1:8" x14ac:dyDescent="0.35">
      <c r="A188" t="s">
        <v>328</v>
      </c>
      <c r="B188" s="1">
        <v>45657</v>
      </c>
      <c r="C188" t="s">
        <v>18</v>
      </c>
      <c r="D188" t="s">
        <v>71</v>
      </c>
      <c r="E188">
        <v>2</v>
      </c>
      <c r="F188">
        <v>300</v>
      </c>
      <c r="G188" t="s">
        <v>144</v>
      </c>
      <c r="H188" t="s">
        <v>17</v>
      </c>
    </row>
    <row r="189" spans="1:8" x14ac:dyDescent="0.35">
      <c r="A189" t="s">
        <v>329</v>
      </c>
      <c r="B189" s="1">
        <v>45657</v>
      </c>
      <c r="C189" t="s">
        <v>58</v>
      </c>
      <c r="D189" t="s">
        <v>74</v>
      </c>
      <c r="E189">
        <v>1</v>
      </c>
      <c r="F189">
        <v>150</v>
      </c>
      <c r="G189" t="s">
        <v>140</v>
      </c>
      <c r="H189" t="s">
        <v>23</v>
      </c>
    </row>
    <row r="190" spans="1:8" x14ac:dyDescent="0.35">
      <c r="A190" t="s">
        <v>330</v>
      </c>
      <c r="B190" s="1">
        <v>45657</v>
      </c>
      <c r="C190" t="s">
        <v>52</v>
      </c>
      <c r="D190" t="s">
        <v>67</v>
      </c>
      <c r="E190">
        <v>2</v>
      </c>
      <c r="F190">
        <v>450</v>
      </c>
      <c r="G190" t="s">
        <v>142</v>
      </c>
      <c r="H190" t="s">
        <v>14</v>
      </c>
    </row>
    <row r="191" spans="1:8" x14ac:dyDescent="0.35">
      <c r="A191" t="s">
        <v>331</v>
      </c>
      <c r="B191" s="1">
        <v>45657</v>
      </c>
      <c r="C191" t="s">
        <v>56</v>
      </c>
      <c r="D191" t="s">
        <v>82</v>
      </c>
      <c r="E191">
        <v>1</v>
      </c>
      <c r="F191">
        <v>190</v>
      </c>
      <c r="G191" t="s">
        <v>140</v>
      </c>
      <c r="H191" t="s">
        <v>26</v>
      </c>
    </row>
    <row r="192" spans="1:8" x14ac:dyDescent="0.35">
      <c r="A192" t="s">
        <v>332</v>
      </c>
      <c r="B192" s="1">
        <v>45657</v>
      </c>
      <c r="C192" t="s">
        <v>15</v>
      </c>
      <c r="D192" t="s">
        <v>71</v>
      </c>
      <c r="E192">
        <v>1</v>
      </c>
      <c r="F192">
        <v>150</v>
      </c>
      <c r="G192" t="s">
        <v>144</v>
      </c>
      <c r="H192" t="s">
        <v>10</v>
      </c>
    </row>
    <row r="193" spans="1:8" x14ac:dyDescent="0.35">
      <c r="A193" t="s">
        <v>333</v>
      </c>
      <c r="B193" s="1">
        <v>45657</v>
      </c>
      <c r="C193" t="s">
        <v>33</v>
      </c>
      <c r="D193" t="s">
        <v>78</v>
      </c>
      <c r="E193">
        <v>3</v>
      </c>
      <c r="F193">
        <v>300</v>
      </c>
      <c r="G193" t="s">
        <v>140</v>
      </c>
      <c r="H193" t="s">
        <v>17</v>
      </c>
    </row>
    <row r="194" spans="1:8" x14ac:dyDescent="0.35">
      <c r="A194" t="s">
        <v>334</v>
      </c>
      <c r="B194" s="1">
        <v>45657</v>
      </c>
      <c r="C194" t="s">
        <v>36</v>
      </c>
      <c r="D194" t="s">
        <v>67</v>
      </c>
      <c r="E194">
        <v>1</v>
      </c>
      <c r="F194">
        <v>225</v>
      </c>
      <c r="G194" t="s">
        <v>142</v>
      </c>
      <c r="H194" t="s">
        <v>20</v>
      </c>
    </row>
    <row r="195" spans="1:8" x14ac:dyDescent="0.35">
      <c r="A195" t="s">
        <v>335</v>
      </c>
      <c r="B195" s="1">
        <v>45657</v>
      </c>
      <c r="C195" t="s">
        <v>46</v>
      </c>
      <c r="D195" t="s">
        <v>82</v>
      </c>
      <c r="E195">
        <v>2</v>
      </c>
      <c r="F195">
        <v>380</v>
      </c>
      <c r="G195" t="s">
        <v>140</v>
      </c>
      <c r="H195" t="s">
        <v>23</v>
      </c>
    </row>
    <row r="196" spans="1:8" x14ac:dyDescent="0.35">
      <c r="A196" t="s">
        <v>336</v>
      </c>
      <c r="B196" s="1">
        <v>45657</v>
      </c>
      <c r="C196" t="s">
        <v>44</v>
      </c>
      <c r="D196" t="s">
        <v>74</v>
      </c>
      <c r="E196">
        <v>3</v>
      </c>
      <c r="F196">
        <v>450</v>
      </c>
      <c r="G196" t="s">
        <v>144</v>
      </c>
      <c r="H196" t="s">
        <v>26</v>
      </c>
    </row>
    <row r="197" spans="1:8" x14ac:dyDescent="0.35">
      <c r="A197" t="s">
        <v>337</v>
      </c>
      <c r="B197" s="1">
        <v>45657</v>
      </c>
      <c r="C197" t="s">
        <v>41</v>
      </c>
      <c r="D197" t="s">
        <v>71</v>
      </c>
      <c r="E197">
        <v>2</v>
      </c>
      <c r="F197">
        <v>300</v>
      </c>
      <c r="G197" t="s">
        <v>140</v>
      </c>
      <c r="H197" t="s">
        <v>14</v>
      </c>
    </row>
    <row r="198" spans="1:8" x14ac:dyDescent="0.35">
      <c r="A198" t="s">
        <v>338</v>
      </c>
      <c r="B198" s="1">
        <v>45657</v>
      </c>
      <c r="C198" t="s">
        <v>18</v>
      </c>
      <c r="D198" t="s">
        <v>74</v>
      </c>
      <c r="E198">
        <v>1</v>
      </c>
      <c r="F198">
        <v>150</v>
      </c>
      <c r="G198" t="s">
        <v>144</v>
      </c>
      <c r="H198" t="s">
        <v>10</v>
      </c>
    </row>
    <row r="199" spans="1:8" x14ac:dyDescent="0.35">
      <c r="A199" t="s">
        <v>339</v>
      </c>
      <c r="B199" s="1">
        <v>45657</v>
      </c>
      <c r="C199" t="s">
        <v>52</v>
      </c>
      <c r="D199" t="s">
        <v>78</v>
      </c>
      <c r="E199">
        <v>3</v>
      </c>
      <c r="F199">
        <v>300</v>
      </c>
      <c r="G199" t="s">
        <v>140</v>
      </c>
      <c r="H199" t="s">
        <v>17</v>
      </c>
    </row>
    <row r="200" spans="1:8" x14ac:dyDescent="0.35">
      <c r="A200" t="s">
        <v>340</v>
      </c>
      <c r="B200" s="1">
        <v>45657</v>
      </c>
      <c r="C200" t="s">
        <v>21</v>
      </c>
      <c r="D200" t="s">
        <v>67</v>
      </c>
      <c r="E200">
        <v>1</v>
      </c>
      <c r="F200">
        <v>225</v>
      </c>
      <c r="G200" t="s">
        <v>142</v>
      </c>
      <c r="H200" t="s">
        <v>26</v>
      </c>
    </row>
    <row r="201" spans="1:8" x14ac:dyDescent="0.35">
      <c r="A201" t="s">
        <v>341</v>
      </c>
      <c r="B201" s="1">
        <v>45657</v>
      </c>
      <c r="C201" t="s">
        <v>50</v>
      </c>
      <c r="D201" t="s">
        <v>82</v>
      </c>
      <c r="E201">
        <v>2</v>
      </c>
      <c r="F201">
        <v>380</v>
      </c>
      <c r="G201" t="s">
        <v>144</v>
      </c>
      <c r="H201" t="s">
        <v>23</v>
      </c>
    </row>
    <row r="202" spans="1:8" x14ac:dyDescent="0.35">
      <c r="A202" t="s">
        <v>342</v>
      </c>
      <c r="B202" s="1">
        <v>45651</v>
      </c>
      <c r="C202" t="s">
        <v>36</v>
      </c>
      <c r="D202" t="s">
        <v>67</v>
      </c>
      <c r="E202">
        <v>3</v>
      </c>
      <c r="F202">
        <v>675</v>
      </c>
      <c r="G202" t="s">
        <v>142</v>
      </c>
      <c r="H202" t="s">
        <v>17</v>
      </c>
    </row>
    <row r="203" spans="1:8" x14ac:dyDescent="0.35">
      <c r="A203" t="s">
        <v>343</v>
      </c>
      <c r="B203" s="1">
        <v>45651</v>
      </c>
      <c r="C203" t="s">
        <v>46</v>
      </c>
      <c r="D203" t="s">
        <v>71</v>
      </c>
      <c r="E203">
        <v>2</v>
      </c>
      <c r="F203">
        <v>300</v>
      </c>
      <c r="G203" t="s">
        <v>144</v>
      </c>
      <c r="H203" t="s">
        <v>10</v>
      </c>
    </row>
    <row r="204" spans="1:8" x14ac:dyDescent="0.35">
      <c r="A204" t="s">
        <v>344</v>
      </c>
      <c r="B204" s="1">
        <v>45651</v>
      </c>
      <c r="C204" t="s">
        <v>52</v>
      </c>
      <c r="D204" t="s">
        <v>74</v>
      </c>
      <c r="E204">
        <v>1</v>
      </c>
      <c r="F204">
        <v>150</v>
      </c>
      <c r="G204" t="s">
        <v>140</v>
      </c>
      <c r="H204" t="s">
        <v>23</v>
      </c>
    </row>
    <row r="205" spans="1:8" x14ac:dyDescent="0.35">
      <c r="A205" t="s">
        <v>345</v>
      </c>
      <c r="B205" s="1">
        <v>45651</v>
      </c>
      <c r="C205" t="s">
        <v>30</v>
      </c>
      <c r="D205" t="s">
        <v>78</v>
      </c>
      <c r="E205">
        <v>2</v>
      </c>
      <c r="F205">
        <v>200</v>
      </c>
      <c r="G205" t="s">
        <v>140</v>
      </c>
      <c r="H205" t="s">
        <v>20</v>
      </c>
    </row>
    <row r="206" spans="1:8" x14ac:dyDescent="0.35">
      <c r="A206" t="s">
        <v>346</v>
      </c>
      <c r="B206" s="1">
        <v>45651</v>
      </c>
      <c r="C206" t="s">
        <v>48</v>
      </c>
      <c r="D206" t="s">
        <v>82</v>
      </c>
      <c r="E206">
        <v>2</v>
      </c>
      <c r="F206">
        <v>380</v>
      </c>
      <c r="G206" t="s">
        <v>142</v>
      </c>
      <c r="H206" t="s">
        <v>26</v>
      </c>
    </row>
    <row r="207" spans="1:8" x14ac:dyDescent="0.35">
      <c r="A207" t="s">
        <v>347</v>
      </c>
      <c r="B207" s="1">
        <v>45651</v>
      </c>
      <c r="C207" t="s">
        <v>44</v>
      </c>
      <c r="D207" t="s">
        <v>85</v>
      </c>
      <c r="E207">
        <v>3</v>
      </c>
      <c r="F207">
        <v>540</v>
      </c>
      <c r="G207" t="s">
        <v>140</v>
      </c>
      <c r="H207" t="s">
        <v>17</v>
      </c>
    </row>
    <row r="208" spans="1:8" x14ac:dyDescent="0.35">
      <c r="A208" t="s">
        <v>348</v>
      </c>
      <c r="B208" s="1">
        <v>45651</v>
      </c>
      <c r="C208" t="s">
        <v>21</v>
      </c>
      <c r="D208" t="s">
        <v>88</v>
      </c>
      <c r="E208">
        <v>1</v>
      </c>
      <c r="F208">
        <v>500</v>
      </c>
      <c r="G208" t="s">
        <v>144</v>
      </c>
      <c r="H208" t="s">
        <v>14</v>
      </c>
    </row>
    <row r="209" spans="1:8" x14ac:dyDescent="0.35">
      <c r="A209" t="s">
        <v>349</v>
      </c>
      <c r="B209" s="1">
        <v>45652</v>
      </c>
      <c r="C209" t="s">
        <v>15</v>
      </c>
      <c r="D209" t="s">
        <v>92</v>
      </c>
      <c r="E209">
        <v>3</v>
      </c>
      <c r="F209">
        <v>1350</v>
      </c>
      <c r="G209" t="s">
        <v>140</v>
      </c>
      <c r="H209" t="s">
        <v>10</v>
      </c>
    </row>
    <row r="210" spans="1:8" x14ac:dyDescent="0.35">
      <c r="A210" t="s">
        <v>350</v>
      </c>
      <c r="B210" s="1">
        <v>45652</v>
      </c>
      <c r="C210" t="s">
        <v>54</v>
      </c>
      <c r="D210" t="s">
        <v>95</v>
      </c>
      <c r="E210">
        <v>3</v>
      </c>
      <c r="F210">
        <v>1200</v>
      </c>
      <c r="G210" t="s">
        <v>144</v>
      </c>
      <c r="H210" t="s">
        <v>20</v>
      </c>
    </row>
    <row r="211" spans="1:8" x14ac:dyDescent="0.35">
      <c r="A211" t="s">
        <v>351</v>
      </c>
      <c r="B211" s="1">
        <v>45652</v>
      </c>
      <c r="C211" t="s">
        <v>33</v>
      </c>
      <c r="D211" t="s">
        <v>97</v>
      </c>
      <c r="E211">
        <v>2</v>
      </c>
      <c r="F211">
        <v>300</v>
      </c>
      <c r="G211" t="s">
        <v>140</v>
      </c>
      <c r="H211" t="s">
        <v>17</v>
      </c>
    </row>
    <row r="212" spans="1:8" x14ac:dyDescent="0.35">
      <c r="A212" t="s">
        <v>352</v>
      </c>
      <c r="B212" s="1">
        <v>45652</v>
      </c>
      <c r="C212" t="s">
        <v>27</v>
      </c>
      <c r="D212" t="s">
        <v>100</v>
      </c>
      <c r="E212">
        <v>1</v>
      </c>
      <c r="F212">
        <v>60</v>
      </c>
      <c r="G212" t="s">
        <v>142</v>
      </c>
      <c r="H212" t="s">
        <v>23</v>
      </c>
    </row>
    <row r="213" spans="1:8" x14ac:dyDescent="0.35">
      <c r="A213" t="s">
        <v>353</v>
      </c>
      <c r="B213" s="1">
        <v>45652</v>
      </c>
      <c r="C213" t="s">
        <v>58</v>
      </c>
      <c r="D213" t="s">
        <v>103</v>
      </c>
      <c r="E213">
        <v>2</v>
      </c>
      <c r="F213">
        <v>500</v>
      </c>
      <c r="G213" t="s">
        <v>140</v>
      </c>
      <c r="H213" t="s">
        <v>14</v>
      </c>
    </row>
    <row r="214" spans="1:8" x14ac:dyDescent="0.35">
      <c r="A214" t="s">
        <v>354</v>
      </c>
      <c r="B214" s="1">
        <v>45652</v>
      </c>
      <c r="C214" t="s">
        <v>52</v>
      </c>
      <c r="D214" t="s">
        <v>105</v>
      </c>
      <c r="E214">
        <v>2</v>
      </c>
      <c r="F214">
        <v>1200</v>
      </c>
      <c r="G214" t="s">
        <v>144</v>
      </c>
      <c r="H214" t="s">
        <v>26</v>
      </c>
    </row>
    <row r="215" spans="1:8" x14ac:dyDescent="0.35">
      <c r="A215" t="s">
        <v>355</v>
      </c>
      <c r="B215" s="1">
        <v>45653</v>
      </c>
      <c r="C215" t="s">
        <v>50</v>
      </c>
      <c r="D215" t="s">
        <v>107</v>
      </c>
      <c r="E215">
        <v>1</v>
      </c>
      <c r="F215">
        <v>120</v>
      </c>
      <c r="G215" t="s">
        <v>140</v>
      </c>
      <c r="H215" t="s">
        <v>20</v>
      </c>
    </row>
    <row r="216" spans="1:8" x14ac:dyDescent="0.35">
      <c r="A216" t="s">
        <v>356</v>
      </c>
      <c r="B216" s="1">
        <v>45653</v>
      </c>
      <c r="C216" t="s">
        <v>24</v>
      </c>
      <c r="D216" t="s">
        <v>109</v>
      </c>
      <c r="E216">
        <v>4</v>
      </c>
      <c r="F216">
        <v>320</v>
      </c>
      <c r="G216" t="s">
        <v>144</v>
      </c>
      <c r="H216" t="s">
        <v>10</v>
      </c>
    </row>
    <row r="217" spans="1:8" x14ac:dyDescent="0.35">
      <c r="A217" t="s">
        <v>357</v>
      </c>
      <c r="B217" s="1">
        <v>45653</v>
      </c>
      <c r="C217" t="s">
        <v>41</v>
      </c>
      <c r="D217" t="s">
        <v>111</v>
      </c>
      <c r="E217">
        <v>1</v>
      </c>
      <c r="F217">
        <v>60</v>
      </c>
      <c r="G217" t="s">
        <v>142</v>
      </c>
      <c r="H217" t="s">
        <v>17</v>
      </c>
    </row>
    <row r="218" spans="1:8" x14ac:dyDescent="0.35">
      <c r="A218" t="s">
        <v>358</v>
      </c>
      <c r="B218" s="1">
        <v>45653</v>
      </c>
      <c r="C218" t="s">
        <v>11</v>
      </c>
      <c r="D218" t="s">
        <v>113</v>
      </c>
      <c r="E218">
        <v>2</v>
      </c>
      <c r="F218">
        <v>440</v>
      </c>
      <c r="G218" t="s">
        <v>140</v>
      </c>
      <c r="H218" t="s">
        <v>23</v>
      </c>
    </row>
    <row r="219" spans="1:8" x14ac:dyDescent="0.35">
      <c r="A219" t="s">
        <v>359</v>
      </c>
      <c r="B219" s="1">
        <v>45653</v>
      </c>
      <c r="C219" t="s">
        <v>56</v>
      </c>
      <c r="D219" t="s">
        <v>115</v>
      </c>
      <c r="E219">
        <v>3</v>
      </c>
      <c r="F219">
        <v>150</v>
      </c>
      <c r="G219" t="s">
        <v>144</v>
      </c>
      <c r="H219" t="s">
        <v>14</v>
      </c>
    </row>
    <row r="220" spans="1:8" x14ac:dyDescent="0.35">
      <c r="A220" t="s">
        <v>360</v>
      </c>
      <c r="B220" s="1">
        <v>45653</v>
      </c>
      <c r="C220" t="s">
        <v>15</v>
      </c>
      <c r="D220" t="s">
        <v>117</v>
      </c>
      <c r="E220">
        <v>1</v>
      </c>
      <c r="F220">
        <v>300</v>
      </c>
      <c r="G220" t="s">
        <v>140</v>
      </c>
      <c r="H220" t="s">
        <v>10</v>
      </c>
    </row>
    <row r="221" spans="1:8" x14ac:dyDescent="0.35">
      <c r="A221" t="s">
        <v>361</v>
      </c>
      <c r="B221" s="1">
        <v>45654</v>
      </c>
      <c r="C221" t="s">
        <v>46</v>
      </c>
      <c r="D221" t="s">
        <v>119</v>
      </c>
      <c r="E221">
        <v>1</v>
      </c>
      <c r="F221">
        <v>180</v>
      </c>
      <c r="G221" t="s">
        <v>144</v>
      </c>
      <c r="H221" t="s">
        <v>17</v>
      </c>
    </row>
    <row r="222" spans="1:8" x14ac:dyDescent="0.35">
      <c r="A222" t="s">
        <v>362</v>
      </c>
      <c r="B222" s="1">
        <v>45654</v>
      </c>
      <c r="C222" t="s">
        <v>58</v>
      </c>
      <c r="D222" t="s">
        <v>121</v>
      </c>
      <c r="E222">
        <v>3</v>
      </c>
      <c r="F222">
        <v>360</v>
      </c>
      <c r="G222" t="s">
        <v>142</v>
      </c>
      <c r="H222" t="s">
        <v>26</v>
      </c>
    </row>
    <row r="223" spans="1:8" x14ac:dyDescent="0.35">
      <c r="A223" t="s">
        <v>363</v>
      </c>
      <c r="B223" s="1">
        <v>45654</v>
      </c>
      <c r="C223" t="s">
        <v>44</v>
      </c>
      <c r="D223" t="s">
        <v>123</v>
      </c>
      <c r="E223">
        <v>2</v>
      </c>
      <c r="F223">
        <v>80</v>
      </c>
      <c r="G223" t="s">
        <v>140</v>
      </c>
      <c r="H223" t="s">
        <v>20</v>
      </c>
    </row>
    <row r="224" spans="1:8" x14ac:dyDescent="0.35">
      <c r="A224" t="s">
        <v>364</v>
      </c>
      <c r="B224" s="1">
        <v>45654</v>
      </c>
      <c r="C224" t="s">
        <v>36</v>
      </c>
      <c r="D224" t="s">
        <v>125</v>
      </c>
      <c r="E224">
        <v>3</v>
      </c>
      <c r="F224">
        <v>450</v>
      </c>
      <c r="G224" t="s">
        <v>144</v>
      </c>
      <c r="H224" t="s">
        <v>23</v>
      </c>
    </row>
    <row r="225" spans="1:8" x14ac:dyDescent="0.35">
      <c r="A225" t="s">
        <v>365</v>
      </c>
      <c r="B225" s="1">
        <v>45654</v>
      </c>
      <c r="C225" t="s">
        <v>52</v>
      </c>
      <c r="D225" t="s">
        <v>128</v>
      </c>
      <c r="E225">
        <v>2</v>
      </c>
      <c r="F225">
        <v>160</v>
      </c>
      <c r="G225" t="s">
        <v>140</v>
      </c>
      <c r="H225" t="s">
        <v>17</v>
      </c>
    </row>
    <row r="226" spans="1:8" x14ac:dyDescent="0.35">
      <c r="A226" t="s">
        <v>366</v>
      </c>
      <c r="B226" s="1">
        <v>45654</v>
      </c>
      <c r="C226" t="s">
        <v>56</v>
      </c>
      <c r="D226" t="s">
        <v>131</v>
      </c>
      <c r="E226">
        <v>3</v>
      </c>
      <c r="F226">
        <v>1800</v>
      </c>
      <c r="G226" t="s">
        <v>142</v>
      </c>
      <c r="H226" t="s">
        <v>14</v>
      </c>
    </row>
    <row r="227" spans="1:8" x14ac:dyDescent="0.35">
      <c r="A227" t="s">
        <v>367</v>
      </c>
      <c r="B227" s="1">
        <v>45655</v>
      </c>
      <c r="C227" t="s">
        <v>21</v>
      </c>
      <c r="D227" t="s">
        <v>67</v>
      </c>
      <c r="E227">
        <v>2</v>
      </c>
      <c r="F227">
        <v>450</v>
      </c>
      <c r="G227" t="s">
        <v>144</v>
      </c>
      <c r="H227" t="s">
        <v>26</v>
      </c>
    </row>
    <row r="228" spans="1:8" x14ac:dyDescent="0.35">
      <c r="A228" t="s">
        <v>368</v>
      </c>
      <c r="B228" s="1">
        <v>45655</v>
      </c>
      <c r="C228" t="s">
        <v>18</v>
      </c>
      <c r="D228" t="s">
        <v>71</v>
      </c>
      <c r="E228">
        <v>1</v>
      </c>
      <c r="F228">
        <v>150</v>
      </c>
      <c r="G228" t="s">
        <v>140</v>
      </c>
      <c r="H228" t="s">
        <v>20</v>
      </c>
    </row>
    <row r="229" spans="1:8" x14ac:dyDescent="0.35">
      <c r="A229" t="s">
        <v>369</v>
      </c>
      <c r="B229" s="1">
        <v>45655</v>
      </c>
      <c r="C229" t="s">
        <v>30</v>
      </c>
      <c r="D229" t="s">
        <v>74</v>
      </c>
      <c r="E229">
        <v>2</v>
      </c>
      <c r="F229">
        <v>300</v>
      </c>
      <c r="G229" t="s">
        <v>142</v>
      </c>
      <c r="H229" t="s">
        <v>17</v>
      </c>
    </row>
    <row r="230" spans="1:8" x14ac:dyDescent="0.35">
      <c r="A230" t="s">
        <v>370</v>
      </c>
      <c r="B230" s="1">
        <v>45655</v>
      </c>
      <c r="C230" t="s">
        <v>24</v>
      </c>
      <c r="D230" t="s">
        <v>78</v>
      </c>
      <c r="E230">
        <v>3</v>
      </c>
      <c r="F230">
        <v>300</v>
      </c>
      <c r="G230" t="s">
        <v>144</v>
      </c>
      <c r="H230" t="s">
        <v>23</v>
      </c>
    </row>
    <row r="231" spans="1:8" x14ac:dyDescent="0.35">
      <c r="A231" t="s">
        <v>371</v>
      </c>
      <c r="B231" s="1">
        <v>45655</v>
      </c>
      <c r="C231" t="s">
        <v>39</v>
      </c>
      <c r="D231" t="s">
        <v>82</v>
      </c>
      <c r="E231">
        <v>2</v>
      </c>
      <c r="F231">
        <v>380</v>
      </c>
      <c r="G231" t="s">
        <v>140</v>
      </c>
      <c r="H231" t="s">
        <v>10</v>
      </c>
    </row>
    <row r="232" spans="1:8" x14ac:dyDescent="0.35">
      <c r="A232" t="s">
        <v>372</v>
      </c>
      <c r="B232" s="1">
        <v>45655</v>
      </c>
      <c r="C232" t="s">
        <v>58</v>
      </c>
      <c r="D232" t="s">
        <v>85</v>
      </c>
      <c r="E232">
        <v>1</v>
      </c>
      <c r="F232">
        <v>180</v>
      </c>
      <c r="G232" t="s">
        <v>142</v>
      </c>
      <c r="H232" t="s">
        <v>20</v>
      </c>
    </row>
    <row r="233" spans="1:8" x14ac:dyDescent="0.35">
      <c r="A233" t="s">
        <v>373</v>
      </c>
      <c r="B233" s="1">
        <v>45655</v>
      </c>
      <c r="C233" t="s">
        <v>52</v>
      </c>
      <c r="D233" t="s">
        <v>88</v>
      </c>
      <c r="E233">
        <v>3</v>
      </c>
      <c r="F233">
        <v>1500</v>
      </c>
      <c r="G233" t="s">
        <v>140</v>
      </c>
      <c r="H233" t="s">
        <v>14</v>
      </c>
    </row>
    <row r="234" spans="1:8" x14ac:dyDescent="0.35">
      <c r="A234" t="s">
        <v>374</v>
      </c>
      <c r="B234" s="1">
        <v>45655</v>
      </c>
      <c r="C234" t="s">
        <v>33</v>
      </c>
      <c r="D234" t="s">
        <v>92</v>
      </c>
      <c r="E234">
        <v>1</v>
      </c>
      <c r="F234">
        <v>450</v>
      </c>
      <c r="G234" t="s">
        <v>144</v>
      </c>
      <c r="H234" t="s">
        <v>17</v>
      </c>
    </row>
    <row r="235" spans="1:8" x14ac:dyDescent="0.35">
      <c r="A235" t="s">
        <v>375</v>
      </c>
      <c r="B235" s="1">
        <v>45655</v>
      </c>
      <c r="C235" t="s">
        <v>46</v>
      </c>
      <c r="D235" t="s">
        <v>95</v>
      </c>
      <c r="E235">
        <v>2</v>
      </c>
      <c r="F235">
        <v>800</v>
      </c>
      <c r="G235" t="s">
        <v>140</v>
      </c>
      <c r="H235" t="s">
        <v>10</v>
      </c>
    </row>
    <row r="236" spans="1:8" x14ac:dyDescent="0.35">
      <c r="A236" t="s">
        <v>376</v>
      </c>
      <c r="B236" s="1">
        <v>45655</v>
      </c>
      <c r="C236" t="s">
        <v>11</v>
      </c>
      <c r="D236" t="s">
        <v>97</v>
      </c>
      <c r="E236">
        <v>3</v>
      </c>
      <c r="F236">
        <v>450</v>
      </c>
      <c r="G236" t="s">
        <v>142</v>
      </c>
      <c r="H236" t="s">
        <v>23</v>
      </c>
    </row>
    <row r="237" spans="1:8" x14ac:dyDescent="0.35">
      <c r="A237" t="s">
        <v>377</v>
      </c>
      <c r="B237" s="1">
        <v>45655</v>
      </c>
      <c r="C237" t="s">
        <v>54</v>
      </c>
      <c r="D237" t="s">
        <v>100</v>
      </c>
      <c r="E237">
        <v>2</v>
      </c>
      <c r="F237">
        <v>120</v>
      </c>
      <c r="G237" t="s">
        <v>140</v>
      </c>
      <c r="H237" t="s">
        <v>20</v>
      </c>
    </row>
    <row r="238" spans="1:8" x14ac:dyDescent="0.35">
      <c r="A238" t="s">
        <v>378</v>
      </c>
      <c r="B238" s="1">
        <v>45655</v>
      </c>
      <c r="C238" t="s">
        <v>18</v>
      </c>
      <c r="D238" t="s">
        <v>103</v>
      </c>
      <c r="E238">
        <v>1</v>
      </c>
      <c r="F238">
        <v>250</v>
      </c>
      <c r="G238" t="s">
        <v>144</v>
      </c>
      <c r="H238" t="s">
        <v>26</v>
      </c>
    </row>
    <row r="239" spans="1:8" x14ac:dyDescent="0.35">
      <c r="A239" t="s">
        <v>379</v>
      </c>
      <c r="B239" s="1">
        <v>45656</v>
      </c>
      <c r="C239" t="s">
        <v>56</v>
      </c>
      <c r="D239" t="s">
        <v>105</v>
      </c>
      <c r="E239">
        <v>3</v>
      </c>
      <c r="F239">
        <v>1800</v>
      </c>
      <c r="G239" t="s">
        <v>142</v>
      </c>
      <c r="H239" t="s">
        <v>17</v>
      </c>
    </row>
    <row r="240" spans="1:8" x14ac:dyDescent="0.35">
      <c r="A240" t="s">
        <v>380</v>
      </c>
      <c r="B240" s="1">
        <v>45656</v>
      </c>
      <c r="C240" t="s">
        <v>27</v>
      </c>
      <c r="D240" t="s">
        <v>107</v>
      </c>
      <c r="E240">
        <v>2</v>
      </c>
      <c r="F240">
        <v>240</v>
      </c>
      <c r="G240" t="s">
        <v>144</v>
      </c>
      <c r="H240" t="s">
        <v>14</v>
      </c>
    </row>
    <row r="241" spans="1:8" x14ac:dyDescent="0.35">
      <c r="A241" t="s">
        <v>381</v>
      </c>
      <c r="B241" s="1">
        <v>45656</v>
      </c>
      <c r="C241" t="s">
        <v>15</v>
      </c>
      <c r="D241" t="s">
        <v>109</v>
      </c>
      <c r="E241">
        <v>3</v>
      </c>
      <c r="F241">
        <v>240</v>
      </c>
      <c r="G241" t="s">
        <v>140</v>
      </c>
      <c r="H241" t="s">
        <v>23</v>
      </c>
    </row>
    <row r="242" spans="1:8" x14ac:dyDescent="0.35">
      <c r="A242" t="s">
        <v>382</v>
      </c>
      <c r="B242" s="1">
        <v>45656</v>
      </c>
      <c r="C242" t="s">
        <v>36</v>
      </c>
      <c r="D242" t="s">
        <v>111</v>
      </c>
      <c r="E242">
        <v>2</v>
      </c>
      <c r="F242">
        <v>120</v>
      </c>
      <c r="G242" t="s">
        <v>144</v>
      </c>
      <c r="H242" t="s">
        <v>26</v>
      </c>
    </row>
    <row r="243" spans="1:8" x14ac:dyDescent="0.35">
      <c r="A243" t="s">
        <v>383</v>
      </c>
      <c r="B243" s="1">
        <v>45656</v>
      </c>
      <c r="C243" t="s">
        <v>52</v>
      </c>
      <c r="D243" t="s">
        <v>113</v>
      </c>
      <c r="E243">
        <v>1</v>
      </c>
      <c r="F243">
        <v>220</v>
      </c>
      <c r="G243" t="s">
        <v>142</v>
      </c>
      <c r="H243" t="s">
        <v>20</v>
      </c>
    </row>
    <row r="244" spans="1:8" x14ac:dyDescent="0.35">
      <c r="A244" t="s">
        <v>384</v>
      </c>
      <c r="B244" s="1">
        <v>45656</v>
      </c>
      <c r="C244" t="s">
        <v>50</v>
      </c>
      <c r="D244" t="s">
        <v>115</v>
      </c>
      <c r="E244">
        <v>1</v>
      </c>
      <c r="F244">
        <v>50</v>
      </c>
      <c r="G244" t="s">
        <v>140</v>
      </c>
      <c r="H244" t="s">
        <v>10</v>
      </c>
    </row>
    <row r="245" spans="1:8" x14ac:dyDescent="0.35">
      <c r="A245" t="s">
        <v>385</v>
      </c>
      <c r="B245" s="1">
        <v>45656</v>
      </c>
      <c r="C245" t="s">
        <v>44</v>
      </c>
      <c r="D245" t="s">
        <v>117</v>
      </c>
      <c r="E245">
        <v>2</v>
      </c>
      <c r="F245">
        <v>600</v>
      </c>
      <c r="G245" t="s">
        <v>144</v>
      </c>
      <c r="H245" t="s">
        <v>17</v>
      </c>
    </row>
    <row r="246" spans="1:8" x14ac:dyDescent="0.35">
      <c r="A246" t="s">
        <v>386</v>
      </c>
      <c r="B246" s="1">
        <v>45656</v>
      </c>
      <c r="C246" t="s">
        <v>18</v>
      </c>
      <c r="D246" t="s">
        <v>119</v>
      </c>
      <c r="E246">
        <v>2</v>
      </c>
      <c r="F246">
        <v>360</v>
      </c>
      <c r="G246" t="s">
        <v>140</v>
      </c>
      <c r="H246" t="s">
        <v>23</v>
      </c>
    </row>
    <row r="247" spans="1:8" x14ac:dyDescent="0.35">
      <c r="A247" t="s">
        <v>387</v>
      </c>
      <c r="B247" s="1">
        <v>45656</v>
      </c>
      <c r="C247" t="s">
        <v>50</v>
      </c>
      <c r="D247" t="s">
        <v>121</v>
      </c>
      <c r="E247">
        <v>1</v>
      </c>
      <c r="F247">
        <v>120</v>
      </c>
      <c r="G247" t="s">
        <v>142</v>
      </c>
      <c r="H247" t="s">
        <v>20</v>
      </c>
    </row>
    <row r="248" spans="1:8" x14ac:dyDescent="0.35">
      <c r="A248" t="s">
        <v>388</v>
      </c>
      <c r="B248" s="1">
        <v>45656</v>
      </c>
      <c r="C248" t="s">
        <v>27</v>
      </c>
      <c r="D248" t="s">
        <v>123</v>
      </c>
      <c r="E248">
        <v>2</v>
      </c>
      <c r="F248">
        <v>80</v>
      </c>
      <c r="G248" t="s">
        <v>144</v>
      </c>
      <c r="H248" t="s">
        <v>10</v>
      </c>
    </row>
    <row r="249" spans="1:8" x14ac:dyDescent="0.35">
      <c r="A249" t="s">
        <v>389</v>
      </c>
      <c r="B249" s="1">
        <v>45656</v>
      </c>
      <c r="C249" t="s">
        <v>58</v>
      </c>
      <c r="D249" t="s">
        <v>125</v>
      </c>
      <c r="E249">
        <v>3</v>
      </c>
      <c r="F249">
        <v>450</v>
      </c>
      <c r="G249" t="s">
        <v>140</v>
      </c>
      <c r="H249" t="s">
        <v>26</v>
      </c>
    </row>
    <row r="250" spans="1:8" x14ac:dyDescent="0.35">
      <c r="A250" t="s">
        <v>390</v>
      </c>
      <c r="B250" s="1">
        <v>45656</v>
      </c>
      <c r="C250" t="s">
        <v>33</v>
      </c>
      <c r="D250" t="s">
        <v>128</v>
      </c>
      <c r="E250">
        <v>1</v>
      </c>
      <c r="F250">
        <v>80</v>
      </c>
      <c r="G250" t="s">
        <v>142</v>
      </c>
      <c r="H250" t="s">
        <v>23</v>
      </c>
    </row>
    <row r="251" spans="1:8" x14ac:dyDescent="0.35">
      <c r="A251" t="s">
        <v>391</v>
      </c>
      <c r="B251" s="1">
        <v>45656</v>
      </c>
      <c r="C251" t="s">
        <v>44</v>
      </c>
      <c r="D251" t="s">
        <v>131</v>
      </c>
      <c r="E251">
        <v>2</v>
      </c>
      <c r="F251">
        <v>1200</v>
      </c>
      <c r="G251" t="s">
        <v>140</v>
      </c>
      <c r="H251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915B-F5EA-4B4A-98D9-35EF018CEBE3}">
  <dimension ref="A1:G26"/>
  <sheetViews>
    <sheetView workbookViewId="0">
      <selection activeCell="N11" sqref="N11"/>
    </sheetView>
  </sheetViews>
  <sheetFormatPr defaultRowHeight="14.5" x14ac:dyDescent="0.35"/>
  <cols>
    <col min="1" max="1" width="11.54296875" bestFit="1" customWidth="1"/>
    <col min="2" max="2" width="14.6328125" bestFit="1" customWidth="1"/>
    <col min="3" max="3" width="12.26953125" bestFit="1" customWidth="1"/>
    <col min="4" max="4" width="10.7265625" bestFit="1" customWidth="1"/>
    <col min="5" max="5" width="10.36328125" bestFit="1" customWidth="1"/>
    <col min="6" max="6" width="7.6328125" bestFit="1" customWidth="1"/>
    <col min="7" max="7" width="9.90625" bestFit="1" customWidth="1"/>
  </cols>
  <sheetData>
    <row r="1" spans="1:7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35">
      <c r="A2" t="s">
        <v>67</v>
      </c>
      <c r="B2" t="s">
        <v>68</v>
      </c>
      <c r="C2" t="s">
        <v>69</v>
      </c>
      <c r="D2">
        <v>225</v>
      </c>
      <c r="E2">
        <v>180</v>
      </c>
      <c r="F2">
        <v>1000</v>
      </c>
      <c r="G2" t="s">
        <v>70</v>
      </c>
    </row>
    <row r="3" spans="1:7" x14ac:dyDescent="0.35">
      <c r="A3" t="s">
        <v>71</v>
      </c>
      <c r="B3" t="s">
        <v>72</v>
      </c>
      <c r="C3" t="s">
        <v>69</v>
      </c>
      <c r="D3">
        <v>150</v>
      </c>
      <c r="E3">
        <v>120</v>
      </c>
      <c r="F3">
        <v>500</v>
      </c>
      <c r="G3" t="s">
        <v>73</v>
      </c>
    </row>
    <row r="4" spans="1:7" x14ac:dyDescent="0.35">
      <c r="A4" t="s">
        <v>74</v>
      </c>
      <c r="B4" t="s">
        <v>75</v>
      </c>
      <c r="C4" t="s">
        <v>76</v>
      </c>
      <c r="D4">
        <v>150</v>
      </c>
      <c r="E4">
        <v>120</v>
      </c>
      <c r="F4">
        <v>800</v>
      </c>
      <c r="G4" t="s">
        <v>77</v>
      </c>
    </row>
    <row r="5" spans="1:7" x14ac:dyDescent="0.35">
      <c r="A5" t="s">
        <v>78</v>
      </c>
      <c r="B5" t="s">
        <v>79</v>
      </c>
      <c r="C5" t="s">
        <v>80</v>
      </c>
      <c r="D5">
        <v>100</v>
      </c>
      <c r="E5">
        <v>80</v>
      </c>
      <c r="F5">
        <v>400</v>
      </c>
      <c r="G5" t="s">
        <v>81</v>
      </c>
    </row>
    <row r="6" spans="1:7" x14ac:dyDescent="0.35">
      <c r="A6" t="s">
        <v>82</v>
      </c>
      <c r="B6" t="s">
        <v>83</v>
      </c>
      <c r="C6" t="s">
        <v>80</v>
      </c>
      <c r="D6">
        <v>190</v>
      </c>
      <c r="E6">
        <v>152</v>
      </c>
      <c r="F6">
        <v>1000</v>
      </c>
      <c r="G6" t="s">
        <v>84</v>
      </c>
    </row>
    <row r="7" spans="1:7" x14ac:dyDescent="0.35">
      <c r="A7" t="s">
        <v>85</v>
      </c>
      <c r="B7" t="s">
        <v>86</v>
      </c>
      <c r="C7" t="s">
        <v>80</v>
      </c>
      <c r="D7">
        <v>180</v>
      </c>
      <c r="E7">
        <v>144</v>
      </c>
      <c r="F7">
        <v>600</v>
      </c>
      <c r="G7" t="s">
        <v>87</v>
      </c>
    </row>
    <row r="8" spans="1:7" x14ac:dyDescent="0.35">
      <c r="A8" t="s">
        <v>88</v>
      </c>
      <c r="B8" t="s">
        <v>89</v>
      </c>
      <c r="C8" t="s">
        <v>90</v>
      </c>
      <c r="D8">
        <v>500</v>
      </c>
      <c r="E8">
        <v>400</v>
      </c>
      <c r="F8">
        <v>300</v>
      </c>
      <c r="G8" t="s">
        <v>91</v>
      </c>
    </row>
    <row r="9" spans="1:7" x14ac:dyDescent="0.35">
      <c r="A9" t="s">
        <v>92</v>
      </c>
      <c r="B9" t="s">
        <v>93</v>
      </c>
      <c r="C9" t="s">
        <v>69</v>
      </c>
      <c r="D9">
        <v>450</v>
      </c>
      <c r="E9">
        <v>360</v>
      </c>
      <c r="F9">
        <v>700</v>
      </c>
      <c r="G9" t="s">
        <v>94</v>
      </c>
    </row>
    <row r="10" spans="1:7" x14ac:dyDescent="0.35">
      <c r="A10" t="s">
        <v>95</v>
      </c>
      <c r="B10" t="s">
        <v>96</v>
      </c>
      <c r="C10" t="s">
        <v>90</v>
      </c>
      <c r="D10">
        <v>400</v>
      </c>
      <c r="E10">
        <v>320</v>
      </c>
      <c r="F10">
        <v>200</v>
      </c>
      <c r="G10" t="s">
        <v>70</v>
      </c>
    </row>
    <row r="11" spans="1:7" x14ac:dyDescent="0.35">
      <c r="A11" t="s">
        <v>97</v>
      </c>
      <c r="B11" t="s">
        <v>98</v>
      </c>
      <c r="C11" t="s">
        <v>99</v>
      </c>
      <c r="D11">
        <v>150</v>
      </c>
      <c r="E11">
        <v>120</v>
      </c>
      <c r="F11">
        <v>1000</v>
      </c>
      <c r="G11" t="s">
        <v>73</v>
      </c>
    </row>
    <row r="12" spans="1:7" x14ac:dyDescent="0.35">
      <c r="A12" t="s">
        <v>100</v>
      </c>
      <c r="B12" t="s">
        <v>101</v>
      </c>
      <c r="C12" t="s">
        <v>102</v>
      </c>
      <c r="D12">
        <v>60</v>
      </c>
      <c r="E12">
        <v>48</v>
      </c>
      <c r="F12">
        <v>500</v>
      </c>
      <c r="G12" t="s">
        <v>77</v>
      </c>
    </row>
    <row r="13" spans="1:7" x14ac:dyDescent="0.35">
      <c r="A13" t="s">
        <v>103</v>
      </c>
      <c r="B13" t="s">
        <v>104</v>
      </c>
      <c r="C13" t="s">
        <v>69</v>
      </c>
      <c r="D13">
        <v>250</v>
      </c>
      <c r="E13">
        <v>200</v>
      </c>
      <c r="F13">
        <v>300</v>
      </c>
      <c r="G13" t="s">
        <v>81</v>
      </c>
    </row>
    <row r="14" spans="1:7" x14ac:dyDescent="0.35">
      <c r="A14" t="s">
        <v>105</v>
      </c>
      <c r="B14" t="s">
        <v>106</v>
      </c>
      <c r="C14" t="s">
        <v>90</v>
      </c>
      <c r="D14">
        <v>600</v>
      </c>
      <c r="E14">
        <v>480</v>
      </c>
      <c r="F14">
        <v>150</v>
      </c>
      <c r="G14" t="s">
        <v>84</v>
      </c>
    </row>
    <row r="15" spans="1:7" x14ac:dyDescent="0.35">
      <c r="A15" t="s">
        <v>107</v>
      </c>
      <c r="B15" t="s">
        <v>108</v>
      </c>
      <c r="C15" t="s">
        <v>99</v>
      </c>
      <c r="D15">
        <v>120</v>
      </c>
      <c r="E15">
        <v>96</v>
      </c>
      <c r="F15">
        <v>800</v>
      </c>
      <c r="G15" t="s">
        <v>87</v>
      </c>
    </row>
    <row r="16" spans="1:7" x14ac:dyDescent="0.35">
      <c r="A16" t="s">
        <v>109</v>
      </c>
      <c r="B16" t="s">
        <v>110</v>
      </c>
      <c r="C16" t="s">
        <v>99</v>
      </c>
      <c r="D16">
        <v>80</v>
      </c>
      <c r="E16">
        <v>64</v>
      </c>
      <c r="F16">
        <v>600</v>
      </c>
      <c r="G16" t="s">
        <v>91</v>
      </c>
    </row>
    <row r="17" spans="1:7" x14ac:dyDescent="0.35">
      <c r="A17" t="s">
        <v>111</v>
      </c>
      <c r="B17" t="s">
        <v>112</v>
      </c>
      <c r="C17" t="s">
        <v>102</v>
      </c>
      <c r="D17">
        <v>60</v>
      </c>
      <c r="E17">
        <v>48</v>
      </c>
      <c r="F17">
        <v>1000</v>
      </c>
      <c r="G17" t="s">
        <v>94</v>
      </c>
    </row>
    <row r="18" spans="1:7" x14ac:dyDescent="0.35">
      <c r="A18" t="s">
        <v>113</v>
      </c>
      <c r="B18" t="s">
        <v>114</v>
      </c>
      <c r="C18" t="s">
        <v>69</v>
      </c>
      <c r="D18">
        <v>220</v>
      </c>
      <c r="E18">
        <v>176</v>
      </c>
      <c r="F18">
        <v>100</v>
      </c>
      <c r="G18" t="s">
        <v>70</v>
      </c>
    </row>
    <row r="19" spans="1:7" x14ac:dyDescent="0.35">
      <c r="A19" t="s">
        <v>115</v>
      </c>
      <c r="B19" t="s">
        <v>116</v>
      </c>
      <c r="C19" t="s">
        <v>80</v>
      </c>
      <c r="D19">
        <v>50</v>
      </c>
      <c r="E19">
        <v>40</v>
      </c>
      <c r="F19">
        <v>600</v>
      </c>
      <c r="G19" t="s">
        <v>73</v>
      </c>
    </row>
    <row r="20" spans="1:7" x14ac:dyDescent="0.35">
      <c r="A20" t="s">
        <v>117</v>
      </c>
      <c r="B20" t="s">
        <v>118</v>
      </c>
      <c r="C20" t="s">
        <v>76</v>
      </c>
      <c r="D20">
        <v>300</v>
      </c>
      <c r="E20">
        <v>240</v>
      </c>
      <c r="F20">
        <v>200</v>
      </c>
      <c r="G20" t="s">
        <v>77</v>
      </c>
    </row>
    <row r="21" spans="1:7" x14ac:dyDescent="0.35">
      <c r="A21" t="s">
        <v>119</v>
      </c>
      <c r="B21" t="s">
        <v>120</v>
      </c>
      <c r="C21" t="s">
        <v>76</v>
      </c>
      <c r="D21">
        <v>180</v>
      </c>
      <c r="E21">
        <v>144</v>
      </c>
      <c r="F21">
        <v>350</v>
      </c>
      <c r="G21" t="s">
        <v>81</v>
      </c>
    </row>
    <row r="22" spans="1:7" x14ac:dyDescent="0.35">
      <c r="A22" t="s">
        <v>121</v>
      </c>
      <c r="B22" t="s">
        <v>122</v>
      </c>
      <c r="C22" t="s">
        <v>69</v>
      </c>
      <c r="D22">
        <v>120</v>
      </c>
      <c r="E22">
        <v>96</v>
      </c>
      <c r="F22">
        <v>400</v>
      </c>
      <c r="G22" t="s">
        <v>84</v>
      </c>
    </row>
    <row r="23" spans="1:7" x14ac:dyDescent="0.35">
      <c r="A23" t="s">
        <v>123</v>
      </c>
      <c r="B23" t="s">
        <v>124</v>
      </c>
      <c r="C23" t="s">
        <v>69</v>
      </c>
      <c r="D23">
        <v>40</v>
      </c>
      <c r="E23">
        <v>32</v>
      </c>
      <c r="F23">
        <v>1000</v>
      </c>
      <c r="G23" t="s">
        <v>87</v>
      </c>
    </row>
    <row r="24" spans="1:7" x14ac:dyDescent="0.35">
      <c r="A24" t="s">
        <v>125</v>
      </c>
      <c r="B24" t="s">
        <v>126</v>
      </c>
      <c r="C24" t="s">
        <v>127</v>
      </c>
      <c r="D24">
        <v>150</v>
      </c>
      <c r="E24">
        <v>120</v>
      </c>
      <c r="F24">
        <v>500</v>
      </c>
      <c r="G24" t="s">
        <v>91</v>
      </c>
    </row>
    <row r="25" spans="1:7" x14ac:dyDescent="0.35">
      <c r="A25" t="s">
        <v>128</v>
      </c>
      <c r="B25" t="s">
        <v>129</v>
      </c>
      <c r="C25" t="s">
        <v>130</v>
      </c>
      <c r="D25">
        <v>80</v>
      </c>
      <c r="E25">
        <v>64</v>
      </c>
      <c r="F25">
        <v>600</v>
      </c>
      <c r="G25" t="s">
        <v>94</v>
      </c>
    </row>
    <row r="26" spans="1:7" x14ac:dyDescent="0.35">
      <c r="A26" t="s">
        <v>131</v>
      </c>
      <c r="B26" t="s">
        <v>132</v>
      </c>
      <c r="C26" t="s">
        <v>127</v>
      </c>
      <c r="D26">
        <v>600</v>
      </c>
      <c r="E26">
        <v>480</v>
      </c>
      <c r="F26">
        <v>300</v>
      </c>
      <c r="G26" t="s">
        <v>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1C9F-F830-4916-B38F-9305095B98F4}">
  <dimension ref="A1:G21"/>
  <sheetViews>
    <sheetView workbookViewId="0">
      <selection activeCell="L9" sqref="L9"/>
    </sheetView>
  </sheetViews>
  <sheetFormatPr defaultRowHeight="14.5" x14ac:dyDescent="0.35"/>
  <cols>
    <col min="1" max="1" width="13.08984375" bestFit="1" customWidth="1"/>
    <col min="2" max="2" width="15.1796875" bestFit="1" customWidth="1"/>
    <col min="3" max="3" width="6.1796875" bestFit="1" customWidth="1"/>
    <col min="4" max="4" width="9.26953125" bestFit="1" customWidth="1"/>
    <col min="5" max="5" width="10.453125" bestFit="1" customWidth="1"/>
    <col min="6" max="6" width="11.54296875" bestFit="1" customWidth="1"/>
    <col min="7" max="7" width="19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>
        <v>32</v>
      </c>
      <c r="D2" t="s">
        <v>9</v>
      </c>
      <c r="E2" s="1">
        <v>44362</v>
      </c>
      <c r="F2" t="s">
        <v>10</v>
      </c>
      <c r="G2">
        <v>1</v>
      </c>
    </row>
    <row r="3" spans="1:7" x14ac:dyDescent="0.35">
      <c r="A3" t="s">
        <v>11</v>
      </c>
      <c r="B3" t="s">
        <v>12</v>
      </c>
      <c r="C3">
        <v>27</v>
      </c>
      <c r="D3" t="s">
        <v>13</v>
      </c>
      <c r="E3" s="1">
        <v>43941</v>
      </c>
      <c r="F3" t="s">
        <v>14</v>
      </c>
      <c r="G3">
        <v>0</v>
      </c>
    </row>
    <row r="4" spans="1:7" x14ac:dyDescent="0.35">
      <c r="A4" t="s">
        <v>15</v>
      </c>
      <c r="B4" t="s">
        <v>16</v>
      </c>
      <c r="C4">
        <v>45</v>
      </c>
      <c r="D4" t="s">
        <v>9</v>
      </c>
      <c r="E4" s="1">
        <v>43506</v>
      </c>
      <c r="F4" t="s">
        <v>17</v>
      </c>
      <c r="G4">
        <v>1</v>
      </c>
    </row>
    <row r="5" spans="1:7" x14ac:dyDescent="0.35">
      <c r="A5" t="s">
        <v>18</v>
      </c>
      <c r="B5" t="s">
        <v>19</v>
      </c>
      <c r="C5">
        <v>30</v>
      </c>
      <c r="D5" t="s">
        <v>13</v>
      </c>
      <c r="E5" s="1">
        <v>44586</v>
      </c>
      <c r="F5" t="s">
        <v>20</v>
      </c>
      <c r="G5">
        <v>0</v>
      </c>
    </row>
    <row r="6" spans="1:7" x14ac:dyDescent="0.35">
      <c r="A6" t="s">
        <v>21</v>
      </c>
      <c r="B6" t="s">
        <v>22</v>
      </c>
      <c r="C6">
        <v>38</v>
      </c>
      <c r="D6" t="s">
        <v>9</v>
      </c>
      <c r="E6" s="1">
        <v>43361</v>
      </c>
      <c r="F6" t="s">
        <v>23</v>
      </c>
      <c r="G6">
        <v>1</v>
      </c>
    </row>
    <row r="7" spans="1:7" x14ac:dyDescent="0.35">
      <c r="A7" t="s">
        <v>24</v>
      </c>
      <c r="B7" t="s">
        <v>25</v>
      </c>
      <c r="C7">
        <v>29</v>
      </c>
      <c r="D7" t="s">
        <v>13</v>
      </c>
      <c r="E7" s="1">
        <v>44326</v>
      </c>
      <c r="F7" t="s">
        <v>26</v>
      </c>
      <c r="G7">
        <v>0</v>
      </c>
    </row>
    <row r="8" spans="1:7" x14ac:dyDescent="0.35">
      <c r="A8" t="s">
        <v>27</v>
      </c>
      <c r="B8" t="s">
        <v>28</v>
      </c>
      <c r="C8">
        <v>33</v>
      </c>
      <c r="D8" t="s">
        <v>9</v>
      </c>
      <c r="E8" s="1">
        <v>44073</v>
      </c>
      <c r="F8" t="s">
        <v>29</v>
      </c>
      <c r="G8">
        <v>0</v>
      </c>
    </row>
    <row r="9" spans="1:7" x14ac:dyDescent="0.35">
      <c r="A9" t="s">
        <v>30</v>
      </c>
      <c r="B9" t="s">
        <v>31</v>
      </c>
      <c r="C9">
        <v>25</v>
      </c>
      <c r="D9" t="s">
        <v>13</v>
      </c>
      <c r="E9" s="1">
        <v>44625</v>
      </c>
      <c r="F9" t="s">
        <v>32</v>
      </c>
      <c r="G9">
        <v>1</v>
      </c>
    </row>
    <row r="10" spans="1:7" x14ac:dyDescent="0.35">
      <c r="A10" t="s">
        <v>33</v>
      </c>
      <c r="B10" t="s">
        <v>34</v>
      </c>
      <c r="C10">
        <v>41</v>
      </c>
      <c r="D10" t="s">
        <v>9</v>
      </c>
      <c r="E10" s="1">
        <v>43076</v>
      </c>
      <c r="F10" t="s">
        <v>35</v>
      </c>
      <c r="G10">
        <v>1</v>
      </c>
    </row>
    <row r="11" spans="1:7" x14ac:dyDescent="0.35">
      <c r="A11" t="s">
        <v>36</v>
      </c>
      <c r="B11" t="s">
        <v>37</v>
      </c>
      <c r="C11">
        <v>34</v>
      </c>
      <c r="D11" t="s">
        <v>13</v>
      </c>
      <c r="E11" s="1">
        <v>43780</v>
      </c>
      <c r="F11" t="s">
        <v>38</v>
      </c>
      <c r="G11">
        <v>0</v>
      </c>
    </row>
    <row r="12" spans="1:7" x14ac:dyDescent="0.35">
      <c r="A12" t="s">
        <v>39</v>
      </c>
      <c r="B12" t="s">
        <v>40</v>
      </c>
      <c r="C12">
        <v>28</v>
      </c>
      <c r="D12" t="s">
        <v>9</v>
      </c>
      <c r="E12" s="1">
        <v>44459</v>
      </c>
      <c r="F12" t="s">
        <v>26</v>
      </c>
      <c r="G12">
        <v>0</v>
      </c>
    </row>
    <row r="13" spans="1:7" x14ac:dyDescent="0.35">
      <c r="A13" t="s">
        <v>41</v>
      </c>
      <c r="B13" t="s">
        <v>42</v>
      </c>
      <c r="C13">
        <v>31</v>
      </c>
      <c r="D13" t="s">
        <v>13</v>
      </c>
      <c r="E13" s="1">
        <v>43905</v>
      </c>
      <c r="F13" t="s">
        <v>43</v>
      </c>
      <c r="G13">
        <v>1</v>
      </c>
    </row>
    <row r="14" spans="1:7" x14ac:dyDescent="0.35">
      <c r="A14" t="s">
        <v>44</v>
      </c>
      <c r="B14" t="s">
        <v>45</v>
      </c>
      <c r="C14">
        <v>39</v>
      </c>
      <c r="D14" t="s">
        <v>13</v>
      </c>
      <c r="E14" s="1">
        <v>43261</v>
      </c>
      <c r="F14" t="s">
        <v>23</v>
      </c>
      <c r="G14">
        <v>1</v>
      </c>
    </row>
    <row r="15" spans="1:7" x14ac:dyDescent="0.35">
      <c r="A15" t="s">
        <v>46</v>
      </c>
      <c r="B15" t="s">
        <v>47</v>
      </c>
      <c r="C15">
        <v>27</v>
      </c>
      <c r="D15" t="s">
        <v>9</v>
      </c>
      <c r="E15" s="1">
        <v>44505</v>
      </c>
      <c r="F15" t="s">
        <v>17</v>
      </c>
      <c r="G15">
        <v>0</v>
      </c>
    </row>
    <row r="16" spans="1:7" x14ac:dyDescent="0.35">
      <c r="A16" t="s">
        <v>48</v>
      </c>
      <c r="B16" t="s">
        <v>49</v>
      </c>
      <c r="C16">
        <v>42</v>
      </c>
      <c r="D16" t="s">
        <v>13</v>
      </c>
      <c r="E16" s="1">
        <v>42843</v>
      </c>
      <c r="F16" t="s">
        <v>10</v>
      </c>
      <c r="G16">
        <v>0</v>
      </c>
    </row>
    <row r="17" spans="1:7" x14ac:dyDescent="0.35">
      <c r="A17" t="s">
        <v>50</v>
      </c>
      <c r="B17" t="s">
        <v>51</v>
      </c>
      <c r="C17">
        <v>29</v>
      </c>
      <c r="D17" t="s">
        <v>9</v>
      </c>
      <c r="E17" s="1">
        <v>44430</v>
      </c>
      <c r="F17" t="s">
        <v>14</v>
      </c>
      <c r="G17">
        <v>1</v>
      </c>
    </row>
    <row r="18" spans="1:7" x14ac:dyDescent="0.35">
      <c r="A18" t="s">
        <v>52</v>
      </c>
      <c r="B18" t="s">
        <v>53</v>
      </c>
      <c r="C18">
        <v>26</v>
      </c>
      <c r="D18" t="s">
        <v>13</v>
      </c>
      <c r="E18" s="1">
        <v>44609</v>
      </c>
      <c r="F18" t="s">
        <v>20</v>
      </c>
      <c r="G18">
        <v>0</v>
      </c>
    </row>
    <row r="19" spans="1:7" x14ac:dyDescent="0.35">
      <c r="A19" t="s">
        <v>54</v>
      </c>
      <c r="B19" t="s">
        <v>55</v>
      </c>
      <c r="C19">
        <v>36</v>
      </c>
      <c r="D19" t="s">
        <v>9</v>
      </c>
      <c r="E19" s="1">
        <v>43477</v>
      </c>
      <c r="F19" t="s">
        <v>29</v>
      </c>
      <c r="G19">
        <v>0</v>
      </c>
    </row>
    <row r="20" spans="1:7" x14ac:dyDescent="0.35">
      <c r="A20" t="s">
        <v>56</v>
      </c>
      <c r="B20" t="s">
        <v>57</v>
      </c>
      <c r="C20">
        <v>33</v>
      </c>
      <c r="D20" t="s">
        <v>13</v>
      </c>
      <c r="E20" s="1">
        <v>43306</v>
      </c>
      <c r="F20" t="s">
        <v>32</v>
      </c>
      <c r="G20">
        <v>1</v>
      </c>
    </row>
    <row r="21" spans="1:7" x14ac:dyDescent="0.35">
      <c r="A21" t="s">
        <v>58</v>
      </c>
      <c r="B21" t="s">
        <v>59</v>
      </c>
      <c r="C21">
        <v>40</v>
      </c>
      <c r="D21" t="s">
        <v>9</v>
      </c>
      <c r="E21" s="1">
        <v>43047</v>
      </c>
      <c r="F21" t="s">
        <v>35</v>
      </c>
      <c r="G2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a 7 5 a 1 3 - 8 b f a - 4 8 8 1 - 8 f 1 3 - 5 9 f 2 7 0 2 5 d 4 c 4 "   x m l n s = " h t t p : / / s c h e m a s . m i c r o s o f t . c o m / D a t a M a s h u p " > A A A A A M 0 F A A B Q S w M E F A A C A A g A z 5 a S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P l p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5 a S W d Y 3 E r v I A g A A n Q s A A B M A H A B G b 3 J t d W x h c y 9 T Z W N 0 a W 9 u M S 5 t I K I Y A C i g F A A A A A A A A A A A A A A A A A A A A A A A A A A A A M 1 V 0 W r b M B R 9 D + Q f h P e S g A k M x h 5 W 8 h C S b u v W d u m c s Y c 2 D N W + b U x l K U j y S A j 5 9 1 7 Z j i 1 Z T s l D K c 1 D E u 6 R 7 z m 6 O t Z R E O t U c B K V v x / P + r 1 + T 6 2 o h I R M c 6 V F B n J G N S V j w k D 3 e w Q / k c h l D F g 5 3 8 T A R n + F f L o X 4 m n w N W U w m g q u g W s 1 C G Z f 7 o o n J 5 y y r U o V M b i 6 m 0 u K V P i 8 A S P Q d 1 G + B q l W Y l 1 U 8 E u t 7 g W V C T m s H G 2 Y 2 g T D k P C c s Z B o m c M w L K X Y E v 9 F K w C N s k p 9 u 9 s L D d k 4 s J c E 4 c + U J + O g W B k s 9 7 e m u K x 6 f Q j m U m R C 4 8 6 / A 0 1 Q U 4 D N F v Q e d 1 U h V X 3 g 0 4 b k t l o z Y S y K K a N S j Y 3 S 5 b B u P 1 1 R / o j d F 9 s 1 N K 0 X k n L 1 I G Q 2 F S z P u A H V o E N L u N v V e 7 m Y B T g H X E k 0 b P Q + J L v g m m b g F S e P p n b B 9 e d P I 9 O 4 K H 4 D j g 2 9 t T 9 E y n E / d Z M E / x f A p Y i p 8 Y b 3 x F x C l u b Z Q Z T L t B / 2 e y n v 3 L r t M d x m k s f 6 H V v M U n j E Y d a K 1 z K Y R / o 2 / q p o O + x V I Z 0 u m 6 J T H o X c e s A f n u q 5 x P H 6 J j T Q V C j t I 5 E W 8 V N H O V + v W d r y 7 Y k m i y i 6 4 h 1 b r N Z 3 x G A 1 / l r 2 a h G + j b k K 0 g 5 r d V 4 6 L 9 x 0 x 0 1 6 k 1 O u U 7 3 1 3 b M Q m r I I G P O h O d 1 m e N R X o F c i 8 V q i G y V 0 3 o A n e g 8 h w Z V g q d l a Z c X C I k G n G c u x X o P C x e Z G b o 6 q N R V U Z 6 e Q j 7 a C j 5 h u x j 2 j S 3 j Q v 3 I N s j n c 8 8 2 a Y i i 4 k d + c c g k X / 8 t z H p R 6 f Z L W w R 1 S q Q q i J n r s t L E D x s s U x w y G Z O Q S O N C B z S l W 1 E 6 t 0 e G U b V E O Y C t 0 A E 9 u M 9 P f k I n / Z q T F x K x 3 s Q S q 8 u D Y 8 M P j 2 7 Z I r k A a 1 9 3 k I F O w O C w D + U r c l w g n b K W N h 7 n p d p q L 7 E d e M J E n 3 2 N r 5 4 4 d N U 6 6 2 H l S J 0 i T G f a 9 U Z 2 b 0 9 a G b A q 7 7 t C 1 g Q O 1 X a 9 l O M V a k n N 9 d I 7 u 7 B l Q S w E C L Q A U A A I A C A D P l p J Z / 9 y a g q M A A A D 2 A A A A E g A A A A A A A A A A A A A A A A A A A A A A Q 2 9 u Z m l n L 1 B h Y 2 t h Z 2 U u e G 1 s U E s B A i 0 A F A A C A A g A z 5 a S W Q / K 6 a u k A A A A 6 Q A A A B M A A A A A A A A A A A A A A A A A 7 w A A A F t D b 2 5 0 Z W 5 0 X 1 R 5 c G V z X S 5 4 b W x Q S w E C L Q A U A A I A C A D P l p J Z 1 j c S u 8 g C A A C d C w A A E w A A A A A A A A A A A A A A A A D g A Q A A R m 9 y b X V s Y X M v U 2 V j d G l v b j E u b V B L B Q Y A A A A A A w A D A M I A A A D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P Q A A A A A A A J c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k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A 2 M D V j O S 1 i Y j A y L T Q 3 O D I t O T U 5 M i 0 y M z E 1 Z j g 1 Z m M 1 Y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1 c 3 R v b W V y R G F 0 Y S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h U M T I 6 N T Q 6 M j k u O T E z M z A 5 N F o i I C 8 + P E V u d H J 5 I F R 5 c G U 9 I k Z p b G x D b 2 x 1 b W 5 U e X B l c y I g V m F s d W U 9 I n N C Z 1 l E Q m d r R 0 F 3 P T 0 i I C 8 + P E V u d H J 5 I F R 5 c G U 9 I k Z p b G x D b 2 x 1 b W 5 O Y W 1 l c y I g V m F s d W U 9 I n N b J n F 1 b 3 Q 7 Q 3 V z d G 9 t Z X J J R C Z x d W 9 0 O y w m c X V v d D t O Y W 1 l J n F 1 b 3 Q 7 L C Z x d W 9 0 O 0 F n Z S Z x d W 9 0 O y w m c X V v d D t H Z W 5 k Z X I m c X V v d D s s J n F 1 b 3 Q 7 S m 9 p b k R h d G U m c X V v d D s s J n F 1 b 3 Q 7 T G 9 j Y X R p b 2 4 m c X V v d D s s J n F 1 b 3 Q 7 U H J l b W l 1 b U N 1 c 3 R v b W V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k R h d G E v Q X V 0 b 1 J l b W 9 2 Z W R D b 2 x 1 b W 5 z M S 5 7 Q 3 V z d G 9 t Z X J J R C w w f S Z x d W 9 0 O y w m c X V v d D t T Z W N 0 a W 9 u M S 9 D d X N 0 b 2 1 l c k R h d G E v Q X V 0 b 1 J l b W 9 2 Z W R D b 2 x 1 b W 5 z M S 5 7 T m F t Z S w x f S Z x d W 9 0 O y w m c X V v d D t T Z W N 0 a W 9 u M S 9 D d X N 0 b 2 1 l c k R h d G E v Q X V 0 b 1 J l b W 9 2 Z W R D b 2 x 1 b W 5 z M S 5 7 Q W d l L D J 9 J n F 1 b 3 Q 7 L C Z x d W 9 0 O 1 N l Y 3 R p b 2 4 x L 0 N 1 c 3 R v b W V y R G F 0 Y S 9 B d X R v U m V t b 3 Z l Z E N v b H V t b n M x L n t H Z W 5 k Z X I s M 3 0 m c X V v d D s s J n F 1 b 3 Q 7 U 2 V j d G l v b j E v Q 3 V z d G 9 t Z X J E Y X R h L 0 F 1 d G 9 S Z W 1 v d m V k Q 2 9 s d W 1 u c z E u e 0 p v a W 5 E Y X R l L D R 9 J n F 1 b 3 Q 7 L C Z x d W 9 0 O 1 N l Y 3 R p b 2 4 x L 0 N 1 c 3 R v b W V y R G F 0 Y S 9 B d X R v U m V t b 3 Z l Z E N v b H V t b n M x L n t M b 2 N h d G l v b i w 1 f S Z x d W 9 0 O y w m c X V v d D t T Z W N 0 a W 9 u M S 9 D d X N 0 b 2 1 l c k R h d G E v Q X V 0 b 1 J l b W 9 2 Z W R D b 2 x 1 b W 5 z M S 5 7 U H J l b W l 1 b U N 1 c 3 R v b W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1 c 3 R v b W V y R G F 0 Y S 9 B d X R v U m V t b 3 Z l Z E N v b H V t b n M x L n t D d X N 0 b 2 1 l c k l E L D B 9 J n F 1 b 3 Q 7 L C Z x d W 9 0 O 1 N l Y 3 R p b 2 4 x L 0 N 1 c 3 R v b W V y R G F 0 Y S 9 B d X R v U m V t b 3 Z l Z E N v b H V t b n M x L n t O Y W 1 l L D F 9 J n F 1 b 3 Q 7 L C Z x d W 9 0 O 1 N l Y 3 R p b 2 4 x L 0 N 1 c 3 R v b W V y R G F 0 Y S 9 B d X R v U m V t b 3 Z l Z E N v b H V t b n M x L n t B Z 2 U s M n 0 m c X V v d D s s J n F 1 b 3 Q 7 U 2 V j d G l v b j E v Q 3 V z d G 9 t Z X J E Y X R h L 0 F 1 d G 9 S Z W 1 v d m V k Q 2 9 s d W 1 u c z E u e 0 d l b m R l c i w z f S Z x d W 9 0 O y w m c X V v d D t T Z W N 0 a W 9 u M S 9 D d X N 0 b 2 1 l c k R h d G E v Q X V 0 b 1 J l b W 9 2 Z W R D b 2 x 1 b W 5 z M S 5 7 S m 9 p b k R h d G U s N H 0 m c X V v d D s s J n F 1 b 3 Q 7 U 2 V j d G l v b j E v Q 3 V z d G 9 t Z X J E Y X R h L 0 F 1 d G 9 S Z W 1 v d m V k Q 2 9 s d W 1 u c z E u e 0 x v Y 2 F 0 a W 9 u L D V 9 J n F 1 b 3 Q 7 L C Z x d W 9 0 O 1 N l Y 3 R p b 2 4 x L 0 N 1 c 3 R v b W V y R G F 0 Y S 9 B d X R v U m V t b 3 Z l Z E N v b H V t b n M x L n t Q c m V t a X V t Q 3 V z d G 9 t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h d G E v Q 3 V z d G 9 t Z X J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M 4 M m E z Y W E t Y 2 Q 1 N C 0 0 N j Y z L T k 2 M T Q t N z I z N T A 5 Y j l i M z g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k d W N 0 R G F 0 Y S I g L z 4 8 R W 5 0 c n k g V H l w Z T 0 i R m l s b G V k Q 2 9 t c G x l d G V S Z X N 1 b H R U b 1 d v c m t z a G V l d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h U M T I 6 N T Q 6 M j k u O D g 2 M z g z N V o i I C 8 + P E V u d H J 5 I F R 5 c G U 9 I k Z p b G x D b 2 x 1 b W 5 U e X B l c y I g V m F s d W U 9 I n N C Z 1 l H Q X d N R E J n P T 0 i I C 8 + P E V u d H J 5 I F R 5 c G U 9 I k Z p b G x D b 2 x 1 b W 5 O Y W 1 l c y I g V m F s d W U 9 I n N b J n F 1 b 3 Q 7 U H J v Z H V j d E l E J n F 1 b 3 Q 7 L C Z x d W 9 0 O 1 B y b 2 R 1 Y 3 R O Y W 1 l J n F 1 b 3 Q 7 L C Z x d W 9 0 O 0 N h d G V n b 3 J 5 J n F 1 b 3 Q 7 L C Z x d W 9 0 O 1 V u a X R Q c m l j Z S Z x d W 9 0 O y w m c X V v d D t V b m l 0 Q 2 9 z d C Z x d W 9 0 O y w m c X V v d D t T d G 9 j a y Z x d W 9 0 O y w m c X V v d D t T d X B w b G l l c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E R h d G E v Q X V 0 b 1 J l b W 9 2 Z W R D b 2 x 1 b W 5 z M S 5 7 U H J v Z H V j d E l E L D B 9 J n F 1 b 3 Q 7 L C Z x d W 9 0 O 1 N l Y 3 R p b 2 4 x L 1 B y b 2 R 1 Y 3 R E Y X R h L 0 F 1 d G 9 S Z W 1 v d m V k Q 2 9 s d W 1 u c z E u e 1 B y b 2 R 1 Y 3 R O Y W 1 l L D F 9 J n F 1 b 3 Q 7 L C Z x d W 9 0 O 1 N l Y 3 R p b 2 4 x L 1 B y b 2 R 1 Y 3 R E Y X R h L 0 F 1 d G 9 S Z W 1 v d m V k Q 2 9 s d W 1 u c z E u e 0 N h d G V n b 3 J 5 L D J 9 J n F 1 b 3 Q 7 L C Z x d W 9 0 O 1 N l Y 3 R p b 2 4 x L 1 B y b 2 R 1 Y 3 R E Y X R h L 0 F 1 d G 9 S Z W 1 v d m V k Q 2 9 s d W 1 u c z E u e 1 V u a X R Q c m l j Z S w z f S Z x d W 9 0 O y w m c X V v d D t T Z W N 0 a W 9 u M S 9 Q c m 9 k d W N 0 R G F 0 Y S 9 B d X R v U m V t b 3 Z l Z E N v b H V t b n M x L n t V b m l 0 Q 2 9 z d C w 0 f S Z x d W 9 0 O y w m c X V v d D t T Z W N 0 a W 9 u M S 9 Q c m 9 k d W N 0 R G F 0 Y S 9 B d X R v U m V t b 3 Z l Z E N v b H V t b n M x L n t T d G 9 j a y w 1 f S Z x d W 9 0 O y w m c X V v d D t T Z W N 0 a W 9 u M S 9 Q c m 9 k d W N 0 R G F 0 Y S 9 B d X R v U m V t b 3 Z l Z E N v b H V t b n M x L n t T d X B w b G l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c m 9 k d W N 0 R G F 0 Y S 9 B d X R v U m V t b 3 Z l Z E N v b H V t b n M x L n t Q c m 9 k d W N 0 S U Q s M H 0 m c X V v d D s s J n F 1 b 3 Q 7 U 2 V j d G l v b j E v U H J v Z H V j d E R h d G E v Q X V 0 b 1 J l b W 9 2 Z W R D b 2 x 1 b W 5 z M S 5 7 U H J v Z H V j d E 5 h b W U s M X 0 m c X V v d D s s J n F 1 b 3 Q 7 U 2 V j d G l v b j E v U H J v Z H V j d E R h d G E v Q X V 0 b 1 J l b W 9 2 Z W R D b 2 x 1 b W 5 z M S 5 7 Q 2 F 0 Z W d v c n k s M n 0 m c X V v d D s s J n F 1 b 3 Q 7 U 2 V j d G l v b j E v U H J v Z H V j d E R h d G E v Q X V 0 b 1 J l b W 9 2 Z W R D b 2 x 1 b W 5 z M S 5 7 V W 5 p d F B y a W N l L D N 9 J n F 1 b 3 Q 7 L C Z x d W 9 0 O 1 N l Y 3 R p b 2 4 x L 1 B y b 2 R 1 Y 3 R E Y X R h L 0 F 1 d G 9 S Z W 1 v d m V k Q 2 9 s d W 1 u c z E u e 1 V u a X R D b 3 N 0 L D R 9 J n F 1 b 3 Q 7 L C Z x d W 9 0 O 1 N l Y 3 R p b 2 4 x L 1 B y b 2 R 1 Y 3 R E Y X R h L 0 F 1 d G 9 S Z W 1 v d m V k Q 2 9 s d W 1 u c z E u e 1 N 0 b 2 N r L D V 9 J n F 1 b 3 Q 7 L C Z x d W 9 0 O 1 N l Y 3 R p b 2 4 x L 1 B y b 2 R 1 Y 3 R E Y X R h L 0 F 1 d G 9 S Z W 1 v d m V k Q 2 9 s d W 1 u c z E u e 1 N 1 c H B s a W V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R G F 0 Y S 9 Q c m 9 k d W N 0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E 0 Y T M 2 Y m Q t Y m R m N i 0 0 Z D h j L T l i Y j k t O T c w Y m E 5 Y z A 5 Y j k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0 R h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W x l c 0 l E J n F 1 b 3 Q 7 L C Z x d W 9 0 O 0 R h d G U m c X V v d D s s J n F 1 b 3 Q 7 Q 3 V z d G 9 t Z X J J R C Z x d W 9 0 O y w m c X V v d D t Q c m 9 k d W N 0 S U Q m c X V v d D s s J n F 1 b 3 Q 7 U X V h b n R p d H k m c X V v d D s s J n F 1 b 3 Q 7 V G 9 0 Y W x T Z W x s J n F 1 b 3 Q 7 L C Z x d W 9 0 O 1 B h e W 1 l b n R N Z X R o b 2 Q m c X V v d D s s J n F 1 b 3 Q 7 U 3 R v c m V M b 2 N h d G l v b i Z x d W 9 0 O 1 0 i I C 8 + P E V u d H J 5 I F R 5 c G U 9 I k Z p b G x D b 2 x 1 b W 5 U e X B l c y I g V m F s d W U 9 I n N C Z 2 t H Q m d N R E J n W T 0 i I C 8 + P E V u d H J 5 I F R 5 c G U 9 I k Z p b G x M Y X N 0 V X B k Y X R l Z C I g V m F s d W U 9 I m Q y M D I 0 L T E y L T E 4 V D E y O j U 0 O j I 5 L j k 1 N T E 5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F 0 Y S 9 B d X R v U m V t b 3 Z l Z E N v b H V t b n M x L n t T Y W x l c 0 l E L D B 9 J n F 1 b 3 Q 7 L C Z x d W 9 0 O 1 N l Y 3 R p b 2 4 x L 1 N h b G V z R G F 0 Y S 9 B d X R v U m V t b 3 Z l Z E N v b H V t b n M x L n t E Y X R l L D F 9 J n F 1 b 3 Q 7 L C Z x d W 9 0 O 1 N l Y 3 R p b 2 4 x L 1 N h b G V z R G F 0 Y S 9 B d X R v U m V t b 3 Z l Z E N v b H V t b n M x L n t D d X N 0 b 2 1 l c k l E L D J 9 J n F 1 b 3 Q 7 L C Z x d W 9 0 O 1 N l Y 3 R p b 2 4 x L 1 N h b G V z R G F 0 Y S 9 B d X R v U m V t b 3 Z l Z E N v b H V t b n M x L n t Q c m 9 k d W N 0 S U Q s M 3 0 m c X V v d D s s J n F 1 b 3 Q 7 U 2 V j d G l v b j E v U 2 F s Z X N E Y X R h L 0 F 1 d G 9 S Z W 1 v d m V k Q 2 9 s d W 1 u c z E u e 1 F 1 Y W 5 0 a X R 5 L D R 9 J n F 1 b 3 Q 7 L C Z x d W 9 0 O 1 N l Y 3 R p b 2 4 x L 1 N h b G V z R G F 0 Y S 9 B d X R v U m V t b 3 Z l Z E N v b H V t b n M x L n t U b 3 R h b F N l b G w s N X 0 m c X V v d D s s J n F 1 b 3 Q 7 U 2 V j d G l v b j E v U 2 F s Z X N E Y X R h L 0 F 1 d G 9 S Z W 1 v d m V k Q 2 9 s d W 1 u c z E u e 1 B h e W 1 l b n R N Z X R o b 2 Q s N n 0 m c X V v d D s s J n F 1 b 3 Q 7 U 2 V j d G l v b j E v U 2 F s Z X N E Y X R h L 0 F 1 d G 9 S Z W 1 v d m V k Q 2 9 s d W 1 u c z E u e 1 N 0 b 3 J l T G 9 j Y X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F s Z X N E Y X R h L 0 F 1 d G 9 S Z W 1 v d m V k Q 2 9 s d W 1 u c z E u e 1 N h b G V z S U Q s M H 0 m c X V v d D s s J n F 1 b 3 Q 7 U 2 V j d G l v b j E v U 2 F s Z X N E Y X R h L 0 F 1 d G 9 S Z W 1 v d m V k Q 2 9 s d W 1 u c z E u e 0 R h d G U s M X 0 m c X V v d D s s J n F 1 b 3 Q 7 U 2 V j d G l v b j E v U 2 F s Z X N E Y X R h L 0 F 1 d G 9 S Z W 1 v d m V k Q 2 9 s d W 1 u c z E u e 0 N 1 c 3 R v b W V y S U Q s M n 0 m c X V v d D s s J n F 1 b 3 Q 7 U 2 V j d G l v b j E v U 2 F s Z X N E Y X R h L 0 F 1 d G 9 S Z W 1 v d m V k Q 2 9 s d W 1 u c z E u e 1 B y b 2 R 1 Y 3 R J R C w z f S Z x d W 9 0 O y w m c X V v d D t T Z W N 0 a W 9 u M S 9 T Y W x l c 0 R h d G E v Q X V 0 b 1 J l b W 9 2 Z W R D b 2 x 1 b W 5 z M S 5 7 U X V h b n R p d H k s N H 0 m c X V v d D s s J n F 1 b 3 Q 7 U 2 V j d G l v b j E v U 2 F s Z X N E Y X R h L 0 F 1 d G 9 S Z W 1 v d m V k Q 2 9 s d W 1 u c z E u e 1 R v d G F s U 2 V s b C w 1 f S Z x d W 9 0 O y w m c X V v d D t T Z W N 0 a W 9 u M S 9 T Y W x l c 0 R h d G E v Q X V 0 b 1 J l b W 9 2 Z W R D b 2 x 1 b W 5 z M S 5 7 U G F 5 b W V u d E 1 l d G h v Z C w 2 f S Z x d W 9 0 O y w m c X V v d D t T Z W N 0 a W 9 u M S 9 T Y W x l c 0 R h d G E v Q X V 0 b 1 J l b W 9 2 Z W R D b 2 x 1 b W 5 z M S 5 7 U 3 R v c m V M b 2 N h d G l v b i w 3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N h b G V z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T Y W x l c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z B l N W Q x O C 1 k M z J l L T R m M z c t O W N j Z i 0 y N 2 R i N j I y N G U 1 Z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b n N v b G l k Y X R l Z F 9 T Y W x l c 1 9 E Y X R h I i A v P j x F b n R y e S B U e X B l P S J G a W x s Z W R D b 2 1 w b G V 0 Z V J l c 3 V s d F R v V 2 9 y a 3 N o Z W V 0 I i B W Y W x 1 Z T 0 i b D E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h U M T I 6 N T Q 6 M j k u O T k 1 M D g 5 M l o i I C 8 + P E V u d H J 5 I F R 5 c G U 9 I k Z p b G x D b 2 x 1 b W 5 U e X B l c y I g V m F s d W U 9 I n N C Z 2 t H Q m d N R E J n W U d B d 1 l K Q m d N R 0 J n T U R B d 1 k 9 I i A v P j x F b n R y e S B U e X B l P S J G a W x s Q 2 9 s d W 1 u T m F t Z X M i I F Z h b H V l P S J z W y Z x d W 9 0 O 1 N h b G V z S U Q m c X V v d D s s J n F 1 b 3 Q 7 R G F 0 Z S Z x d W 9 0 O y w m c X V v d D t D d X N 0 b 2 1 l c k l E J n F 1 b 3 Q 7 L C Z x d W 9 0 O 1 B y b 2 R 1 Y 3 R J R C Z x d W 9 0 O y w m c X V v d D t R d W F u d G l 0 e S Z x d W 9 0 O y w m c X V v d D t U b 3 R h b F N l b G w m c X V v d D s s J n F 1 b 3 Q 7 U G F 5 b W V u d E 1 l d G h v Z C Z x d W 9 0 O y w m c X V v d D t T d G 9 y Z U x v Y 2 F 0 a W 9 u J n F 1 b 3 Q 7 L C Z x d W 9 0 O 0 N 1 c 3 R v b W V y R G F 0 Y S 5 O Y W 1 l J n F 1 b 3 Q 7 L C Z x d W 9 0 O 0 N 1 c 3 R v b W V y R G F 0 Y S 5 B Z 2 U m c X V v d D s s J n F 1 b 3 Q 7 Q 3 V z d G 9 t Z X J E Y X R h L k d l b m R l c i Z x d W 9 0 O y w m c X V v d D t D d X N 0 b 2 1 l c k R h d G E u S m 9 p b k R h d G U m c X V v d D s s J n F 1 b 3 Q 7 Q 3 V z d G 9 t Z X J E Y X R h L k x v Y 2 F 0 a W 9 u J n F 1 b 3 Q 7 L C Z x d W 9 0 O 0 N 1 c 3 R v b W V y R G F 0 Y S 5 Q c m V t a X V t Q 3 V z d G 9 t Z X I m c X V v d D s s J n F 1 b 3 Q 7 U H J v Z H V j d E R h d G E u U H J v Z H V j d E 5 h b W U m c X V v d D s s J n F 1 b 3 Q 7 U H J v Z H V j d E R h d G E u Q 2 F 0 Z W d v c n k m c X V v d D s s J n F 1 b 3 Q 7 U H J v Z H V j d E R h d G E u V W 5 p d F B y a W N l J n F 1 b 3 Q 7 L C Z x d W 9 0 O 1 B y b 2 R 1 Y 3 R E Y X R h L l V u a X R D b 3 N 0 J n F 1 b 3 Q 7 L C Z x d W 9 0 O 1 B y b 2 R 1 Y 3 R E Y X R h L l N 0 b 2 N r J n F 1 b 3 Q 7 L C Z x d W 9 0 O 1 B y b 2 R 1 Y 3 R E Y X R h L l N 1 c H B s a W V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2 9 s a W R h d G V k I F N h b G V z I E R h d G E v Q X V 0 b 1 J l b W 9 2 Z W R D b 2 x 1 b W 5 z M S 5 7 U 2 F s Z X N J R C w w f S Z x d W 9 0 O y w m c X V v d D t T Z W N 0 a W 9 u M S 9 D b 2 5 z b 2 x p Z G F 0 Z W Q g U 2 F s Z X M g R G F 0 Y S 9 B d X R v U m V t b 3 Z l Z E N v b H V t b n M x L n t E Y X R l L D F 9 J n F 1 b 3 Q 7 L C Z x d W 9 0 O 1 N l Y 3 R p b 2 4 x L 0 N v b n N v b G l k Y X R l Z C B T Y W x l c y B E Y X R h L 0 F 1 d G 9 S Z W 1 v d m V k Q 2 9 s d W 1 u c z E u e 0 N 1 c 3 R v b W V y S U Q s M n 0 m c X V v d D s s J n F 1 b 3 Q 7 U 2 V j d G l v b j E v Q 2 9 u c 2 9 s a W R h d G V k I F N h b G V z I E R h d G E v Q X V 0 b 1 J l b W 9 2 Z W R D b 2 x 1 b W 5 z M S 5 7 U H J v Z H V j d E l E L D N 9 J n F 1 b 3 Q 7 L C Z x d W 9 0 O 1 N l Y 3 R p b 2 4 x L 0 N v b n N v b G l k Y X R l Z C B T Y W x l c y B E Y X R h L 0 F 1 d G 9 S Z W 1 v d m V k Q 2 9 s d W 1 u c z E u e 1 F 1 Y W 5 0 a X R 5 L D R 9 J n F 1 b 3 Q 7 L C Z x d W 9 0 O 1 N l Y 3 R p b 2 4 x L 0 N v b n N v b G l k Y X R l Z C B T Y W x l c y B E Y X R h L 0 F 1 d G 9 S Z W 1 v d m V k Q 2 9 s d W 1 u c z E u e 1 R v d G F s U 2 V s b C w 1 f S Z x d W 9 0 O y w m c X V v d D t T Z W N 0 a W 9 u M S 9 D b 2 5 z b 2 x p Z G F 0 Z W Q g U 2 F s Z X M g R G F 0 Y S 9 B d X R v U m V t b 3 Z l Z E N v b H V t b n M x L n t Q Y X l t Z W 5 0 T W V 0 a G 9 k L D Z 9 J n F 1 b 3 Q 7 L C Z x d W 9 0 O 1 N l Y 3 R p b 2 4 x L 0 N v b n N v b G l k Y X R l Z C B T Y W x l c y B E Y X R h L 0 F 1 d G 9 S Z W 1 v d m V k Q 2 9 s d W 1 u c z E u e 1 N 0 b 3 J l T G 9 j Y X R p b 2 4 s N 3 0 m c X V v d D s s J n F 1 b 3 Q 7 U 2 V j d G l v b j E v Q 2 9 u c 2 9 s a W R h d G V k I F N h b G V z I E R h d G E v Q X V 0 b 1 J l b W 9 2 Z W R D b 2 x 1 b W 5 z M S 5 7 Q 3 V z d G 9 t Z X J E Y X R h L k 5 h b W U s O H 0 m c X V v d D s s J n F 1 b 3 Q 7 U 2 V j d G l v b j E v Q 2 9 u c 2 9 s a W R h d G V k I F N h b G V z I E R h d G E v Q X V 0 b 1 J l b W 9 2 Z W R D b 2 x 1 b W 5 z M S 5 7 Q 3 V z d G 9 t Z X J E Y X R h L k F n Z S w 5 f S Z x d W 9 0 O y w m c X V v d D t T Z W N 0 a W 9 u M S 9 D b 2 5 z b 2 x p Z G F 0 Z W Q g U 2 F s Z X M g R G F 0 Y S 9 B d X R v U m V t b 3 Z l Z E N v b H V t b n M x L n t D d X N 0 b 2 1 l c k R h d G E u R 2 V u Z G V y L D E w f S Z x d W 9 0 O y w m c X V v d D t T Z W N 0 a W 9 u M S 9 D b 2 5 z b 2 x p Z G F 0 Z W Q g U 2 F s Z X M g R G F 0 Y S 9 B d X R v U m V t b 3 Z l Z E N v b H V t b n M x L n t D d X N 0 b 2 1 l c k R h d G E u S m 9 p b k R h d G U s M T F 9 J n F 1 b 3 Q 7 L C Z x d W 9 0 O 1 N l Y 3 R p b 2 4 x L 0 N v b n N v b G l k Y X R l Z C B T Y W x l c y B E Y X R h L 0 F 1 d G 9 S Z W 1 v d m V k Q 2 9 s d W 1 u c z E u e 0 N 1 c 3 R v b W V y R G F 0 Y S 5 M b 2 N h d G l v b i w x M n 0 m c X V v d D s s J n F 1 b 3 Q 7 U 2 V j d G l v b j E v Q 2 9 u c 2 9 s a W R h d G V k I F N h b G V z I E R h d G E v Q X V 0 b 1 J l b W 9 2 Z W R D b 2 x 1 b W 5 z M S 5 7 Q 3 V z d G 9 t Z X J E Y X R h L l B y Z W 1 p d W 1 D d X N 0 b 2 1 l c i w x M 3 0 m c X V v d D s s J n F 1 b 3 Q 7 U 2 V j d G l v b j E v Q 2 9 u c 2 9 s a W R h d G V k I F N h b G V z I E R h d G E v Q X V 0 b 1 J l b W 9 2 Z W R D b 2 x 1 b W 5 z M S 5 7 U H J v Z H V j d E R h d G E u U H J v Z H V j d E 5 h b W U s M T R 9 J n F 1 b 3 Q 7 L C Z x d W 9 0 O 1 N l Y 3 R p b 2 4 x L 0 N v b n N v b G l k Y X R l Z C B T Y W x l c y B E Y X R h L 0 F 1 d G 9 S Z W 1 v d m V k Q 2 9 s d W 1 u c z E u e 1 B y b 2 R 1 Y 3 R E Y X R h L k N h d G V n b 3 J 5 L D E 1 f S Z x d W 9 0 O y w m c X V v d D t T Z W N 0 a W 9 u M S 9 D b 2 5 z b 2 x p Z G F 0 Z W Q g U 2 F s Z X M g R G F 0 Y S 9 B d X R v U m V t b 3 Z l Z E N v b H V t b n M x L n t Q c m 9 k d W N 0 R G F 0 Y S 5 V b m l 0 U H J p Y 2 U s M T Z 9 J n F 1 b 3 Q 7 L C Z x d W 9 0 O 1 N l Y 3 R p b 2 4 x L 0 N v b n N v b G l k Y X R l Z C B T Y W x l c y B E Y X R h L 0 F 1 d G 9 S Z W 1 v d m V k Q 2 9 s d W 1 u c z E u e 1 B y b 2 R 1 Y 3 R E Y X R h L l V u a X R D b 3 N 0 L D E 3 f S Z x d W 9 0 O y w m c X V v d D t T Z W N 0 a W 9 u M S 9 D b 2 5 z b 2 x p Z G F 0 Z W Q g U 2 F s Z X M g R G F 0 Y S 9 B d X R v U m V t b 3 Z l Z E N v b H V t b n M x L n t Q c m 9 k d W N 0 R G F 0 Y S 5 T d G 9 j a y w x O H 0 m c X V v d D s s J n F 1 b 3 Q 7 U 2 V j d G l v b j E v Q 2 9 u c 2 9 s a W R h d G V k I F N h b G V z I E R h d G E v Q X V 0 b 1 J l b W 9 2 Z W R D b 2 x 1 b W 5 z M S 5 7 U H J v Z H V j d E R h d G E u U 3 V w c G x p Z X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D b 2 5 z b 2 x p Z G F 0 Z W Q g U 2 F s Z X M g R G F 0 Y S 9 B d X R v U m V t b 3 Z l Z E N v b H V t b n M x L n t T Y W x l c 0 l E L D B 9 J n F 1 b 3 Q 7 L C Z x d W 9 0 O 1 N l Y 3 R p b 2 4 x L 0 N v b n N v b G l k Y X R l Z C B T Y W x l c y B E Y X R h L 0 F 1 d G 9 S Z W 1 v d m V k Q 2 9 s d W 1 u c z E u e 0 R h d G U s M X 0 m c X V v d D s s J n F 1 b 3 Q 7 U 2 V j d G l v b j E v Q 2 9 u c 2 9 s a W R h d G V k I F N h b G V z I E R h d G E v Q X V 0 b 1 J l b W 9 2 Z W R D b 2 x 1 b W 5 z M S 5 7 Q 3 V z d G 9 t Z X J J R C w y f S Z x d W 9 0 O y w m c X V v d D t T Z W N 0 a W 9 u M S 9 D b 2 5 z b 2 x p Z G F 0 Z W Q g U 2 F s Z X M g R G F 0 Y S 9 B d X R v U m V t b 3 Z l Z E N v b H V t b n M x L n t Q c m 9 k d W N 0 S U Q s M 3 0 m c X V v d D s s J n F 1 b 3 Q 7 U 2 V j d G l v b j E v Q 2 9 u c 2 9 s a W R h d G V k I F N h b G V z I E R h d G E v Q X V 0 b 1 J l b W 9 2 Z W R D b 2 x 1 b W 5 z M S 5 7 U X V h b n R p d H k s N H 0 m c X V v d D s s J n F 1 b 3 Q 7 U 2 V j d G l v b j E v Q 2 9 u c 2 9 s a W R h d G V k I F N h b G V z I E R h d G E v Q X V 0 b 1 J l b W 9 2 Z W R D b 2 x 1 b W 5 z M S 5 7 V G 9 0 Y W x T Z W x s L D V 9 J n F 1 b 3 Q 7 L C Z x d W 9 0 O 1 N l Y 3 R p b 2 4 x L 0 N v b n N v b G l k Y X R l Z C B T Y W x l c y B E Y X R h L 0 F 1 d G 9 S Z W 1 v d m V k Q 2 9 s d W 1 u c z E u e 1 B h e W 1 l b n R N Z X R o b 2 Q s N n 0 m c X V v d D s s J n F 1 b 3 Q 7 U 2 V j d G l v b j E v Q 2 9 u c 2 9 s a W R h d G V k I F N h b G V z I E R h d G E v Q X V 0 b 1 J l b W 9 2 Z W R D b 2 x 1 b W 5 z M S 5 7 U 3 R v c m V M b 2 N h d G l v b i w 3 f S Z x d W 9 0 O y w m c X V v d D t T Z W N 0 a W 9 u M S 9 D b 2 5 z b 2 x p Z G F 0 Z W Q g U 2 F s Z X M g R G F 0 Y S 9 B d X R v U m V t b 3 Z l Z E N v b H V t b n M x L n t D d X N 0 b 2 1 l c k R h d G E u T m F t Z S w 4 f S Z x d W 9 0 O y w m c X V v d D t T Z W N 0 a W 9 u M S 9 D b 2 5 z b 2 x p Z G F 0 Z W Q g U 2 F s Z X M g R G F 0 Y S 9 B d X R v U m V t b 3 Z l Z E N v b H V t b n M x L n t D d X N 0 b 2 1 l c k R h d G E u Q W d l L D l 9 J n F 1 b 3 Q 7 L C Z x d W 9 0 O 1 N l Y 3 R p b 2 4 x L 0 N v b n N v b G l k Y X R l Z C B T Y W x l c y B E Y X R h L 0 F 1 d G 9 S Z W 1 v d m V k Q 2 9 s d W 1 u c z E u e 0 N 1 c 3 R v b W V y R G F 0 Y S 5 H Z W 5 k Z X I s M T B 9 J n F 1 b 3 Q 7 L C Z x d W 9 0 O 1 N l Y 3 R p b 2 4 x L 0 N v b n N v b G l k Y X R l Z C B T Y W x l c y B E Y X R h L 0 F 1 d G 9 S Z W 1 v d m V k Q 2 9 s d W 1 u c z E u e 0 N 1 c 3 R v b W V y R G F 0 Y S 5 K b 2 l u R G F 0 Z S w x M X 0 m c X V v d D s s J n F 1 b 3 Q 7 U 2 V j d G l v b j E v Q 2 9 u c 2 9 s a W R h d G V k I F N h b G V z I E R h d G E v Q X V 0 b 1 J l b W 9 2 Z W R D b 2 x 1 b W 5 z M S 5 7 Q 3 V z d G 9 t Z X J E Y X R h L k x v Y 2 F 0 a W 9 u L D E y f S Z x d W 9 0 O y w m c X V v d D t T Z W N 0 a W 9 u M S 9 D b 2 5 z b 2 x p Z G F 0 Z W Q g U 2 F s Z X M g R G F 0 Y S 9 B d X R v U m V t b 3 Z l Z E N v b H V t b n M x L n t D d X N 0 b 2 1 l c k R h d G E u U H J l b W l 1 b U N 1 c 3 R v b W V y L D E z f S Z x d W 9 0 O y w m c X V v d D t T Z W N 0 a W 9 u M S 9 D b 2 5 z b 2 x p Z G F 0 Z W Q g U 2 F s Z X M g R G F 0 Y S 9 B d X R v U m V t b 3 Z l Z E N v b H V t b n M x L n t Q c m 9 k d W N 0 R G F 0 Y S 5 Q c m 9 k d W N 0 T m F t Z S w x N H 0 m c X V v d D s s J n F 1 b 3 Q 7 U 2 V j d G l v b j E v Q 2 9 u c 2 9 s a W R h d G V k I F N h b G V z I E R h d G E v Q X V 0 b 1 J l b W 9 2 Z W R D b 2 x 1 b W 5 z M S 5 7 U H J v Z H V j d E R h d G E u Q 2 F 0 Z W d v c n k s M T V 9 J n F 1 b 3 Q 7 L C Z x d W 9 0 O 1 N l Y 3 R p b 2 4 x L 0 N v b n N v b G l k Y X R l Z C B T Y W x l c y B E Y X R h L 0 F 1 d G 9 S Z W 1 v d m V k Q 2 9 s d W 1 u c z E u e 1 B y b 2 R 1 Y 3 R E Y X R h L l V u a X R Q c m l j Z S w x N n 0 m c X V v d D s s J n F 1 b 3 Q 7 U 2 V j d G l v b j E v Q 2 9 u c 2 9 s a W R h d G V k I F N h b G V z I E R h d G E v Q X V 0 b 1 J l b W 9 2 Z W R D b 2 x 1 b W 5 z M S 5 7 U H J v Z H V j d E R h d G E u V W 5 p d E N v c 3 Q s M T d 9 J n F 1 b 3 Q 7 L C Z x d W 9 0 O 1 N l Y 3 R p b 2 4 x L 0 N v b n N v b G l k Y X R l Z C B T Y W x l c y B E Y X R h L 0 F 1 d G 9 S Z W 1 v d m V k Q 2 9 s d W 1 u c z E u e 1 B y b 2 R 1 Y 3 R E Y X R h L l N 0 b 2 N r L D E 4 f S Z x d W 9 0 O y w m c X V v d D t T Z W N 0 a W 9 u M S 9 D b 2 5 z b 2 x p Z G F 0 Z W Q g U 2 F s Z X M g R G F 0 Y S 9 B d X R v U m V t b 3 Z l Z E N v b H V t b n M x L n t Q c m 9 k d W N 0 R G F 0 Y S 5 T d X B w b G l l c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v b G l k Y X R l Z C U y M F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T Y W x l c y U y M E R h d G E v R X h w Y W 5 k Z W Q l M j B D d X N 0 b 2 1 l c k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T Y W x l c y U y M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T Y W x l c y U y M E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F N h b G V z J T I w R G F 0 Y S 9 F e H B h b m R l Z C U y M F B y b 2 R 1 Y 3 R E Y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2 R + h n 6 F 1 H q 4 Q l A c m S Y S M A A A A A A g A A A A A A E G Y A A A A B A A A g A A A A D K L + e M u a 5 d o r r W f / 4 Y b y r P K w N G 8 q h c N o S P H j P Y Y F K H 0 A A A A A D o A A A A A C A A A g A A A A C K O N v o 8 5 G v G D Y b M K R O S T p o I a R c f r m H p O Z q p A e F o b W y F Q A A A A H 5 J t m 5 o m X A 0 Q f B D N P V J 1 H O K E F e N X t I 3 w m Q u 3 Q 3 c c t k 7 4 N Q D V P I c l R a L s t l z S K A d I v F h x + u L F 2 J L V t 6 V v W s w z 0 p M g D K J P P 2 M 6 8 w B + 3 u t k C z J A A A A A s G D Z 8 P F k 1 I u g 1 O 8 H b q N p h u x f Q W 7 Y V v I 3 h d K k v g A P 6 y K Z b 4 x I 8 k h q H s 2 N 3 o z A X j b p s X f w k / Y 5 / 1 g V Y u B h 9 3 w q y g = = < / D a t a M a s h u p > 
</file>

<file path=customXml/itemProps1.xml><?xml version="1.0" encoding="utf-8"?>
<ds:datastoreItem xmlns:ds="http://schemas.openxmlformats.org/officeDocument/2006/customXml" ds:itemID="{47C12D7F-FE8D-428E-908E-751C410BF3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PivotTable</vt:lpstr>
      <vt:lpstr>Consolidated Sales Data</vt:lpstr>
      <vt:lpstr>SalesData</vt:lpstr>
      <vt:lpstr>ProductData</vt:lpstr>
      <vt:lpstr>CustomerData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Taushif Pial</dc:creator>
  <cp:lastModifiedBy>TANVIR TAUSHIF</cp:lastModifiedBy>
  <cp:lastPrinted>2024-12-18T16:50:41Z</cp:lastPrinted>
  <dcterms:created xsi:type="dcterms:W3CDTF">2015-06-05T18:17:20Z</dcterms:created>
  <dcterms:modified xsi:type="dcterms:W3CDTF">2024-12-23T16:46:56Z</dcterms:modified>
</cp:coreProperties>
</file>