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drawings/drawing1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Ex2.xml" ContentType="application/vnd.ms-office.chartex+xml"/>
  <Override PartName="/xl/charts/style19.xml" ContentType="application/vnd.ms-office.chartstyle+xml"/>
  <Override PartName="/xl/charts/colors19.xml" ContentType="application/vnd.ms-office.chartcolorstyle+xml"/>
  <Override PartName="/xl/charts/chartEx3.xml" ContentType="application/vnd.ms-office.chartex+xml"/>
  <Override PartName="/xl/charts/style20.xml" ContentType="application/vnd.ms-office.chartstyle+xml"/>
  <Override PartName="/xl/charts/colors20.xml" ContentType="application/vnd.ms-office.chartcolorsty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iamta\OneDrive\Desktop\Group 1 Project\Insurance Project(Excel)\"/>
    </mc:Choice>
  </mc:AlternateContent>
  <xr:revisionPtr revIDLastSave="0" documentId="13_ncr:1_{D2D177A5-602B-40DA-8E16-15A37DDEDFC5}" xr6:coauthVersionLast="47" xr6:coauthVersionMax="47" xr10:uidLastSave="{00000000-0000-0000-0000-000000000000}"/>
  <bookViews>
    <workbookView xWindow="-110" yWindow="-110" windowWidth="19420" windowHeight="10300" firstSheet="13" activeTab="16" xr2:uid="{82C3C1DE-7470-4075-B4BA-F94FD8B2F69B}"/>
  </bookViews>
  <sheets>
    <sheet name="NN+EN+EE Indi bdgt -20012020" sheetId="8" state="hidden" r:id="rId1"/>
    <sheet name="Achievement" sheetId="3" r:id="rId2"/>
    <sheet name="No of Meeting Date" sheetId="18" r:id="rId3"/>
    <sheet name="Invoice" sheetId="21" r:id="rId4"/>
    <sheet name="Cross Sell" sheetId="23" r:id="rId5"/>
    <sheet name="New " sheetId="22" r:id="rId6"/>
    <sheet name="fees_202001231041" sheetId="6" state="hidden" r:id="rId7"/>
    <sheet name="meeting_list_202001231041" sheetId="15" state="hidden" r:id="rId8"/>
    <sheet name="Renewal" sheetId="24" r:id="rId9"/>
    <sheet name="Slicers" sheetId="27" r:id="rId10"/>
    <sheet name="Sheet5" sheetId="40" state="hidden" r:id="rId11"/>
    <sheet name="open opp - top 5" sheetId="43" r:id="rId12"/>
    <sheet name="Top 4 opp by revenue" sheetId="47" r:id="rId13"/>
    <sheet name="opportunity - Product Group" sheetId="48" r:id="rId14"/>
    <sheet name="Stage Funnel by Revenue" sheetId="49" r:id="rId15"/>
    <sheet name="gcrm_opportunity_202001231041 (" sheetId="34" state="hidden" r:id="rId16"/>
    <sheet name="Dashboard" sheetId="44" r:id="rId17"/>
    <sheet name="invoice_202001231041 (2)" sheetId="20" state="hidden" r:id="rId18"/>
    <sheet name="brokerage_202001231040" sheetId="7" state="hidden" r:id="rId19"/>
  </sheets>
  <definedNames>
    <definedName name="_xlchart.v2.0" hidden="1">'Stage Funnel by Revenue'!$B$11:$B$13</definedName>
    <definedName name="_xlchart.v2.1" hidden="1">'Stage Funnel by Revenue'!$C$11:$C$13</definedName>
    <definedName name="_xlchart.v2.2" hidden="1">'Stage Funnel by Revenue'!$B$11:$B$13</definedName>
    <definedName name="_xlchart.v2.3" hidden="1">'Stage Funnel by Revenue'!$C$11:$C$13</definedName>
    <definedName name="_xlcn.WorksheetConnection_Project.xlsxgcrm_opportunity_202001231041__41" hidden="1">gcrm_opportunity_202001231041__4[]</definedName>
    <definedName name="_xlcn.WorksheetConnection_Project.xlsxstage_funnel1" hidden="1">stage_funnel</definedName>
    <definedName name="ExternalData_1" localSheetId="18" hidden="1">brokerage_202001231040!$A$1:$Q$961</definedName>
    <definedName name="ExternalData_1" localSheetId="6" hidden="1">fees_202001231041!$A$1:$I$10</definedName>
    <definedName name="ExternalData_1" localSheetId="0" hidden="1">'NN+EN+EE Indi bdgt -20012020'!$A$1:$G$11</definedName>
    <definedName name="ExternalData_2" localSheetId="17" hidden="1">'invoice_202001231041 (2)'!$A$1:$L$205</definedName>
    <definedName name="ExternalData_3" localSheetId="7" hidden="1">meeting_list_202001231041!$A$1:$F$35</definedName>
    <definedName name="Slicer_Account_Executive">#N/A</definedName>
    <definedName name="Slicer_stage">#N/A</definedName>
    <definedName name="Slicer_Year">#N/A</definedName>
  </definedNames>
  <calcPr calcId="191029"/>
  <pivotCaches>
    <pivotCache cacheId="0" r:id="rId20"/>
    <pivotCache cacheId="1" r:id="rId21"/>
    <pivotCache cacheId="2" r:id="rId22"/>
    <pivotCache cacheId="3" r:id="rId23"/>
    <pivotCache cacheId="4" r:id="rId24"/>
    <pivotCache cacheId="5" r:id="rId25"/>
    <pivotCache cacheId="6" r:id="rId26"/>
    <pivotCache cacheId="7" r:id="rId27"/>
  </pivotCaches>
  <extLs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crm_opportunity_202001231041__4" name="gcrm_opportunity_202001231041__4" connection="WorksheetConnection_Project.xlsx!gcrm_opportunity_202001231041__4"/>
          <x15:modelTable id="stage_funnel" name="stage_funnel" connection="WorksheetConnection_Project.xlsx!stage_funne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49" l="1"/>
  <c r="C12" i="49"/>
  <c r="C13" i="49"/>
  <c r="B12" i="49"/>
  <c r="B13" i="49"/>
  <c r="B11" i="49"/>
  <c r="E4" i="3"/>
  <c r="E3" i="3"/>
  <c r="H16" i="3"/>
  <c r="H13" i="3"/>
  <c r="G13" i="3"/>
  <c r="H10" i="3"/>
  <c r="G10" i="3"/>
  <c r="E5" i="3"/>
  <c r="G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1CCDA4-FFBD-467E-BA5F-CDE28623E724}" keepAlive="1" name="Query - brokerage_202001231040" description="Connection to the 'brokerage_202001231040' query in the workbook." type="5" refreshedVersion="7" background="1" saveData="1">
    <dbPr connection="Provider=Microsoft.Mashup.OleDb.1;Data Source=$Workbook$;Location=brokerage_202001231040;Extended Properties=&quot;&quot;" command="SELECT * FROM [brokerage_202001231040]"/>
  </connection>
  <connection id="2" xr16:uid="{84429D58-5EF2-4E06-85C3-1FF9F4F183B3}" keepAlive="1" name="Query - brokerage_202001231040 (2)" description="Connection to the 'brokerage_202001231040 (2)' query in the workbook." type="5" refreshedVersion="0" background="1">
    <dbPr connection="Provider=Microsoft.Mashup.OleDb.1;Data Source=$Workbook$;Location=&quot;brokerage_202001231040 (2)&quot;;Extended Properties=&quot;&quot;" command="SELECT * FROM [brokerage_202001231040 (2)]"/>
  </connection>
  <connection id="3" xr16:uid="{1E58C821-8E03-4871-AB3A-497101F004ED}" keepAlive="1" name="Query - fees_202001231041" description="Connection to the 'fees_202001231041' query in the workbook." type="5" refreshedVersion="7" background="1" saveData="1">
    <dbPr connection="Provider=Microsoft.Mashup.OleDb.1;Data Source=$Workbook$;Location=fees_202001231041;Extended Properties=&quot;&quot;" command="SELECT * FROM [fees_202001231041]"/>
  </connection>
  <connection id="4" xr16:uid="{FF9A5942-B618-400E-A0EF-F87D509E14B7}" keepAlive="1" name="Query - gcrm_opportunity_202001231041" description="Connection to the 'gcrm_opportunity_202001231041' query in the workbook." type="5" refreshedVersion="0" background="1">
    <dbPr connection="Provider=Microsoft.Mashup.OleDb.1;Data Source=$Workbook$;Location=gcrm_opportunity_202001231041;Extended Properties=&quot;&quot;" command="SELECT * FROM [gcrm_opportunity_202001231041]"/>
  </connection>
  <connection id="5" xr16:uid="{48275343-AE63-4C53-B5BE-E60A9715C6AA}" keepAlive="1" name="Query - gcrm_opportunity_202001231041__4" description="Connection to the 'gcrm_opportunity_202001231041__4' query in the workbook." type="5" refreshedVersion="0" background="1">
    <dbPr connection="Provider=Microsoft.Mashup.OleDb.1;Data Source=$Workbook$;Location=gcrm_opportunity_202001231041__4;Extended Properties=&quot;&quot;" command="SELECT * FROM [gcrm_opportunity_202001231041__4]"/>
  </connection>
  <connection id="6" xr16:uid="{06DE9739-804C-431E-A148-082D37848808}" keepAlive="1" name="Query - invoice_202001231041" description="Connection to the 'invoice_202001231041' query in the workbook." type="5" refreshedVersion="0" background="1">
    <dbPr connection="Provider=Microsoft.Mashup.OleDb.1;Data Source=$Workbook$;Location=invoice_202001231041;Extended Properties=&quot;&quot;" command="SELECT * FROM [invoice_202001231041]"/>
  </connection>
  <connection id="7" xr16:uid="{4663B521-94F0-45ED-A385-616A0583C26F}" keepAlive="1" name="Query - invoice_202001231041 (2)" description="Connection to the 'invoice_202001231041 (2)' query in the workbook." type="5" refreshedVersion="7" background="1" saveData="1">
    <dbPr connection="Provider=Microsoft.Mashup.OleDb.1;Data Source=$Workbook$;Location=&quot;invoice_202001231041 (2)&quot;;Extended Properties=&quot;&quot;" command="SELECT * FROM [invoice_202001231041 (2)]"/>
  </connection>
  <connection id="8" xr16:uid="{B69D2D0E-2585-43ED-872A-C2697CA828AC}" keepAlive="1" name="Query - meeting_list_202001231041" description="Connection to the 'meeting_list_202001231041' query in the workbook." type="5" refreshedVersion="0" background="1">
    <dbPr connection="Provider=Microsoft.Mashup.OleDb.1;Data Source=$Workbook$;Location=meeting_list_202001231041;Extended Properties=&quot;&quot;" command="SELECT * FROM [meeting_list_202001231041]"/>
  </connection>
  <connection id="9" xr16:uid="{7EFA99E9-0994-410C-9CAB-F9826516523B}" keepAlive="1" name="Query - meeting_list_202001231041 (2)" description="Connection to the 'meeting_list_202001231041 (2)' query in the workbook." type="5" refreshedVersion="0" background="1">
    <dbPr connection="Provider=Microsoft.Mashup.OleDb.1;Data Source=$Workbook$;Location=&quot;meeting_list_202001231041 (2)&quot;;Extended Properties=&quot;&quot;" command="SELECT * FROM [meeting_list_202001231041 (2)]"/>
  </connection>
  <connection id="10" xr16:uid="{D2790100-D111-4D71-B67B-E96299001E64}" keepAlive="1" name="Query - NN+EN+EE Indi bdgt -20012020" description="Connection to the 'NN+EN+EE Indi bdgt -20012020' query in the workbook." type="5" refreshedVersion="7" background="1" saveData="1">
    <dbPr connection="Provider=Microsoft.Mashup.OleDb.1;Data Source=$Workbook$;Location=&quot;NN+EN+EE Indi bdgt -20012020&quot;;Extended Properties=&quot;&quot;" command="SELECT * FROM [NN+EN+EE Indi bdgt -20012020]"/>
  </connection>
  <connection id="11" xr16:uid="{29245D18-D90B-41DB-85E9-EB8F137656A0}" keepAlive="1" name="Query - to_5_opportunity" description="Connection to the 'to_5_opportunity' query in the workbook." type="5" refreshedVersion="0" background="1">
    <dbPr connection="Provider=Microsoft.Mashup.OleDb.1;Data Source=$Workbook$;Location=to_5_opportunity;Extended Properties=&quot;&quot;" command="SELECT * FROM [to_5_opportunity]"/>
  </connection>
  <connection id="12" xr16:uid="{CA2F8872-2826-4DF8-9D3D-C0B935BFD854}" keepAlive="1" name="Query - top 5 opp" description="Connection to the 'top 5 opp' query in the workbook." type="5" refreshedVersion="0" background="1">
    <dbPr connection="Provider=Microsoft.Mashup.OleDb.1;Data Source=$Workbook$;Location=&quot;top 5 opp&quot;;Extended Properties=&quot;&quot;" command="SELECT * FROM [top 5 opp]"/>
  </connection>
  <connection id="13" xr16:uid="{93310927-1F47-4745-B271-67B6A6DAC05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2A17FED3-7D80-4625-A8D3-D2149A9B41E0}" name="WorksheetConnection_Project.xlsx!gcrm_opportunity_202001231041__4" type="102" refreshedVersion="7" minRefreshableVersion="5">
    <extLst>
      <ext xmlns:x15="http://schemas.microsoft.com/office/spreadsheetml/2010/11/main" uri="{DE250136-89BD-433C-8126-D09CA5730AF9}">
        <x15:connection id="gcrm_opportunity_202001231041__4">
          <x15:rangePr sourceName="_xlcn.WorksheetConnection_Project.xlsxgcrm_opportunity_202001231041__41"/>
        </x15:connection>
      </ext>
    </extLst>
  </connection>
  <connection id="15" xr16:uid="{CBC59D1E-1217-4035-B91D-847CFF782A39}" name="WorksheetConnection_Project.xlsx!stage_funnel" type="102" refreshedVersion="7" minRefreshableVersion="5">
    <extLst>
      <ext xmlns:x15="http://schemas.microsoft.com/office/spreadsheetml/2010/11/main" uri="{DE250136-89BD-433C-8126-D09CA5730AF9}">
        <x15:connection id="stage_funnel">
          <x15:rangePr sourceName="_xlcn.WorksheetConnection_Project.xlsxstage_funnel1"/>
        </x15:connection>
      </ext>
    </extLst>
  </connection>
</connections>
</file>

<file path=xl/sharedStrings.xml><?xml version="1.0" encoding="utf-8"?>
<sst xmlns="http://schemas.openxmlformats.org/spreadsheetml/2006/main" count="11553" uniqueCount="696">
  <si>
    <t>invoice_number</t>
  </si>
  <si>
    <t>invoice_date</t>
  </si>
  <si>
    <t>revenue_transaction_type</t>
  </si>
  <si>
    <t>branch_name</t>
  </si>
  <si>
    <t>solution_group</t>
  </si>
  <si>
    <t>Account Exe ID</t>
  </si>
  <si>
    <t>Account Executive</t>
  </si>
  <si>
    <t>income_class</t>
  </si>
  <si>
    <t>client_name</t>
  </si>
  <si>
    <t>policy_number</t>
  </si>
  <si>
    <t>Amount</t>
  </si>
  <si>
    <t>income_due_date</t>
  </si>
  <si>
    <t>Fees</t>
  </si>
  <si>
    <t>Ahmedabad</t>
  </si>
  <si>
    <t>Liability</t>
  </si>
  <si>
    <t>Neel Jain</t>
  </si>
  <si>
    <t>New</t>
  </si>
  <si>
    <t>I</t>
  </si>
  <si>
    <t>Brokerage</t>
  </si>
  <si>
    <t>Global Client Network (GNB Inward)</t>
  </si>
  <si>
    <t>Divya Dhingra</t>
  </si>
  <si>
    <t>Renewal</t>
  </si>
  <si>
    <t>M</t>
  </si>
  <si>
    <t>S</t>
  </si>
  <si>
    <t>OG-19-2202-1018-00000060</t>
  </si>
  <si>
    <t>Vinay</t>
  </si>
  <si>
    <t>Cross Sell</t>
  </si>
  <si>
    <t>V</t>
  </si>
  <si>
    <t>OG-19-2202-3383-00000010</t>
  </si>
  <si>
    <t>020P000098803000</t>
  </si>
  <si>
    <t>Employee Benefits (EB)</t>
  </si>
  <si>
    <t>Shloka Shelat</t>
  </si>
  <si>
    <t>A</t>
  </si>
  <si>
    <t>OG-19-2202-3383-00000009</t>
  </si>
  <si>
    <t>C</t>
  </si>
  <si>
    <t>OG-19-2202-3383-00000008</t>
  </si>
  <si>
    <t>P</t>
  </si>
  <si>
    <t>Vidit Shah</t>
  </si>
  <si>
    <t>'001P000202300000</t>
  </si>
  <si>
    <t>'001P000203500000</t>
  </si>
  <si>
    <t>Abhinav Shivam</t>
  </si>
  <si>
    <t>L</t>
  </si>
  <si>
    <t>2999202758217600000"</t>
  </si>
  <si>
    <t>Construction, Power &amp; Infrastructure</t>
  </si>
  <si>
    <t>Animesh Rawat</t>
  </si>
  <si>
    <t>G</t>
  </si>
  <si>
    <t>Ankita Shah</t>
  </si>
  <si>
    <t>H0048996</t>
  </si>
  <si>
    <t>OG-19-2202-1002-00001981</t>
  </si>
  <si>
    <t>OG-19-2202-1002-00001901</t>
  </si>
  <si>
    <t>T</t>
  </si>
  <si>
    <t>Marine</t>
  </si>
  <si>
    <t>'99000021180100000013</t>
  </si>
  <si>
    <t>F</t>
  </si>
  <si>
    <t>0000000008502066-01</t>
  </si>
  <si>
    <t>OG-19-2202-4010-00002245</t>
  </si>
  <si>
    <t>B</t>
  </si>
  <si>
    <t>OG-19-2202-1018-00000059</t>
  </si>
  <si>
    <t>W</t>
  </si>
  <si>
    <t>505373-01</t>
  </si>
  <si>
    <t>'99000044190700000001</t>
  </si>
  <si>
    <t>100200080123/01/00</t>
  </si>
  <si>
    <t>OG-19-2202-1018-00000054</t>
  </si>
  <si>
    <t>OG-19-2202-1018-00000053</t>
  </si>
  <si>
    <t>OG-19-2202-4001-00011127</t>
  </si>
  <si>
    <t>237164239 00</t>
  </si>
  <si>
    <t>H0067187</t>
  </si>
  <si>
    <t>2304001082-01</t>
  </si>
  <si>
    <t>H0056637</t>
  </si>
  <si>
    <t>0600010004 01</t>
  </si>
  <si>
    <t>0000000008907502-01</t>
  </si>
  <si>
    <t>Trade Credit &amp;amp; Political Risk</t>
  </si>
  <si>
    <t>Gautam Murkunde</t>
  </si>
  <si>
    <t>Property / BI</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</si>
  <si>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</si>
  <si>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</si>
  <si>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</si>
  <si>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</si>
  <si>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</si>
  <si>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</si>
  <si>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</si>
  <si>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</si>
  <si>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</si>
  <si>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</si>
  <si>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</si>
  <si>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</si>
  <si>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</si>
  <si>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</si>
  <si>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</si>
  <si>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</si>
  <si>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</si>
  <si>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</si>
  <si>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</si>
  <si>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</si>
  <si>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</si>
  <si>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</si>
  <si>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</si>
  <si>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</si>
  <si>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</si>
  <si>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</si>
  <si>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</si>
  <si>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</si>
  <si>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Shobhit Agarwal</t>
  </si>
  <si>
    <t>4101190700000015-00</t>
  </si>
  <si>
    <t>Mark</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</si>
  <si>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</si>
  <si>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</si>
  <si>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</si>
  <si>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</si>
  <si>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</si>
  <si>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</si>
  <si>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</si>
  <si>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</si>
  <si>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</si>
  <si>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</si>
  <si>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</si>
  <si>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</si>
  <si>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</si>
  <si>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</si>
  <si>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P0019200001/9999/100301</t>
  </si>
  <si>
    <t>0301004728-2019</t>
  </si>
  <si>
    <t>Small Medium Enterpries (SME)</t>
  </si>
  <si>
    <t>0000000010619837-01</t>
  </si>
  <si>
    <t>0000000007404252-02</t>
  </si>
  <si>
    <t>OG-19-2202-3383-00000007</t>
  </si>
  <si>
    <t>ER00004563000100</t>
  </si>
  <si>
    <t>1003/126704810/02/000</t>
  </si>
  <si>
    <t>OG-20-2202-1005-00000171-2019</t>
  </si>
  <si>
    <t>OG-20-2202-4004-00000062</t>
  </si>
  <si>
    <t>'99000044180300000048</t>
  </si>
  <si>
    <t>O</t>
  </si>
  <si>
    <t>180876-0000-01</t>
  </si>
  <si>
    <t>H</t>
  </si>
  <si>
    <t>'0655001664 03</t>
  </si>
  <si>
    <t>'0304001755</t>
  </si>
  <si>
    <t>'99000044180300000078</t>
  </si>
  <si>
    <t>ABC</t>
  </si>
  <si>
    <t>OG-20-2202-3315-00000012</t>
  </si>
  <si>
    <t>2019-L0138835-FWC</t>
  </si>
  <si>
    <t>2019-L0139704-PBL</t>
  </si>
  <si>
    <t>OG-20-2202-4004-00000043</t>
  </si>
  <si>
    <t>PFS/I3353707/71/01/006343</t>
  </si>
  <si>
    <t>OG-20-2202-4097-00000201</t>
  </si>
  <si>
    <t>OG-20-2202-4097-00000170</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</si>
  <si>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</si>
  <si>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</si>
  <si>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</si>
  <si>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</si>
  <si>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</si>
  <si>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</si>
  <si>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</si>
  <si>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</si>
  <si>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</si>
  <si>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</si>
  <si>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</si>
  <si>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</si>
  <si>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</si>
  <si>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</si>
  <si>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</si>
  <si>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</si>
  <si>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Row Labels</t>
  </si>
  <si>
    <t>Grand Total</t>
  </si>
  <si>
    <t>Sum of Amount</t>
  </si>
  <si>
    <t>Invoice</t>
  </si>
  <si>
    <t>Salesperson ID</t>
  </si>
  <si>
    <t>Nishant Sharma</t>
  </si>
  <si>
    <t>GL Client Network (GNB Inward)</t>
  </si>
  <si>
    <t>policy_status</t>
  </si>
  <si>
    <t>policy_start_date</t>
  </si>
  <si>
    <t>policy_end_date</t>
  </si>
  <si>
    <t>product_group</t>
  </si>
  <si>
    <t>Account Id</t>
  </si>
  <si>
    <t>renewal_status</t>
  </si>
  <si>
    <t>lapse_reason</t>
  </si>
  <si>
    <t>last_updated_date</t>
  </si>
  <si>
    <t>2414 2022 4088 1000 000</t>
  </si>
  <si>
    <t>Active</t>
  </si>
  <si>
    <t>Inception</t>
  </si>
  <si>
    <t>Amit</t>
  </si>
  <si>
    <t>0655001825 01</t>
  </si>
  <si>
    <t>Inactive</t>
  </si>
  <si>
    <t>Fire</t>
  </si>
  <si>
    <t>Miscellaneous</t>
  </si>
  <si>
    <t>Employee Benefits</t>
  </si>
  <si>
    <t>Endorsement</t>
  </si>
  <si>
    <t xml:space="preserve">Brokerage </t>
  </si>
  <si>
    <t>2414 2022 1261 2200 000</t>
  </si>
  <si>
    <t>2414 2026 2374 7800 000</t>
  </si>
  <si>
    <t>LWC/I2568913/71/05/006144</t>
  </si>
  <si>
    <t>0865074115 01</t>
  </si>
  <si>
    <t>Manish Sharma</t>
  </si>
  <si>
    <t>0830017443 01</t>
  </si>
  <si>
    <t>180876-0000-00</t>
  </si>
  <si>
    <t>P0119200001/9999/100017</t>
  </si>
  <si>
    <t>Shivani Sharma</t>
  </si>
  <si>
    <t>J</t>
  </si>
  <si>
    <t>0865078325 00</t>
  </si>
  <si>
    <t>'0865078325 01</t>
  </si>
  <si>
    <t>0865080591 00</t>
  </si>
  <si>
    <t>0865081032 00</t>
  </si>
  <si>
    <t>'310304111710000871</t>
  </si>
  <si>
    <t>'310304591810000063</t>
  </si>
  <si>
    <t>'310300111910000401</t>
  </si>
  <si>
    <t>Ketan Jain</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</si>
  <si>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</si>
  <si>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</si>
  <si>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</si>
  <si>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</si>
  <si>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</si>
  <si>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</si>
  <si>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</si>
  <si>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</si>
  <si>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</si>
  <si>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</si>
  <si>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</si>
  <si>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</si>
  <si>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</si>
  <si>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</si>
  <si>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</si>
  <si>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</si>
  <si>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</si>
  <si>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</si>
  <si>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</si>
  <si>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</si>
  <si>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</si>
  <si>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</si>
  <si>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</si>
  <si>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</si>
  <si>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</si>
  <si>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</si>
  <si>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</si>
  <si>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</si>
  <si>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</si>
  <si>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</si>
  <si>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</si>
  <si>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</si>
  <si>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</si>
  <si>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</si>
  <si>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</si>
  <si>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</si>
  <si>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</si>
  <si>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</si>
  <si>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</si>
  <si>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</si>
  <si>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Engineering</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</si>
  <si>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</si>
  <si>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</si>
  <si>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</si>
  <si>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</si>
  <si>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</si>
  <si>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</si>
  <si>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</si>
  <si>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</si>
  <si>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</si>
  <si>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</si>
  <si>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</si>
  <si>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</si>
  <si>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</si>
  <si>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</si>
  <si>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</si>
  <si>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</si>
  <si>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</si>
  <si>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</si>
  <si>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</si>
  <si>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</si>
  <si>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</si>
  <si>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</si>
  <si>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</si>
  <si>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</si>
  <si>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</si>
  <si>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</si>
  <si>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</si>
  <si>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</si>
  <si>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</si>
  <si>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</si>
  <si>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</si>
  <si>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</si>
  <si>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</si>
  <si>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</si>
  <si>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 xml:space="preserve">121400/36/17/17/00000005 </t>
  </si>
  <si>
    <t>121400/36/17/30/00000014</t>
  </si>
  <si>
    <t>'12140036180800000001</t>
  </si>
  <si>
    <t>'12140036181700000021</t>
  </si>
  <si>
    <t>'12140036183000000021</t>
  </si>
  <si>
    <t>2018-F0513845-BSS</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</si>
  <si>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</si>
  <si>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</si>
  <si>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</si>
  <si>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</si>
  <si>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</si>
  <si>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</si>
  <si>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</si>
  <si>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</si>
  <si>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</si>
  <si>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</si>
  <si>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</si>
  <si>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</si>
  <si>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</si>
  <si>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</si>
  <si>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</si>
  <si>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</si>
  <si>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</si>
  <si>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</si>
  <si>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</si>
  <si>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</si>
  <si>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</si>
  <si>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</si>
  <si>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</si>
  <si>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</si>
  <si>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</si>
  <si>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</si>
  <si>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</si>
  <si>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</si>
  <si>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</si>
  <si>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</si>
  <si>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</si>
  <si>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</si>
  <si>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</si>
  <si>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</si>
  <si>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</si>
  <si>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</si>
  <si>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</si>
  <si>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</si>
  <si>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</si>
  <si>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</si>
  <si>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</si>
  <si>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</si>
  <si>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</si>
  <si>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</si>
  <si>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</si>
  <si>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</si>
  <si>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</si>
  <si>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</si>
  <si>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</si>
  <si>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</si>
  <si>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</si>
  <si>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</si>
  <si>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</si>
  <si>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</si>
  <si>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</si>
  <si>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</si>
  <si>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</si>
  <si>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</si>
  <si>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</si>
  <si>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</si>
  <si>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</si>
  <si>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</si>
  <si>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</si>
  <si>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</si>
  <si>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</si>
  <si>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</si>
  <si>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</si>
  <si>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</si>
  <si>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</si>
  <si>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</si>
  <si>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</si>
  <si>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</si>
  <si>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</si>
  <si>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</si>
  <si>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</si>
  <si>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</si>
  <si>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</si>
  <si>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</si>
  <si>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</si>
  <si>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</si>
  <si>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</si>
  <si>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</si>
  <si>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</si>
  <si>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</si>
  <si>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</si>
  <si>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</si>
  <si>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</si>
  <si>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</si>
  <si>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</si>
  <si>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</si>
  <si>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</si>
  <si>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</si>
  <si>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</si>
  <si>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</si>
  <si>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</si>
  <si>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</si>
  <si>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</si>
  <si>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</si>
  <si>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</si>
  <si>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</si>
  <si>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</si>
  <si>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</si>
  <si>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</si>
  <si>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</si>
  <si>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</si>
  <si>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</si>
  <si>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</si>
  <si>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</si>
  <si>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</si>
  <si>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</si>
  <si>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</si>
  <si>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</si>
  <si>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</si>
  <si>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</si>
  <si>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</si>
  <si>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</si>
  <si>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</si>
  <si>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</si>
  <si>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</si>
  <si>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</si>
  <si>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</si>
  <si>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</si>
  <si>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</si>
  <si>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</si>
  <si>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</si>
  <si>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</si>
  <si>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</si>
  <si>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</si>
  <si>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</si>
  <si>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</si>
  <si>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</si>
  <si>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</si>
  <si>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</si>
  <si>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</si>
  <si>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</si>
  <si>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</si>
  <si>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</si>
  <si>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</si>
  <si>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</si>
  <si>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</si>
  <si>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</si>
  <si>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</si>
  <si>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</si>
  <si>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</si>
  <si>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</si>
  <si>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</si>
  <si>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</si>
  <si>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</si>
  <si>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</si>
  <si>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</si>
  <si>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</si>
  <si>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</si>
  <si>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</si>
  <si>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</si>
  <si>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</si>
  <si>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</si>
  <si>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</si>
  <si>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</si>
  <si>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</si>
  <si>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</si>
  <si>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</si>
  <si>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</si>
  <si>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</si>
  <si>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</si>
  <si>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</si>
  <si>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</si>
  <si>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</si>
  <si>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</si>
  <si>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</si>
  <si>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</si>
  <si>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</si>
  <si>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</si>
  <si>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</si>
  <si>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</si>
  <si>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</si>
  <si>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</si>
  <si>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</si>
  <si>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</si>
  <si>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</si>
  <si>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</si>
  <si>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</si>
  <si>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</si>
  <si>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</si>
  <si>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</si>
  <si>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</si>
  <si>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</si>
  <si>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</si>
  <si>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</si>
  <si>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</si>
  <si>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</si>
  <si>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</si>
  <si>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</si>
  <si>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</si>
  <si>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</si>
  <si>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</si>
  <si>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</si>
  <si>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</si>
  <si>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</si>
  <si>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</si>
  <si>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</si>
  <si>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</si>
  <si>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</si>
  <si>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</si>
  <si>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</si>
  <si>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OG-19-2202-1005-00000153</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</si>
  <si>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</si>
  <si>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</si>
  <si>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</si>
  <si>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</si>
  <si>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</si>
  <si>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</si>
  <si>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</si>
  <si>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</si>
  <si>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</si>
  <si>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</si>
  <si>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</si>
  <si>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</si>
  <si>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</si>
  <si>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</si>
  <si>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</si>
  <si>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</si>
  <si>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Branch</t>
  </si>
  <si>
    <t>Sales person ID</t>
  </si>
  <si>
    <t>Employee Name</t>
  </si>
  <si>
    <t>New Role2</t>
  </si>
  <si>
    <t>New Budget</t>
  </si>
  <si>
    <t>Cross sell bugdet</t>
  </si>
  <si>
    <t>Renewal Budget</t>
  </si>
  <si>
    <t>Hunter &amp; Farmer</t>
  </si>
  <si>
    <t>Servicer</t>
  </si>
  <si>
    <t>BH</t>
  </si>
  <si>
    <t>Servicer Claims</t>
  </si>
  <si>
    <t>Farmer &amp; Servicer</t>
  </si>
  <si>
    <t>Sum of New Budget</t>
  </si>
  <si>
    <t>Sum of Cross sell bugdet</t>
  </si>
  <si>
    <t>Sum of Renewal Budget</t>
  </si>
  <si>
    <t>Target budget</t>
  </si>
  <si>
    <t>Achievement</t>
  </si>
  <si>
    <t>Percentage of Achievement for placed and invoice</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</si>
  <si>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</si>
  <si>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</si>
  <si>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</si>
  <si>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</si>
  <si>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</si>
  <si>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</si>
  <si>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</si>
  <si>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</si>
  <si>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</si>
  <si>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</si>
  <si>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</si>
  <si>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</si>
  <si>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</si>
  <si>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</si>
  <si>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</si>
  <si>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</si>
  <si>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</si>
  <si>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</si>
  <si>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Count of meeting_date</t>
  </si>
  <si>
    <t>Year</t>
  </si>
  <si>
    <t>Yearly Meeting Count</t>
  </si>
  <si>
    <t>Count of invoice_date</t>
  </si>
  <si>
    <t>Column Labels</t>
  </si>
  <si>
    <t>(blank)</t>
  </si>
  <si>
    <t>Value</t>
  </si>
  <si>
    <t>Target</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</si>
  <si>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</si>
  <si>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</si>
  <si>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</si>
  <si>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</si>
  <si>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</si>
  <si>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</si>
  <si>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</si>
  <si>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</si>
  <si>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</si>
  <si>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</si>
  <si>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</si>
  <si>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</si>
  <si>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</si>
  <si>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</si>
  <si>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</si>
  <si>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</si>
  <si>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</si>
  <si>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</si>
  <si>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</si>
  <si>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</si>
  <si>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</si>
  <si>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</si>
  <si>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</si>
  <si>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</si>
  <si>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</si>
  <si>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</si>
  <si>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</si>
  <si>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</si>
  <si>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</si>
  <si>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</si>
  <si>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</si>
  <si>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</si>
  <si>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</si>
  <si>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</si>
  <si>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</si>
  <si>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</si>
  <si>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</si>
  <si>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</si>
  <si>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</si>
  <si>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</si>
  <si>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</si>
  <si>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</si>
  <si>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</si>
  <si>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</si>
  <si>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</si>
  <si>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</si>
  <si>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</si>
  <si>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</si>
  <si>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</si>
  <si>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</si>
  <si>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</si>
  <si>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</si>
  <si>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</si>
  <si>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</si>
  <si>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</si>
  <si>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</si>
  <si>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</si>
  <si>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</si>
  <si>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</si>
  <si>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</si>
  <si>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</si>
  <si>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</si>
  <si>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</si>
  <si>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</si>
  <si>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</si>
  <si>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</si>
  <si>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</si>
  <si>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</si>
  <si>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</si>
  <si>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</si>
  <si>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</si>
  <si>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</si>
  <si>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</si>
  <si>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</si>
  <si>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</si>
  <si>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</si>
  <si>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</si>
  <si>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</si>
  <si>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</si>
  <si>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</si>
  <si>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</si>
  <si>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</si>
  <si>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</si>
  <si>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</si>
  <si>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</si>
  <si>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</si>
  <si>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</si>
  <si>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</si>
  <si>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</si>
  <si>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</si>
  <si>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</si>
  <si>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</si>
  <si>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</si>
  <si>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</si>
  <si>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</si>
  <si>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</si>
  <si>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</si>
  <si>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</si>
  <si>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</si>
  <si>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</si>
  <si>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</si>
  <si>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</si>
  <si>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</si>
  <si>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</si>
  <si>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</si>
  <si>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</si>
  <si>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</si>
  <si>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</si>
  <si>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</si>
  <si>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</si>
  <si>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</si>
  <si>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</si>
  <si>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</si>
  <si>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</si>
  <si>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</si>
  <si>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</si>
  <si>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</si>
  <si>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</si>
  <si>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</si>
  <si>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</si>
  <si>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</si>
  <si>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</si>
  <si>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</si>
  <si>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</si>
  <si>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</si>
  <si>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</si>
  <si>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</si>
  <si>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</si>
  <si>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</si>
  <si>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</si>
  <si>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</si>
  <si>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Stage Funnel by Revenue</t>
  </si>
  <si>
    <t>New Placed Ach %</t>
  </si>
  <si>
    <t>New Invoice Ach %</t>
  </si>
  <si>
    <t>Renewal Placed Ach %</t>
  </si>
  <si>
    <t>Renewal Invoice Ach %</t>
  </si>
  <si>
    <t>Count of opportunity_name</t>
  </si>
  <si>
    <t>Sum of revenue_amount</t>
  </si>
  <si>
    <t>(Multiple Items)</t>
  </si>
  <si>
    <t>(All)</t>
  </si>
  <si>
    <t>Total Opportunity</t>
  </si>
  <si>
    <t>Total Open Opportunity</t>
  </si>
  <si>
    <t>Formula Used</t>
  </si>
  <si>
    <t>(Achieved/budget)</t>
  </si>
  <si>
    <t xml:space="preserve">Cross Sell Placed Ach % </t>
  </si>
  <si>
    <t xml:space="preserve">Cross Sell Invoice Ach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</si>
</sst>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9"/>
      <name val="Arial"/>
      <family val="2"/>
    </font>
  </fonts>
  <fills count="6">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22" fontId="0" fillId="0" borderId="0" xfId="0" applyNumberFormat="1"/>
    <xf numFmtId="0" fontId="2" fillId="0" borderId="1" xfId="0" applyFont="1" applyBorder="1"/>
    <xf numFmtId="0" fontId="0" fillId="0" borderId="1" xfId="0" applyNumberFormat="1" applyBorder="1"/>
    <xf numFmtId="0" fontId="5" fillId="0" borderId="0" xfId="0" applyFont="1"/>
    <xf numFmtId="0" fontId="0" fillId="0" borderId="1" xfId="0" applyBorder="1" applyAlignment="1">
      <alignment horizontal="center"/>
    </xf>
    <xf numFmtId="10" fontId="3" fillId="0" borderId="0" xfId="0" applyNumberFormat="1" applyFont="1"/>
    <xf numFmtId="0" fontId="4" fillId="4" borderId="1" xfId="0" applyFont="1" applyFill="1" applyBorder="1"/>
    <xf numFmtId="0" fontId="4" fillId="4" borderId="1" xfId="0" applyNumberFormat="1" applyFont="1" applyFill="1" applyBorder="1"/>
    <xf numFmtId="10" fontId="0" fillId="0" borderId="1" xfId="0" applyNumberFormat="1" applyBorder="1" applyAlignment="1">
      <alignment horizontal="center"/>
    </xf>
    <xf numFmtId="0" fontId="0" fillId="2" borderId="0" xfId="0" applyFill="1"/>
    <xf numFmtId="0" fontId="2" fillId="2" borderId="0" xfId="0" applyFont="1" applyFill="1" applyAlignment="1">
      <alignment horizontal="center"/>
    </xf>
    <xf numFmtId="0" fontId="1" fillId="3" borderId="0" xfId="0" applyFont="1" applyFill="1" applyAlignment="1">
      <alignment horizontal="center"/>
    </xf>
    <xf numFmtId="0" fontId="0" fillId="2" borderId="0" xfId="0"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5" borderId="0" xfId="0" applyFill="1" applyAlignment="1">
      <alignment horizontal="center"/>
    </xf>
    <xf numFmtId="0" fontId="0" fillId="0" borderId="0" xfId="0" applyAlignment="1">
      <alignment horizontal="center"/>
    </xf>
  </cellXfs>
  <cellStyles count="1">
    <cellStyle name="Normal" xfId="0" builtinId="0"/>
  </cellStyles>
  <dxfs count="49">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microsoft.com/office/2007/relationships/slicerCache" Target="slicerCaches/slicerCache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microsoft.com/office/2007/relationships/slicerCache" Target="slicerCaches/slicerCache3.xml"/><Relationship Id="rId35" Type="http://schemas.openxmlformats.org/officeDocument/2006/relationships/powerPivotData" Target="model/item.data"/><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Project.xlsx]No of Meeting Date!No of Meeting by acc exec</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Meeting by Acc Exec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4446786090621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68598524762908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8346673280123027E-17"/>
              <c:y val="0.147523709167544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0585E-3"/>
              <c:y val="0.12644889357218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30663856691253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1159114857744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586668320030757E-17"/>
              <c:y val="9.69441517386722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21902559055118109"/>
          <c:w val="0.9155301837270341"/>
          <c:h val="0.53114647127442394"/>
        </c:manualLayout>
      </c:layout>
      <c:bar3DChart>
        <c:barDir val="col"/>
        <c:grouping val="clustered"/>
        <c:varyColors val="0"/>
        <c:ser>
          <c:idx val="0"/>
          <c:order val="0"/>
          <c:tx>
            <c:strRef>
              <c:f>'No of Meeting Date'!$B$1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3D3-4CEE-A4BD-CF73C0AF092A}"/>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D3D3-4CEE-A4BD-CF73C0AF092A}"/>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3D3-4CEE-A4BD-CF73C0AF092A}"/>
              </c:ext>
            </c:extLst>
          </c:dPt>
          <c:dPt>
            <c:idx val="3"/>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D3D3-4CEE-A4BD-CF73C0AF092A}"/>
              </c:ext>
            </c:extLst>
          </c:dPt>
          <c:dPt>
            <c:idx val="4"/>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3D3-4CEE-A4BD-CF73C0AF092A}"/>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3D3-4CEE-A4BD-CF73C0AF092A}"/>
              </c:ext>
            </c:extLst>
          </c:dPt>
          <c:dPt>
            <c:idx val="6"/>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3D3-4CEE-A4BD-CF73C0AF092A}"/>
              </c:ext>
            </c:extLst>
          </c:dPt>
          <c:dPt>
            <c:idx val="7"/>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3D3-4CEE-A4BD-CF73C0AF092A}"/>
              </c:ext>
            </c:extLst>
          </c:dPt>
          <c:dPt>
            <c:idx val="8"/>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3D3-4CEE-A4BD-CF73C0AF092A}"/>
              </c:ext>
            </c:extLst>
          </c:dPt>
          <c:dLbls>
            <c:dLbl>
              <c:idx val="0"/>
              <c:layout>
                <c:manualLayout>
                  <c:x val="-1.9586668320030757E-17"/>
                  <c:y val="9.6944151738672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D3-4CEE-A4BD-CF73C0AF092A}"/>
                </c:ext>
              </c:extLst>
            </c:dLbl>
            <c:dLbl>
              <c:idx val="1"/>
              <c:layout>
                <c:manualLayout>
                  <c:x val="0"/>
                  <c:y val="0.10115911485774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D3-4CEE-A4BD-CF73C0AF092A}"/>
                </c:ext>
              </c:extLst>
            </c:dLbl>
            <c:dLbl>
              <c:idx val="2"/>
              <c:layout>
                <c:manualLayout>
                  <c:x val="-2.136752136752137E-3"/>
                  <c:y val="0.130663856691253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D3-4CEE-A4BD-CF73C0AF092A}"/>
                </c:ext>
              </c:extLst>
            </c:dLbl>
            <c:dLbl>
              <c:idx val="3"/>
              <c:layout>
                <c:manualLayout>
                  <c:x val="2.1367521367520585E-3"/>
                  <c:y val="0.12644889357218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D3-4CEE-A4BD-CF73C0AF092A}"/>
                </c:ext>
              </c:extLst>
            </c:dLbl>
            <c:dLbl>
              <c:idx val="4"/>
              <c:layout>
                <c:manualLayout>
                  <c:x val="-7.8346673280123027E-17"/>
                  <c:y val="0.147523709167544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D3-4CEE-A4BD-CF73C0AF092A}"/>
                </c:ext>
              </c:extLst>
            </c:dLbl>
            <c:dLbl>
              <c:idx val="5"/>
              <c:layout>
                <c:manualLayout>
                  <c:x val="-2.136752136752137E-3"/>
                  <c:y val="0.1517386722866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D3-4CEE-A4BD-CF73C0AF092A}"/>
                </c:ext>
              </c:extLst>
            </c:dLbl>
            <c:dLbl>
              <c:idx val="6"/>
              <c:layout>
                <c:manualLayout>
                  <c:x val="-2.136752136752137E-3"/>
                  <c:y val="0.1517386722866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D3-4CEE-A4BD-CF73C0AF092A}"/>
                </c:ext>
              </c:extLst>
            </c:dLbl>
            <c:dLbl>
              <c:idx val="7"/>
              <c:layout>
                <c:manualLayout>
                  <c:x val="-2.136752136752137E-3"/>
                  <c:y val="0.168598524762908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D3-4CEE-A4BD-CF73C0AF092A}"/>
                </c:ext>
              </c:extLst>
            </c:dLbl>
            <c:dLbl>
              <c:idx val="8"/>
              <c:layout>
                <c:manualLayout>
                  <c:x val="0"/>
                  <c:y val="0.244467860906217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D3-4CEE-A4BD-CF73C0AF09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Date'!$A$2:$A$11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C0F0-478D-86D9-E76D9B8F8AB2}"/>
            </c:ext>
          </c:extLst>
        </c:ser>
        <c:dLbls>
          <c:showLegendKey val="0"/>
          <c:showVal val="1"/>
          <c:showCatName val="0"/>
          <c:showSerName val="0"/>
          <c:showPercent val="0"/>
          <c:showBubbleSize val="0"/>
        </c:dLbls>
        <c:gapWidth val="100"/>
        <c:shape val="box"/>
        <c:axId val="1051558255"/>
        <c:axId val="1051556175"/>
        <c:axId val="0"/>
      </c:bar3DChart>
      <c:catAx>
        <c:axId val="1051558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556175"/>
        <c:crosses val="autoZero"/>
        <c:auto val="1"/>
        <c:lblAlgn val="ctr"/>
        <c:lblOffset val="100"/>
        <c:noMultiLvlLbl val="0"/>
      </c:catAx>
      <c:valAx>
        <c:axId val="1051556175"/>
        <c:scaling>
          <c:orientation val="minMax"/>
          <c:max val="7"/>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5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5506184655094904"/>
          <c:y val="0.17204301075268819"/>
          <c:w val="0.80442249967372859"/>
          <c:h val="0.70967741935483875"/>
        </c:manualLayout>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Sell'!$B$4:$B$6</c:f>
              <c:strCache>
                <c:ptCount val="3"/>
                <c:pt idx="0">
                  <c:v>Target</c:v>
                </c:pt>
                <c:pt idx="1">
                  <c:v>Achievement</c:v>
                </c:pt>
                <c:pt idx="2">
                  <c:v>Invoice</c:v>
                </c:pt>
              </c:strCache>
            </c:strRef>
          </c:cat>
          <c:val>
            <c:numRef>
              <c:f>'Cross Sell'!$C$4:$C$6</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05EF-4503-9941-9919BC0E6A28}"/>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1"/>
        <c:axPos val="b"/>
        <c:numFmt formatCode="0.00,,&quot;Mn&quot;" sourceLinked="0"/>
        <c:majorTickMark val="none"/>
        <c:minorTickMark val="none"/>
        <c:tickLblPos val="nextTo"/>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'!$B$4:$B$6</c:f>
              <c:strCache>
                <c:ptCount val="3"/>
                <c:pt idx="0">
                  <c:v>Target</c:v>
                </c:pt>
                <c:pt idx="1">
                  <c:v>Achievement</c:v>
                </c:pt>
                <c:pt idx="2">
                  <c:v>Invoice</c:v>
                </c:pt>
              </c:strCache>
            </c:strRef>
          </c:cat>
          <c:val>
            <c:numRef>
              <c:f>'New '!$C$4:$C$6</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BFCC-4098-AB86-7E8B6C8D8F55}"/>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1"/>
        <c:axPos val="b"/>
        <c:numFmt formatCode="0.00,,&quot;Mn&quot;" sourceLinked="0"/>
        <c:majorTickMark val="none"/>
        <c:minorTickMark val="none"/>
        <c:tickLblPos val="nextTo"/>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Renewal!$B$4:$B$6</c:f>
              <c:strCache>
                <c:ptCount val="3"/>
                <c:pt idx="0">
                  <c:v>Target</c:v>
                </c:pt>
                <c:pt idx="1">
                  <c:v>Achievement</c:v>
                </c:pt>
                <c:pt idx="2">
                  <c:v>Invoice</c:v>
                </c:pt>
              </c:strCache>
            </c:strRef>
          </c:cat>
          <c:val>
            <c:numRef>
              <c:f>Renewal!$C$4:$C$6</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E99F-4BA5-A523-7DE1DBB5A8BB}"/>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1"/>
        <c:axPos val="b"/>
        <c:numFmt formatCode="0.00,,&quot;Mn&quot;" sourceLinked="0"/>
        <c:majorTickMark val="none"/>
        <c:minorTickMark val="none"/>
        <c:tickLblPos val="nextTo"/>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Project.xlsx]No of Meeting Date!No of Meeting by acc exec</c:name>
    <c:fmtId val="3"/>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4446786090621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68598524762908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8346673280123027E-17"/>
              <c:y val="0.147523709167544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0585E-3"/>
              <c:y val="0.12644889357218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30663856691253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1159114857744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586668320030757E-17"/>
              <c:y val="9.69441517386722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586668320030757E-17"/>
              <c:y val="9.69441517386722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01159114857744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30663856691253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0585E-3"/>
              <c:y val="0.126448893572181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5173867228661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8346673280123027E-17"/>
              <c:y val="0.147523709167544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36752136752137E-3"/>
              <c:y val="0.168598524762908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24446786090621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9289026695497259E-2"/>
          <c:y val="5.0130550555891537E-2"/>
          <c:w val="0.88444208722614326"/>
          <c:h val="0.6223115969594053"/>
        </c:manualLayout>
      </c:layout>
      <c:barChart>
        <c:barDir val="col"/>
        <c:grouping val="clustered"/>
        <c:varyColors val="0"/>
        <c:ser>
          <c:idx val="0"/>
          <c:order val="0"/>
          <c:tx>
            <c:strRef>
              <c:f>'No of Meeting Date'!$B$1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Date'!$A$2:$A$11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Date'!$B$2:$B$11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9-5B08-447E-A129-F5BB78622E59}"/>
            </c:ext>
          </c:extLst>
        </c:ser>
        <c:dLbls>
          <c:showLegendKey val="0"/>
          <c:showVal val="1"/>
          <c:showCatName val="0"/>
          <c:showSerName val="0"/>
          <c:showPercent val="0"/>
          <c:showBubbleSize val="0"/>
        </c:dLbls>
        <c:gapWidth val="100"/>
        <c:axId val="1051558255"/>
        <c:axId val="1051556175"/>
      </c:barChart>
      <c:catAx>
        <c:axId val="1051558255"/>
        <c:scaling>
          <c:orientation val="minMax"/>
        </c:scaling>
        <c:delete val="0"/>
        <c:axPos val="b"/>
        <c:numFmt formatCode="General" sourceLinked="1"/>
        <c:majorTickMark val="none"/>
        <c:minorTickMark val="none"/>
        <c:tickLblPos val="nextTo"/>
        <c:spPr>
          <a:noFill/>
          <a:ln w="12700" cap="flat" cmpd="sng" algn="ctr">
            <a:noFill/>
            <a:round/>
          </a:ln>
          <a:effectLst/>
        </c:spPr>
        <c:txPr>
          <a:bodyPr rot="-5400000" spcFirstLastPara="1" vertOverflow="ellipsis" wrap="square" anchor="ctr" anchorCtr="1"/>
          <a:lstStyle/>
          <a:p>
            <a:pPr>
              <a:defRPr sz="700" b="0" i="0" u="none" strike="noStrike" kern="1200" baseline="0">
                <a:solidFill>
                  <a:schemeClr val="bg1"/>
                </a:solidFill>
                <a:latin typeface="+mn-lt"/>
                <a:ea typeface="+mn-ea"/>
                <a:cs typeface="+mn-cs"/>
              </a:defRPr>
            </a:pPr>
            <a:endParaRPr lang="en-US"/>
          </a:p>
        </c:txPr>
        <c:crossAx val="1051556175"/>
        <c:crosses val="autoZero"/>
        <c:auto val="1"/>
        <c:lblAlgn val="ctr"/>
        <c:lblOffset val="100"/>
        <c:noMultiLvlLbl val="0"/>
      </c:catAx>
      <c:valAx>
        <c:axId val="1051556175"/>
        <c:scaling>
          <c:orientation val="minMax"/>
          <c:max val="7"/>
        </c:scaling>
        <c:delete val="1"/>
        <c:axPos val="l"/>
        <c:numFmt formatCode="General" sourceLinked="1"/>
        <c:majorTickMark val="none"/>
        <c:minorTickMark val="none"/>
        <c:tickLblPos val="nextTo"/>
        <c:crossAx val="10515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Project.xlsx]Invoice!No of Invoice by Account Exec</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chemeClr val="tx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19047985908338"/>
          <c:y val="2.9733480464585633E-2"/>
          <c:w val="0.49634491986875168"/>
          <c:h val="0.75010279965004378"/>
        </c:manualLayout>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chemeClr val="tx2">
                  <a:alpha val="63000"/>
                </a:scheme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70AB-43AC-9430-050BA59F9429}"/>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70AB-43AC-9430-050BA59F9429}"/>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Invoice!$D$5:$D$16</c:f>
              <c:numCache>
                <c:formatCode>General</c:formatCode>
                <c:ptCount val="11"/>
                <c:pt idx="5">
                  <c:v>8</c:v>
                </c:pt>
                <c:pt idx="7">
                  <c:v>7</c:v>
                </c:pt>
                <c:pt idx="10">
                  <c:v>1</c:v>
                </c:pt>
              </c:numCache>
            </c:numRef>
          </c:val>
          <c:extLst>
            <c:ext xmlns:c16="http://schemas.microsoft.com/office/drawing/2014/chart" uri="{C3380CC4-5D6E-409C-BE32-E72D297353CC}">
              <c16:uniqueId val="{00000002-70AB-43AC-9430-050BA59F9429}"/>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70AB-43AC-9430-050BA59F9429}"/>
            </c:ext>
          </c:extLst>
        </c:ser>
        <c:dLbls>
          <c:showLegendKey val="0"/>
          <c:showVal val="0"/>
          <c:showCatName val="0"/>
          <c:showSerName val="0"/>
          <c:showPercent val="0"/>
          <c:showBubbleSize val="0"/>
        </c:dLbls>
        <c:gapWidth val="150"/>
        <c:overlap val="100"/>
        <c:axId val="610803295"/>
        <c:axId val="610792063"/>
      </c:barChart>
      <c:catAx>
        <c:axId val="610803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792063"/>
        <c:crosses val="autoZero"/>
        <c:auto val="1"/>
        <c:lblAlgn val="ctr"/>
        <c:lblOffset val="100"/>
        <c:noMultiLvlLbl val="0"/>
      </c:catAx>
      <c:valAx>
        <c:axId val="61079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803295"/>
        <c:crosses val="autoZero"/>
        <c:crossBetween val="between"/>
      </c:valAx>
      <c:spPr>
        <a:noFill/>
        <a:ln>
          <a:noFill/>
        </a:ln>
        <a:effectLst/>
      </c:spPr>
    </c:plotArea>
    <c:legend>
      <c:legendPos val="r"/>
      <c:layout>
        <c:manualLayout>
          <c:xMode val="edge"/>
          <c:yMode val="edge"/>
          <c:x val="0.7595529823692807"/>
          <c:y val="8.3136140049002161E-2"/>
          <c:w val="0.22212633040455743"/>
          <c:h val="0.78175547533992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 - Product Group!opportunity - Product Group</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'opportunity - Product Group'!$B$3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B57-4044-85E7-BD880E6DD9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B57-4044-85E7-BD880E6DD9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B57-4044-85E7-BD880E6DD9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B57-4044-85E7-BD880E6DD9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B57-4044-85E7-BD880E6DD94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B57-4044-85E7-BD880E6DD94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B57-4044-85E7-BD880E6DD94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 Product Group'!$A$4:$A$11</c:f>
              <c:strCache>
                <c:ptCount val="7"/>
                <c:pt idx="0">
                  <c:v>Employee Benefits</c:v>
                </c:pt>
                <c:pt idx="1">
                  <c:v>Engineering</c:v>
                </c:pt>
                <c:pt idx="2">
                  <c:v>Fire</c:v>
                </c:pt>
                <c:pt idx="3">
                  <c:v>Liability</c:v>
                </c:pt>
                <c:pt idx="4">
                  <c:v>Marine</c:v>
                </c:pt>
                <c:pt idx="5">
                  <c:v>Miscellaneous</c:v>
                </c:pt>
                <c:pt idx="6">
                  <c:v>Terrorism</c:v>
                </c:pt>
              </c:strCache>
            </c:strRef>
          </c:cat>
          <c:val>
            <c:numRef>
              <c:f>'opportunity - 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20-A7F4-480E-98DD-AF264BDE851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Project.xlsx]open opp - top 5!Open opportunity - Top 5</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 - top 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 - top 5'!$A$4:$A$9</c:f>
              <c:strCache>
                <c:ptCount val="5"/>
                <c:pt idx="0">
                  <c:v>BE-Mega policy</c:v>
                </c:pt>
                <c:pt idx="1">
                  <c:v>CVP GMC</c:v>
                </c:pt>
                <c:pt idx="2">
                  <c:v>DB -Mega Policy</c:v>
                </c:pt>
                <c:pt idx="3">
                  <c:v>DB -Terrorism Policy</c:v>
                </c:pt>
                <c:pt idx="4">
                  <c:v>EL-Group Mediclaim</c:v>
                </c:pt>
              </c:strCache>
            </c:strRef>
          </c:cat>
          <c:val>
            <c:numRef>
              <c:f>'open opp - top 5'!$B$4:$B$9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A4FD-4925-88EB-4ECB0EAFC8FC}"/>
            </c:ext>
          </c:extLst>
        </c:ser>
        <c:dLbls>
          <c:showLegendKey val="0"/>
          <c:showVal val="0"/>
          <c:showCatName val="0"/>
          <c:showSerName val="0"/>
          <c:showPercent val="0"/>
          <c:showBubbleSize val="0"/>
        </c:dLbls>
        <c:gapWidth val="100"/>
        <c:overlap val="-24"/>
        <c:axId val="329983552"/>
        <c:axId val="329984384"/>
      </c:barChart>
      <c:catAx>
        <c:axId val="32998355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9984384"/>
        <c:crosses val="autoZero"/>
        <c:auto val="1"/>
        <c:lblAlgn val="ctr"/>
        <c:lblOffset val="100"/>
        <c:noMultiLvlLbl val="0"/>
      </c:catAx>
      <c:valAx>
        <c:axId val="329984384"/>
        <c:scaling>
          <c:orientation val="minMax"/>
          <c:max val="400000"/>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99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Project.xlsx]Top 4 opp by revenue!Top 4 Opportunity by Revenue</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31904956738961"/>
          <c:y val="7.2727324786918249E-2"/>
          <c:w val="0.66631307868461709"/>
          <c:h val="0.68910643457869336"/>
        </c:manualLayout>
      </c:layout>
      <c:barChart>
        <c:barDir val="bar"/>
        <c:grouping val="clustered"/>
        <c:varyColors val="0"/>
        <c:ser>
          <c:idx val="0"/>
          <c:order val="0"/>
          <c:tx>
            <c:strRef>
              <c:f>'Top 4 opp by revenue'!$B$3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 by revenue'!$A$4:$A$8</c:f>
              <c:strCache>
                <c:ptCount val="4"/>
                <c:pt idx="0">
                  <c:v>CVP GMC</c:v>
                </c:pt>
                <c:pt idx="1">
                  <c:v>DB -Mega Policy</c:v>
                </c:pt>
                <c:pt idx="2">
                  <c:v>EL-Group Mediclaim</c:v>
                </c:pt>
                <c:pt idx="3">
                  <c:v>Fire</c:v>
                </c:pt>
              </c:strCache>
            </c:strRef>
          </c:cat>
          <c:val>
            <c:numRef>
              <c:f>'Top 4 opp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D968-4DC8-BA03-CE645414DEF1}"/>
            </c:ext>
          </c:extLst>
        </c:ser>
        <c:dLbls>
          <c:showLegendKey val="0"/>
          <c:showVal val="0"/>
          <c:showCatName val="0"/>
          <c:showSerName val="0"/>
          <c:showPercent val="0"/>
          <c:showBubbleSize val="0"/>
        </c:dLbls>
        <c:gapWidth val="115"/>
        <c:overlap val="-20"/>
        <c:axId val="1517487071"/>
        <c:axId val="1517487487"/>
      </c:barChart>
      <c:catAx>
        <c:axId val="151748707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487487"/>
        <c:crosses val="autoZero"/>
        <c:auto val="1"/>
        <c:lblAlgn val="ctr"/>
        <c:lblOffset val="100"/>
        <c:noMultiLvlLbl val="0"/>
      </c:catAx>
      <c:valAx>
        <c:axId val="1517487487"/>
        <c:scaling>
          <c:orientation val="minMax"/>
          <c:max val="500000"/>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48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Project.xlsx]Invoice!No of Invoice by Account Exec</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a:t>
            </a:r>
            <a:r>
              <a:rPr lang="en-IN" baseline="0"/>
              <a:t> by Account Exec</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20583728211767"/>
          <c:y val="0.13786818314377369"/>
          <c:w val="0.60627200904429857"/>
          <c:h val="0.75010279965004378"/>
        </c:manualLayout>
      </c:layout>
      <c:barChart>
        <c:barDir val="bar"/>
        <c:grouping val="stacked"/>
        <c:varyColors val="0"/>
        <c:ser>
          <c:idx val="0"/>
          <c:order val="0"/>
          <c:tx>
            <c:strRef>
              <c:f>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0B99-4BA1-993F-D26D2DC2A177}"/>
            </c:ext>
          </c:extLst>
        </c:ser>
        <c:ser>
          <c:idx val="1"/>
          <c:order val="1"/>
          <c:tx>
            <c:strRef>
              <c:f>Invoice!$C$3:$C$4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0B99-4BA1-993F-D26D2DC2A177}"/>
            </c:ext>
          </c:extLst>
        </c:ser>
        <c:ser>
          <c:idx val="2"/>
          <c:order val="2"/>
          <c:tx>
            <c:strRef>
              <c:f>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Invoice!$D$5:$D$16</c:f>
              <c:numCache>
                <c:formatCode>General</c:formatCode>
                <c:ptCount val="11"/>
                <c:pt idx="5">
                  <c:v>8</c:v>
                </c:pt>
                <c:pt idx="7">
                  <c:v>7</c:v>
                </c:pt>
                <c:pt idx="10">
                  <c:v>1</c:v>
                </c:pt>
              </c:numCache>
            </c:numRef>
          </c:val>
          <c:extLst>
            <c:ext xmlns:c16="http://schemas.microsoft.com/office/drawing/2014/chart" uri="{C3380CC4-5D6E-409C-BE32-E72D297353CC}">
              <c16:uniqueId val="{00000002-0B99-4BA1-993F-D26D2DC2A177}"/>
            </c:ext>
          </c:extLst>
        </c:ser>
        <c:ser>
          <c:idx val="3"/>
          <c:order val="3"/>
          <c:tx>
            <c:strRef>
              <c:f>Invoice!$E$3:$E$4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0B99-4BA1-993F-D26D2DC2A177}"/>
            </c:ext>
          </c:extLst>
        </c:ser>
        <c:dLbls>
          <c:showLegendKey val="0"/>
          <c:showVal val="0"/>
          <c:showCatName val="0"/>
          <c:showSerName val="0"/>
          <c:showPercent val="0"/>
          <c:showBubbleSize val="0"/>
        </c:dLbls>
        <c:gapWidth val="150"/>
        <c:overlap val="100"/>
        <c:axId val="610803295"/>
        <c:axId val="610792063"/>
      </c:barChart>
      <c:catAx>
        <c:axId val="610803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792063"/>
        <c:crosses val="autoZero"/>
        <c:auto val="1"/>
        <c:lblAlgn val="ctr"/>
        <c:lblOffset val="100"/>
        <c:noMultiLvlLbl val="0"/>
      </c:catAx>
      <c:valAx>
        <c:axId val="61079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8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 Sell'!$B$4:$B$6</c:f>
              <c:strCache>
                <c:ptCount val="3"/>
                <c:pt idx="0">
                  <c:v>Target</c:v>
                </c:pt>
                <c:pt idx="1">
                  <c:v>Achievement</c:v>
                </c:pt>
                <c:pt idx="2">
                  <c:v>Invoice</c:v>
                </c:pt>
              </c:strCache>
            </c:strRef>
          </c:cat>
          <c:val>
            <c:numRef>
              <c:f>'Cross Sell'!$C$4:$C$6</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7622-4F63-A500-698F4952C8E1}"/>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'!$B$4:$B$6</c:f>
              <c:strCache>
                <c:ptCount val="3"/>
                <c:pt idx="0">
                  <c:v>Target</c:v>
                </c:pt>
                <c:pt idx="1">
                  <c:v>Achievement</c:v>
                </c:pt>
                <c:pt idx="2">
                  <c:v>Invoice</c:v>
                </c:pt>
              </c:strCache>
            </c:strRef>
          </c:cat>
          <c:val>
            <c:numRef>
              <c:f>'New '!$C$4:$C$6</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397F-4B84-A5FB-F37FD2820211}"/>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Renewal!$B$4:$B$6</c:f>
              <c:strCache>
                <c:ptCount val="3"/>
                <c:pt idx="0">
                  <c:v>Target</c:v>
                </c:pt>
                <c:pt idx="1">
                  <c:v>Achievement</c:v>
                </c:pt>
                <c:pt idx="2">
                  <c:v>Invoice</c:v>
                </c:pt>
              </c:strCache>
            </c:strRef>
          </c:cat>
          <c:val>
            <c:numRef>
              <c:f>Renewal!$C$4:$C$6</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1785-44DF-912E-E30E72170ABB}"/>
            </c:ext>
          </c:extLst>
        </c:ser>
        <c:dLbls>
          <c:dLblPos val="outEnd"/>
          <c:showLegendKey val="0"/>
          <c:showVal val="1"/>
          <c:showCatName val="0"/>
          <c:showSerName val="0"/>
          <c:showPercent val="0"/>
          <c:showBubbleSize val="0"/>
        </c:dLbls>
        <c:gapWidth val="115"/>
        <c:overlap val="-20"/>
        <c:axId val="26187711"/>
        <c:axId val="26188127"/>
      </c:barChart>
      <c:catAx>
        <c:axId val="26187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8127"/>
        <c:crosses val="autoZero"/>
        <c:auto val="1"/>
        <c:lblAlgn val="ctr"/>
        <c:lblOffset val="100"/>
        <c:noMultiLvlLbl val="0"/>
      </c:catAx>
      <c:valAx>
        <c:axId val="26188127"/>
        <c:scaling>
          <c:orientation val="minMax"/>
          <c:max val="25000000"/>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Sheet5!$A$4:$A$53</c:f>
              <c:strCache>
                <c:ptCount val="49"/>
                <c:pt idx="0">
                  <c:v>ag - Property Insurance</c:v>
                </c:pt>
                <c:pt idx="1">
                  <c:v>AL GPA</c:v>
                </c:pt>
                <c:pt idx="2">
                  <c:v>BC - PDBI</c:v>
                </c:pt>
                <c:pt idx="3">
                  <c:v>BD PDBI</c:v>
                </c:pt>
                <c:pt idx="4">
                  <c:v>BE-Mega policy</c:v>
                </c:pt>
                <c:pt idx="5">
                  <c:v>BL - Marine STOP</c:v>
                </c:pt>
                <c:pt idx="6">
                  <c:v>BV GPA</c:v>
                </c:pt>
                <c:pt idx="7">
                  <c:v>BVGMC</c:v>
                </c:pt>
                <c:pt idx="8">
                  <c:v>CI-CAR/EAR Policy</c:v>
                </c:pt>
                <c:pt idx="9">
                  <c:v>CP-PDBI</c:v>
                </c:pt>
                <c:pt idx="10">
                  <c:v>CVP GMC</c:v>
                </c:pt>
                <c:pt idx="11">
                  <c:v>DB- Cyber Liability</c:v>
                </c:pt>
                <c:pt idx="12">
                  <c:v>DB -Mega Policy</c:v>
                </c:pt>
                <c:pt idx="13">
                  <c:v>DB -Terrorism Policy</c:v>
                </c:pt>
                <c:pt idx="14">
                  <c:v>DS- Employees GMC</c:v>
                </c:pt>
                <c:pt idx="15">
                  <c:v>EI- GMC</c:v>
                </c:pt>
                <c:pt idx="16">
                  <c:v>EL-Group Mediclaim</c:v>
                </c:pt>
                <c:pt idx="17">
                  <c:v>Fire</c:v>
                </c:pt>
                <c:pt idx="18">
                  <c:v>FM-Group Mediclaim</c:v>
                </c:pt>
                <c:pt idx="19">
                  <c:v>G R -CAR</c:v>
                </c:pt>
                <c:pt idx="20">
                  <c:v>G R -GMC</c:v>
                </c:pt>
                <c:pt idx="21">
                  <c:v>GL-CGL</c:v>
                </c:pt>
                <c:pt idx="22">
                  <c:v>GL-Crime</c:v>
                </c:pt>
                <c:pt idx="23">
                  <c:v>GRTC-CAR</c:v>
                </c:pt>
                <c:pt idx="24">
                  <c:v>II -  GMC</c:v>
                </c:pt>
                <c:pt idx="25">
                  <c:v>II - GPA</c:v>
                </c:pt>
                <c:pt idx="26">
                  <c:v>II-Marine</c:v>
                </c:pt>
                <c:pt idx="27">
                  <c:v>Infra-CAR</c:v>
                </c:pt>
                <c:pt idx="28">
                  <c:v>ITNL - IAR (Operational Roads)</c:v>
                </c:pt>
                <c:pt idx="29">
                  <c:v>KB GMC</c:v>
                </c:pt>
                <c:pt idx="30">
                  <c:v>KG-CAR</c:v>
                </c:pt>
                <c:pt idx="31">
                  <c:v>Maine Open</c:v>
                </c:pt>
                <c:pt idx="32">
                  <c:v>Marine</c:v>
                </c:pt>
                <c:pt idx="33">
                  <c:v>OP-GMC</c:v>
                </c:pt>
                <c:pt idx="34">
                  <c:v>PDBI</c:v>
                </c:pt>
                <c:pt idx="35">
                  <c:v>PI(Operational Road)</c:v>
                </c:pt>
                <c:pt idx="36">
                  <c:v>PIL -Marine</c:v>
                </c:pt>
                <c:pt idx="37">
                  <c:v>PIL-CGL</c:v>
                </c:pt>
                <c:pt idx="38">
                  <c:v>PIL-Credit Insurance</c:v>
                </c:pt>
                <c:pt idx="39">
                  <c:v>Sandesh - Marine</c:v>
                </c:pt>
                <c:pt idx="40">
                  <c:v>Sandesh - PDBI</c:v>
                </c:pt>
                <c:pt idx="41">
                  <c:v>SFSP</c:v>
                </c:pt>
                <c:pt idx="42">
                  <c:v>SGL- GMC</c:v>
                </c:pt>
                <c:pt idx="43">
                  <c:v>SI-CAR</c:v>
                </c:pt>
                <c:pt idx="44">
                  <c:v>Sin GMC</c:v>
                </c:pt>
                <c:pt idx="45">
                  <c:v>Stem GMC</c:v>
                </c:pt>
                <c:pt idx="46">
                  <c:v>VS.-D &amp; O</c:v>
                </c:pt>
                <c:pt idx="47">
                  <c:v>VS.-Marine</c:v>
                </c:pt>
                <c:pt idx="48">
                  <c:v>VS-PDBI</c:v>
                </c:pt>
              </c:strCache>
            </c:strRef>
          </c:cat>
          <c:val>
            <c:numRef>
              <c:f>Sheet5!$B$4:$B$53</c:f>
              <c:numCache>
                <c:formatCode>General</c:formatCode>
                <c:ptCount val="49"/>
                <c:pt idx="0">
                  <c:v>100000</c:v>
                </c:pt>
                <c:pt idx="1">
                  <c:v>30000</c:v>
                </c:pt>
                <c:pt idx="2">
                  <c:v>200000</c:v>
                </c:pt>
                <c:pt idx="3">
                  <c:v>50000</c:v>
                </c:pt>
                <c:pt idx="4">
                  <c:v>300000</c:v>
                </c:pt>
                <c:pt idx="5">
                  <c:v>100000</c:v>
                </c:pt>
                <c:pt idx="6">
                  <c:v>35000</c:v>
                </c:pt>
                <c:pt idx="7">
                  <c:v>100000</c:v>
                </c:pt>
                <c:pt idx="8">
                  <c:v>30000</c:v>
                </c:pt>
                <c:pt idx="9">
                  <c:v>200000</c:v>
                </c:pt>
                <c:pt idx="10">
                  <c:v>350000</c:v>
                </c:pt>
                <c:pt idx="11">
                  <c:v>75000</c:v>
                </c:pt>
                <c:pt idx="12">
                  <c:v>400000</c:v>
                </c:pt>
                <c:pt idx="13">
                  <c:v>300000</c:v>
                </c:pt>
                <c:pt idx="14">
                  <c:v>300000</c:v>
                </c:pt>
                <c:pt idx="15">
                  <c:v>100000</c:v>
                </c:pt>
                <c:pt idx="16">
                  <c:v>400000</c:v>
                </c:pt>
                <c:pt idx="17">
                  <c:v>500000</c:v>
                </c:pt>
                <c:pt idx="18">
                  <c:v>300000</c:v>
                </c:pt>
                <c:pt idx="19">
                  <c:v>100000</c:v>
                </c:pt>
                <c:pt idx="20">
                  <c:v>150000</c:v>
                </c:pt>
                <c:pt idx="21">
                  <c:v>49500</c:v>
                </c:pt>
                <c:pt idx="22">
                  <c:v>49500</c:v>
                </c:pt>
                <c:pt idx="23">
                  <c:v>37500</c:v>
                </c:pt>
                <c:pt idx="24">
                  <c:v>75000</c:v>
                </c:pt>
                <c:pt idx="25">
                  <c:v>25000</c:v>
                </c:pt>
                <c:pt idx="26">
                  <c:v>100000</c:v>
                </c:pt>
                <c:pt idx="27">
                  <c:v>50000</c:v>
                </c:pt>
                <c:pt idx="28">
                  <c:v>200000</c:v>
                </c:pt>
                <c:pt idx="29">
                  <c:v>125000</c:v>
                </c:pt>
                <c:pt idx="30">
                  <c:v>50000</c:v>
                </c:pt>
                <c:pt idx="31">
                  <c:v>10000</c:v>
                </c:pt>
                <c:pt idx="32">
                  <c:v>100000</c:v>
                </c:pt>
                <c:pt idx="33">
                  <c:v>250000</c:v>
                </c:pt>
                <c:pt idx="34">
                  <c:v>100000</c:v>
                </c:pt>
                <c:pt idx="35">
                  <c:v>100000</c:v>
                </c:pt>
                <c:pt idx="36">
                  <c:v>100000</c:v>
                </c:pt>
                <c:pt idx="37">
                  <c:v>100000</c:v>
                </c:pt>
                <c:pt idx="38">
                  <c:v>100000</c:v>
                </c:pt>
                <c:pt idx="39">
                  <c:v>100000</c:v>
                </c:pt>
                <c:pt idx="40">
                  <c:v>200000</c:v>
                </c:pt>
                <c:pt idx="41">
                  <c:v>50000</c:v>
                </c:pt>
                <c:pt idx="42">
                  <c:v>125000</c:v>
                </c:pt>
                <c:pt idx="43">
                  <c:v>62000</c:v>
                </c:pt>
                <c:pt idx="44">
                  <c:v>200000</c:v>
                </c:pt>
                <c:pt idx="45">
                  <c:v>100000</c:v>
                </c:pt>
                <c:pt idx="46">
                  <c:v>50000</c:v>
                </c:pt>
                <c:pt idx="47">
                  <c:v>200000</c:v>
                </c:pt>
                <c:pt idx="48">
                  <c:v>50000</c:v>
                </c:pt>
              </c:numCache>
            </c:numRef>
          </c:val>
          <c:extLst>
            <c:ext xmlns:c16="http://schemas.microsoft.com/office/drawing/2014/chart" uri="{C3380CC4-5D6E-409C-BE32-E72D297353CC}">
              <c16:uniqueId val="{00000000-F521-4E59-97B7-A67075B73E6F}"/>
            </c:ext>
          </c:extLst>
        </c:ser>
        <c:dLbls>
          <c:showLegendKey val="0"/>
          <c:showVal val="0"/>
          <c:showCatName val="0"/>
          <c:showSerName val="0"/>
          <c:showPercent val="0"/>
          <c:showBubbleSize val="0"/>
        </c:dLbls>
        <c:gapWidth val="219"/>
        <c:overlap val="-27"/>
        <c:axId val="415609040"/>
        <c:axId val="415608624"/>
      </c:barChart>
      <c:catAx>
        <c:axId val="4156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8624"/>
        <c:crosses val="autoZero"/>
        <c:auto val="1"/>
        <c:lblAlgn val="ctr"/>
        <c:lblOffset val="100"/>
        <c:noMultiLvlLbl val="0"/>
      </c:catAx>
      <c:valAx>
        <c:axId val="4156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Project.xlsx]open opp - top 5!Open opportunity - Top 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Open opportunity - Top 5</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 - top 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'open opp - top 5'!$A$4:$A$9</c:f>
              <c:strCache>
                <c:ptCount val="5"/>
                <c:pt idx="0">
                  <c:v>BE-Mega policy</c:v>
                </c:pt>
                <c:pt idx="1">
                  <c:v>CVP GMC</c:v>
                </c:pt>
                <c:pt idx="2">
                  <c:v>DB -Mega Policy</c:v>
                </c:pt>
                <c:pt idx="3">
                  <c:v>DB -Terrorism Policy</c:v>
                </c:pt>
                <c:pt idx="4">
                  <c:v>EL-Group Mediclaim</c:v>
                </c:pt>
              </c:strCache>
            </c:strRef>
          </c:cat>
          <c:val>
            <c:numRef>
              <c:f>'open opp - top 5'!$B$4:$B$9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2595-43BD-AEE1-958FBD4F8FCE}"/>
            </c:ext>
          </c:extLst>
        </c:ser>
        <c:dLbls>
          <c:showLegendKey val="0"/>
          <c:showVal val="0"/>
          <c:showCatName val="0"/>
          <c:showSerName val="0"/>
          <c:showPercent val="0"/>
          <c:showBubbleSize val="0"/>
        </c:dLbls>
        <c:gapWidth val="100"/>
        <c:overlap val="-24"/>
        <c:axId val="329983552"/>
        <c:axId val="329984384"/>
      </c:barChart>
      <c:catAx>
        <c:axId val="32998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984384"/>
        <c:crosses val="autoZero"/>
        <c:auto val="1"/>
        <c:lblAlgn val="ctr"/>
        <c:lblOffset val="100"/>
        <c:noMultiLvlLbl val="0"/>
      </c:catAx>
      <c:valAx>
        <c:axId val="329984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9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4 opp by revenue!Top 4 Opportunity by Revenue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 by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4 opp by revenue'!$A$4:$A$8</c:f>
              <c:strCache>
                <c:ptCount val="4"/>
                <c:pt idx="0">
                  <c:v>CVP GMC</c:v>
                </c:pt>
                <c:pt idx="1">
                  <c:v>DB -Mega Policy</c:v>
                </c:pt>
                <c:pt idx="2">
                  <c:v>EL-Group Mediclaim</c:v>
                </c:pt>
                <c:pt idx="3">
                  <c:v>Fire</c:v>
                </c:pt>
              </c:strCache>
            </c:strRef>
          </c:cat>
          <c:val>
            <c:numRef>
              <c:f>'Top 4 opp by revenue'!$B$4:$B$8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EF96-4AC6-8DA0-F3D565B7C72A}"/>
            </c:ext>
          </c:extLst>
        </c:ser>
        <c:dLbls>
          <c:showLegendKey val="0"/>
          <c:showVal val="0"/>
          <c:showCatName val="0"/>
          <c:showSerName val="0"/>
          <c:showPercent val="0"/>
          <c:showBubbleSize val="0"/>
        </c:dLbls>
        <c:gapWidth val="115"/>
        <c:overlap val="-20"/>
        <c:axId val="1517487071"/>
        <c:axId val="1517487487"/>
      </c:barChart>
      <c:catAx>
        <c:axId val="15174870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487487"/>
        <c:crosses val="autoZero"/>
        <c:auto val="1"/>
        <c:lblAlgn val="ctr"/>
        <c:lblOffset val="100"/>
        <c:noMultiLvlLbl val="0"/>
      </c:catAx>
      <c:valAx>
        <c:axId val="1517487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48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Project.xlsx]opportunity - Product Group!opportunity - Product Group</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 Product Group'!$B$3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510-420B-9EB0-B6FC673BD8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510-420B-9EB0-B6FC673BD8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510-420B-9EB0-B6FC673BD8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510-420B-9EB0-B6FC673BD8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510-420B-9EB0-B6FC673BD8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510-420B-9EB0-B6FC673BD8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510-420B-9EB0-B6FC673BD8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 Product Group'!$A$4:$A$11</c:f>
              <c:strCache>
                <c:ptCount val="7"/>
                <c:pt idx="0">
                  <c:v>Employee Benefits</c:v>
                </c:pt>
                <c:pt idx="1">
                  <c:v>Engineering</c:v>
                </c:pt>
                <c:pt idx="2">
                  <c:v>Fire</c:v>
                </c:pt>
                <c:pt idx="3">
                  <c:v>Liability</c:v>
                </c:pt>
                <c:pt idx="4">
                  <c:v>Marine</c:v>
                </c:pt>
                <c:pt idx="5">
                  <c:v>Miscellaneous</c:v>
                </c:pt>
                <c:pt idx="6">
                  <c:v>Terrorism</c:v>
                </c:pt>
              </c:strCache>
            </c:strRef>
          </c:cat>
          <c:val>
            <c:numRef>
              <c:f>'opportunity - 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1773-48DB-A3CF-8529101B593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Stage Funnel by Revenue</a:t>
          </a:r>
        </a:p>
      </cx:txPr>
    </cx:title>
    <cx:plotArea>
      <cx:plotAreaRegion>
        <cx:series layoutId="funnel" uniqueId="{224EE8BE-323C-4390-B08E-56DCB2B72AA7}">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val">
        <cx:lvl ptCount="0"/>
      </cx:numDim>
    </cx:data>
  </cx:chartData>
  <cx:chart>
    <cx:plotArea>
      <cx:plotAreaRegion>
        <cx:series layoutId="funnel" uniqueId="{5E80685F-D989-4ED2-B705-948000515FAA}">
          <cx:spPr>
            <a:ln>
              <a:noFill/>
            </a:ln>
            <a:effectLst>
              <a:outerShdw blurRad="50800" dist="38100" dir="2700000" algn="tl" rotWithShape="0">
                <a:prstClr val="black">
                  <a:alpha val="40000"/>
                </a:prstClr>
              </a:outerShdw>
            </a:effectLst>
          </cx:spPr>
          <cx:dataLabels>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5"/>
        <cx:tickLabels/>
        <cx:spPr>
          <a:ln>
            <a:noFill/>
          </a:ln>
        </cx:spPr>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224EE8BE-323C-4390-B08E-56DCB2B72AA7}">
          <cx:spPr>
            <a:solidFill>
              <a:schemeClr val="accent6"/>
            </a:solidFill>
            <a:ln>
              <a:noFill/>
            </a:ln>
            <a:effectLst>
              <a:outerShdw blurRad="50800" dist="38100" dir="5400000" algn="t" rotWithShape="0">
                <a:prstClr val="black">
                  <a:alpha val="40000"/>
                </a:prstClr>
              </a:outerShdw>
            </a:effectLst>
          </cx:spPr>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series>
      </cx:plotAreaRegion>
      <cx:axis id="0">
        <cx:catScaling gapWidth="0.5"/>
        <cx:tickLabels/>
        <cx:spPr>
          <a:ln>
            <a:noFill/>
          </a:ln>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axis>
    </cx:plotArea>
  </cx:chart>
  <cx:spPr>
    <a:noFill/>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microsoft.com/office/2014/relationships/chartEx" Target="../charts/chartEx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microsoft.com/office/2014/relationships/chartEx" Target="../charts/chartEx3.xml"/><Relationship Id="rId5" Type="http://schemas.openxmlformats.org/officeDocument/2006/relationships/chart" Target="../charts/chart14.xml"/><Relationship Id="rId10" Type="http://schemas.openxmlformats.org/officeDocument/2006/relationships/image" Target="../media/image1.jpg"/><Relationship Id="rId4" Type="http://schemas.openxmlformats.org/officeDocument/2006/relationships/chart" Target="../charts/chart13.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501650</xdr:colOff>
      <xdr:row>3</xdr:row>
      <xdr:rowOff>155574</xdr:rowOff>
    </xdr:from>
    <xdr:to>
      <xdr:col>11</xdr:col>
      <xdr:colOff>501650</xdr:colOff>
      <xdr:row>20</xdr:row>
      <xdr:rowOff>38099</xdr:rowOff>
    </xdr:to>
    <xdr:graphicFrame macro="">
      <xdr:nvGraphicFramePr>
        <xdr:cNvPr id="2" name="Chart 1">
          <a:extLst>
            <a:ext uri="{FF2B5EF4-FFF2-40B4-BE49-F238E27FC236}">
              <a16:creationId xmlns:a16="http://schemas.microsoft.com/office/drawing/2014/main" id="{66253BDC-BD97-44D1-AF05-0CE35AD53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15875</xdr:colOff>
      <xdr:row>1</xdr:row>
      <xdr:rowOff>168275</xdr:rowOff>
    </xdr:from>
    <xdr:to>
      <xdr:col>11</xdr:col>
      <xdr:colOff>320675</xdr:colOff>
      <xdr:row>16</xdr:row>
      <xdr:rowOff>149225</xdr:rowOff>
    </xdr:to>
    <xdr:graphicFrame macro="">
      <xdr:nvGraphicFramePr>
        <xdr:cNvPr id="2" name="Chart 1">
          <a:extLst>
            <a:ext uri="{FF2B5EF4-FFF2-40B4-BE49-F238E27FC236}">
              <a16:creationId xmlns:a16="http://schemas.microsoft.com/office/drawing/2014/main" id="{4D98BD9B-CA2B-4B44-A11F-E72EA94E6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174624</xdr:colOff>
      <xdr:row>4</xdr:row>
      <xdr:rowOff>28574</xdr:rowOff>
    </xdr:from>
    <xdr:to>
      <xdr:col>14</xdr:col>
      <xdr:colOff>215900</xdr:colOff>
      <xdr:row>21</xdr:row>
      <xdr:rowOff>19049</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E8284EBC-14C4-4E5D-9948-7B2B96E39E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52974" y="765174"/>
              <a:ext cx="5527676" cy="3121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17</xdr:col>
      <xdr:colOff>57150</xdr:colOff>
      <xdr:row>1</xdr:row>
      <xdr:rowOff>177800</xdr:rowOff>
    </xdr:to>
    <xdr:sp macro="" textlink="">
      <xdr:nvSpPr>
        <xdr:cNvPr id="3" name="Rectangle: Rounded Corners 2">
          <a:extLst>
            <a:ext uri="{FF2B5EF4-FFF2-40B4-BE49-F238E27FC236}">
              <a16:creationId xmlns:a16="http://schemas.microsoft.com/office/drawing/2014/main" id="{8E972BFE-6766-411D-93D3-3D32C7871AE7}"/>
            </a:ext>
          </a:extLst>
        </xdr:cNvPr>
        <xdr:cNvSpPr/>
      </xdr:nvSpPr>
      <xdr:spPr>
        <a:xfrm>
          <a:off x="50800" y="38100"/>
          <a:ext cx="10369550" cy="323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INSURANCE</a:t>
          </a:r>
          <a:r>
            <a:rPr lang="en-IN" sz="1600" baseline="0">
              <a:solidFill>
                <a:schemeClr val="bg1"/>
              </a:solidFill>
            </a:rPr>
            <a:t> ANALYST DASHBOARD (Group 1)</a:t>
          </a:r>
          <a:endParaRPr lang="en-IN" sz="1600">
            <a:solidFill>
              <a:schemeClr val="bg1"/>
            </a:solidFill>
          </a:endParaRPr>
        </a:p>
      </xdr:txBody>
    </xdr:sp>
    <xdr:clientData/>
  </xdr:twoCellAnchor>
  <xdr:twoCellAnchor>
    <xdr:from>
      <xdr:col>0</xdr:col>
      <xdr:colOff>44450</xdr:colOff>
      <xdr:row>2</xdr:row>
      <xdr:rowOff>31750</xdr:rowOff>
    </xdr:from>
    <xdr:to>
      <xdr:col>17</xdr:col>
      <xdr:colOff>38100</xdr:colOff>
      <xdr:row>5</xdr:row>
      <xdr:rowOff>6350</xdr:rowOff>
    </xdr:to>
    <xdr:grpSp>
      <xdr:nvGrpSpPr>
        <xdr:cNvPr id="25" name="Group 24">
          <a:extLst>
            <a:ext uri="{FF2B5EF4-FFF2-40B4-BE49-F238E27FC236}">
              <a16:creationId xmlns:a16="http://schemas.microsoft.com/office/drawing/2014/main" id="{0DA743D3-16B6-4F7F-8AD2-D6DA363E1238}"/>
            </a:ext>
          </a:extLst>
        </xdr:cNvPr>
        <xdr:cNvGrpSpPr/>
      </xdr:nvGrpSpPr>
      <xdr:grpSpPr>
        <a:xfrm>
          <a:off x="44450" y="400050"/>
          <a:ext cx="10356850" cy="527050"/>
          <a:chOff x="50800" y="615950"/>
          <a:chExt cx="10356850" cy="660400"/>
        </a:xfrm>
      </xdr:grpSpPr>
      <xdr:sp macro="" textlink="">
        <xdr:nvSpPr>
          <xdr:cNvPr id="9" name="Rectangle: Rounded Corners 8">
            <a:extLst>
              <a:ext uri="{FF2B5EF4-FFF2-40B4-BE49-F238E27FC236}">
                <a16:creationId xmlns:a16="http://schemas.microsoft.com/office/drawing/2014/main" id="{363CD9D8-F301-4A94-A8E8-2C4D2080BF8D}"/>
              </a:ext>
            </a:extLst>
          </xdr:cNvPr>
          <xdr:cNvSpPr/>
        </xdr:nvSpPr>
        <xdr:spPr>
          <a:xfrm>
            <a:off x="50800"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r>
              <a:rPr lang="en-IN" sz="900" b="1" u="sng">
                <a:solidFill>
                  <a:schemeClr val="bg1"/>
                </a:solidFill>
              </a:rPr>
              <a:t>Cross Sell Placed Ach(%)</a:t>
            </a:r>
          </a:p>
          <a:p>
            <a:pPr algn="l"/>
            <a:r>
              <a:rPr lang="en-IN" sz="900" b="1" u="sng">
                <a:solidFill>
                  <a:schemeClr val="bg1"/>
                </a:solidFill>
              </a:rPr>
              <a:t>          </a:t>
            </a:r>
          </a:p>
          <a:p>
            <a:pPr algn="l"/>
            <a:r>
              <a:rPr lang="en-IN" sz="900" b="1" u="sng">
                <a:solidFill>
                  <a:schemeClr val="bg1"/>
                </a:solidFill>
              </a:rPr>
              <a:t>                 </a:t>
            </a:r>
          </a:p>
          <a:p>
            <a:pPr algn="l"/>
            <a:r>
              <a:rPr lang="en-IN" sz="900" b="1" u="sng">
                <a:solidFill>
                  <a:schemeClr val="bg1"/>
                </a:solidFill>
              </a:rPr>
              <a:t>                   </a:t>
            </a:r>
          </a:p>
        </xdr:txBody>
      </xdr:sp>
      <xdr:sp macro="" textlink="">
        <xdr:nvSpPr>
          <xdr:cNvPr id="10" name="Rectangle: Rounded Corners 9">
            <a:extLst>
              <a:ext uri="{FF2B5EF4-FFF2-40B4-BE49-F238E27FC236}">
                <a16:creationId xmlns:a16="http://schemas.microsoft.com/office/drawing/2014/main" id="{1CA1ECF4-3CEA-4077-89D8-24E1905299F9}"/>
              </a:ext>
            </a:extLst>
          </xdr:cNvPr>
          <xdr:cNvSpPr/>
        </xdr:nvSpPr>
        <xdr:spPr>
          <a:xfrm>
            <a:off x="1353457"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1" u="sng">
                <a:solidFill>
                  <a:schemeClr val="bg1"/>
                </a:solidFill>
                <a:latin typeface="+mn-lt"/>
                <a:ea typeface="+mn-ea"/>
                <a:cs typeface="+mn-cs"/>
              </a:rPr>
              <a:t>Cross Sell Invoice Ach(%)</a:t>
            </a:r>
          </a:p>
          <a:p>
            <a:pPr marL="0" indent="0" algn="l"/>
            <a:endParaRPr lang="en-IN" sz="900" b="1" u="sng">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6A3BA7DD-70DE-4955-9AEC-9DEECEB49369}"/>
              </a:ext>
            </a:extLst>
          </xdr:cNvPr>
          <xdr:cNvSpPr/>
        </xdr:nvSpPr>
        <xdr:spPr>
          <a:xfrm>
            <a:off x="2656114"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1" u="sng">
                <a:solidFill>
                  <a:schemeClr val="bg1"/>
                </a:solidFill>
                <a:latin typeface="+mn-lt"/>
                <a:ea typeface="+mn-ea"/>
                <a:cs typeface="+mn-cs"/>
              </a:rPr>
              <a:t>New</a:t>
            </a:r>
            <a:r>
              <a:rPr lang="en-IN" sz="900" b="1" u="sng" baseline="0">
                <a:solidFill>
                  <a:schemeClr val="bg1"/>
                </a:solidFill>
                <a:latin typeface="+mn-lt"/>
                <a:ea typeface="+mn-ea"/>
                <a:cs typeface="+mn-cs"/>
              </a:rPr>
              <a:t> Placed</a:t>
            </a:r>
            <a:r>
              <a:rPr lang="en-IN" sz="900" b="1" u="sng">
                <a:solidFill>
                  <a:schemeClr val="bg1"/>
                </a:solidFill>
                <a:latin typeface="+mn-lt"/>
                <a:ea typeface="+mn-ea"/>
                <a:cs typeface="+mn-cs"/>
              </a:rPr>
              <a:t> Ach (%)</a:t>
            </a:r>
          </a:p>
          <a:p>
            <a:pPr marL="0" indent="0" algn="l"/>
            <a:endParaRPr lang="en-IN" sz="900" b="1" u="sng">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D90EA35C-56FA-4CB2-934F-8EFE077E6DD2}"/>
              </a:ext>
            </a:extLst>
          </xdr:cNvPr>
          <xdr:cNvSpPr/>
        </xdr:nvSpPr>
        <xdr:spPr>
          <a:xfrm>
            <a:off x="3958771"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1" u="sng">
                <a:solidFill>
                  <a:schemeClr val="bg1"/>
                </a:solidFill>
                <a:latin typeface="+mn-lt"/>
                <a:ea typeface="+mn-ea"/>
                <a:cs typeface="+mn-cs"/>
              </a:rPr>
              <a:t>New Invoice Ach (%)</a:t>
            </a:r>
          </a:p>
          <a:p>
            <a:pPr marL="0" indent="0" algn="l"/>
            <a:endParaRPr lang="en-IN" sz="900" b="1" u="sng">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858FC0AF-321E-4686-98C8-261B3EF673E9}"/>
              </a:ext>
            </a:extLst>
          </xdr:cNvPr>
          <xdr:cNvSpPr/>
        </xdr:nvSpPr>
        <xdr:spPr>
          <a:xfrm>
            <a:off x="5261428"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indent="0" algn="ctr"/>
            <a:r>
              <a:rPr lang="en-IN" sz="900" b="1" u="sng">
                <a:solidFill>
                  <a:schemeClr val="bg1"/>
                </a:solidFill>
                <a:latin typeface="+mn-lt"/>
                <a:ea typeface="+mn-ea"/>
                <a:cs typeface="+mn-cs"/>
              </a:rPr>
              <a:t>Renewal Place Ach (%)</a:t>
            </a:r>
          </a:p>
        </xdr:txBody>
      </xdr:sp>
      <xdr:sp macro="" textlink="">
        <xdr:nvSpPr>
          <xdr:cNvPr id="14" name="Rectangle: Rounded Corners 13">
            <a:extLst>
              <a:ext uri="{FF2B5EF4-FFF2-40B4-BE49-F238E27FC236}">
                <a16:creationId xmlns:a16="http://schemas.microsoft.com/office/drawing/2014/main" id="{E09A9123-202D-43BD-8855-B9F6D57E9646}"/>
              </a:ext>
            </a:extLst>
          </xdr:cNvPr>
          <xdr:cNvSpPr/>
        </xdr:nvSpPr>
        <xdr:spPr>
          <a:xfrm>
            <a:off x="6564085"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b="1" u="sng">
                <a:solidFill>
                  <a:schemeClr val="bg1"/>
                </a:solidFill>
                <a:latin typeface="+mn-lt"/>
                <a:ea typeface="+mn-ea"/>
                <a:cs typeface="+mn-cs"/>
              </a:rPr>
              <a:t>Renewal Place Ach (%)</a:t>
            </a:r>
          </a:p>
          <a:p>
            <a:pPr marL="0" indent="0" algn="l"/>
            <a:endParaRPr lang="en-IN" sz="900" b="1" u="sng">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A6557E3E-3053-4D45-BABC-4DA8412DA60B}"/>
              </a:ext>
            </a:extLst>
          </xdr:cNvPr>
          <xdr:cNvSpPr/>
        </xdr:nvSpPr>
        <xdr:spPr>
          <a:xfrm>
            <a:off x="7866742"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indent="0" algn="ctr"/>
            <a:r>
              <a:rPr lang="en-IN" sz="900" b="1" u="sng">
                <a:solidFill>
                  <a:schemeClr val="bg1"/>
                </a:solidFill>
                <a:latin typeface="+mn-lt"/>
                <a:ea typeface="+mn-ea"/>
                <a:cs typeface="+mn-cs"/>
              </a:rPr>
              <a:t>Total Opportunities</a:t>
            </a:r>
          </a:p>
        </xdr:txBody>
      </xdr:sp>
      <xdr:sp macro="" textlink="">
        <xdr:nvSpPr>
          <xdr:cNvPr id="16" name="Rectangle: Rounded Corners 15">
            <a:extLst>
              <a:ext uri="{FF2B5EF4-FFF2-40B4-BE49-F238E27FC236}">
                <a16:creationId xmlns:a16="http://schemas.microsoft.com/office/drawing/2014/main" id="{898218CA-C010-4467-AF4D-42DCF062809F}"/>
              </a:ext>
            </a:extLst>
          </xdr:cNvPr>
          <xdr:cNvSpPr/>
        </xdr:nvSpPr>
        <xdr:spPr>
          <a:xfrm>
            <a:off x="9169400" y="615950"/>
            <a:ext cx="1238250" cy="660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t" anchorCtr="0" forceAA="0" compatLnSpc="1">
            <a:prstTxWarp prst="textNoShape">
              <a:avLst/>
            </a:prstTxWarp>
            <a:noAutofit/>
          </a:bodyPr>
          <a:lstStyle/>
          <a:p>
            <a:pPr marL="0" indent="0" algn="ctr"/>
            <a:r>
              <a:rPr lang="en-IN" sz="900" b="1" u="sng">
                <a:solidFill>
                  <a:schemeClr val="bg1"/>
                </a:solidFill>
                <a:latin typeface="+mn-lt"/>
                <a:ea typeface="+mn-ea"/>
                <a:cs typeface="+mn-cs"/>
              </a:rPr>
              <a:t>Total Open Opp</a:t>
            </a:r>
          </a:p>
        </xdr:txBody>
      </xdr:sp>
    </xdr:grpSp>
    <xdr:clientData/>
  </xdr:twoCellAnchor>
  <xdr:twoCellAnchor editAs="oneCell">
    <xdr:from>
      <xdr:col>17</xdr:col>
      <xdr:colOff>101600</xdr:colOff>
      <xdr:row>5</xdr:row>
      <xdr:rowOff>38100</xdr:rowOff>
    </xdr:from>
    <xdr:to>
      <xdr:col>19</xdr:col>
      <xdr:colOff>419100</xdr:colOff>
      <xdr:row>20</xdr:row>
      <xdr:rowOff>107950</xdr:rowOff>
    </xdr:to>
    <mc:AlternateContent xmlns:mc="http://schemas.openxmlformats.org/markup-compatibility/2006" xmlns:a14="http://schemas.microsoft.com/office/drawing/2010/main">
      <mc:Choice Requires="a14">
        <xdr:graphicFrame macro="">
          <xdr:nvGraphicFramePr>
            <xdr:cNvPr id="20" name="Employee Name 1">
              <a:extLst>
                <a:ext uri="{FF2B5EF4-FFF2-40B4-BE49-F238E27FC236}">
                  <a16:creationId xmlns:a16="http://schemas.microsoft.com/office/drawing/2014/main" id="{2F3EED98-A8E2-4C41-A1F7-A7781DA34805}"/>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0464800" y="958850"/>
              <a:ext cx="1536700" cy="283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5</xdr:row>
      <xdr:rowOff>41275</xdr:rowOff>
    </xdr:from>
    <xdr:to>
      <xdr:col>17</xdr:col>
      <xdr:colOff>63500</xdr:colOff>
      <xdr:row>11</xdr:row>
      <xdr:rowOff>22225</xdr:rowOff>
    </xdr:to>
    <xdr:grpSp>
      <xdr:nvGrpSpPr>
        <xdr:cNvPr id="37" name="Group 36">
          <a:extLst>
            <a:ext uri="{FF2B5EF4-FFF2-40B4-BE49-F238E27FC236}">
              <a16:creationId xmlns:a16="http://schemas.microsoft.com/office/drawing/2014/main" id="{E9D18BD8-DC27-4C80-B9BE-60C39F6DDE91}"/>
            </a:ext>
          </a:extLst>
        </xdr:cNvPr>
        <xdr:cNvGrpSpPr/>
      </xdr:nvGrpSpPr>
      <xdr:grpSpPr>
        <a:xfrm>
          <a:off x="50800" y="962025"/>
          <a:ext cx="10375900" cy="1085850"/>
          <a:chOff x="50800" y="974725"/>
          <a:chExt cx="10375900" cy="1085850"/>
        </a:xfrm>
      </xdr:grpSpPr>
      <xdr:sp macro="" textlink="">
        <xdr:nvSpPr>
          <xdr:cNvPr id="26" name="Rectangle: Rounded Corners 25">
            <a:extLst>
              <a:ext uri="{FF2B5EF4-FFF2-40B4-BE49-F238E27FC236}">
                <a16:creationId xmlns:a16="http://schemas.microsoft.com/office/drawing/2014/main" id="{B1C8C364-EC6B-480D-8020-D7DE22C78EF2}"/>
              </a:ext>
            </a:extLst>
          </xdr:cNvPr>
          <xdr:cNvSpPr/>
        </xdr:nvSpPr>
        <xdr:spPr>
          <a:xfrm>
            <a:off x="50800"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lang="en-IN" sz="1200" b="1" u="sng">
                <a:solidFill>
                  <a:schemeClr val="bg1"/>
                </a:solidFill>
              </a:rPr>
              <a:t>Cross</a:t>
            </a:r>
            <a:r>
              <a:rPr lang="en-IN" sz="1200" b="1" u="sng" baseline="0">
                <a:solidFill>
                  <a:schemeClr val="bg1"/>
                </a:solidFill>
              </a:rPr>
              <a:t> Sell</a:t>
            </a:r>
            <a:endParaRPr lang="en-IN" sz="1200" b="1" u="sng">
              <a:solidFill>
                <a:schemeClr val="bg1"/>
              </a:solidFill>
            </a:endParaRPr>
          </a:p>
        </xdr:txBody>
      </xdr:sp>
      <xdr:sp macro="" textlink="">
        <xdr:nvSpPr>
          <xdr:cNvPr id="34" name="Rectangle: Rounded Corners 33">
            <a:extLst>
              <a:ext uri="{FF2B5EF4-FFF2-40B4-BE49-F238E27FC236}">
                <a16:creationId xmlns:a16="http://schemas.microsoft.com/office/drawing/2014/main" id="{279EAB7E-8C5F-4042-AEA2-3B802C53C3C4}"/>
              </a:ext>
            </a:extLst>
          </xdr:cNvPr>
          <xdr:cNvSpPr/>
        </xdr:nvSpPr>
        <xdr:spPr>
          <a:xfrm>
            <a:off x="3540125"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New</a:t>
            </a:r>
          </a:p>
        </xdr:txBody>
      </xdr:sp>
      <xdr:sp macro="" textlink="">
        <xdr:nvSpPr>
          <xdr:cNvPr id="35" name="Rectangle: Rounded Corners 34">
            <a:extLst>
              <a:ext uri="{FF2B5EF4-FFF2-40B4-BE49-F238E27FC236}">
                <a16:creationId xmlns:a16="http://schemas.microsoft.com/office/drawing/2014/main" id="{C33D6FA8-E3C0-4D4D-B2D4-8DBFE436B686}"/>
              </a:ext>
            </a:extLst>
          </xdr:cNvPr>
          <xdr:cNvSpPr/>
        </xdr:nvSpPr>
        <xdr:spPr>
          <a:xfrm>
            <a:off x="7029450" y="974725"/>
            <a:ext cx="33972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Renewal</a:t>
            </a:r>
          </a:p>
        </xdr:txBody>
      </xdr:sp>
    </xdr:grpSp>
    <xdr:clientData/>
  </xdr:twoCellAnchor>
  <xdr:twoCellAnchor>
    <xdr:from>
      <xdr:col>0</xdr:col>
      <xdr:colOff>50800</xdr:colOff>
      <xdr:row>11</xdr:row>
      <xdr:rowOff>66674</xdr:rowOff>
    </xdr:from>
    <xdr:to>
      <xdr:col>17</xdr:col>
      <xdr:colOff>63500</xdr:colOff>
      <xdr:row>20</xdr:row>
      <xdr:rowOff>19049</xdr:rowOff>
    </xdr:to>
    <xdr:grpSp>
      <xdr:nvGrpSpPr>
        <xdr:cNvPr id="38" name="Group 37">
          <a:extLst>
            <a:ext uri="{FF2B5EF4-FFF2-40B4-BE49-F238E27FC236}">
              <a16:creationId xmlns:a16="http://schemas.microsoft.com/office/drawing/2014/main" id="{A9E7B97F-18D4-4672-8D78-3DAB162D68E6}"/>
            </a:ext>
          </a:extLst>
        </xdr:cNvPr>
        <xdr:cNvGrpSpPr/>
      </xdr:nvGrpSpPr>
      <xdr:grpSpPr>
        <a:xfrm>
          <a:off x="50800" y="2092324"/>
          <a:ext cx="10375900" cy="1609725"/>
          <a:chOff x="50800" y="974725"/>
          <a:chExt cx="10375900" cy="1085850"/>
        </a:xfrm>
      </xdr:grpSpPr>
      <xdr:sp macro="" textlink="">
        <xdr:nvSpPr>
          <xdr:cNvPr id="39" name="Rectangle: Rounded Corners 38">
            <a:extLst>
              <a:ext uri="{FF2B5EF4-FFF2-40B4-BE49-F238E27FC236}">
                <a16:creationId xmlns:a16="http://schemas.microsoft.com/office/drawing/2014/main" id="{D3D1F0FA-237A-4CC4-BA2D-FDCC483DD57C}"/>
              </a:ext>
            </a:extLst>
          </xdr:cNvPr>
          <xdr:cNvSpPr/>
        </xdr:nvSpPr>
        <xdr:spPr>
          <a:xfrm>
            <a:off x="50800"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lang="en-IN" sz="1200" b="1" u="sng">
                <a:solidFill>
                  <a:schemeClr val="bg1"/>
                </a:solidFill>
              </a:rPr>
              <a:t>No of Meeting by Acc Exec</a:t>
            </a:r>
          </a:p>
        </xdr:txBody>
      </xdr:sp>
      <xdr:sp macro="" textlink="">
        <xdr:nvSpPr>
          <xdr:cNvPr id="40" name="Rectangle: Rounded Corners 39">
            <a:extLst>
              <a:ext uri="{FF2B5EF4-FFF2-40B4-BE49-F238E27FC236}">
                <a16:creationId xmlns:a16="http://schemas.microsoft.com/office/drawing/2014/main" id="{BB5DFB26-A89F-4A40-90C9-FB9DEA0592BF}"/>
              </a:ext>
            </a:extLst>
          </xdr:cNvPr>
          <xdr:cNvSpPr/>
        </xdr:nvSpPr>
        <xdr:spPr>
          <a:xfrm>
            <a:off x="3540125"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No of Invoice By Acc Exec</a:t>
            </a:r>
          </a:p>
        </xdr:txBody>
      </xdr:sp>
      <xdr:sp macro="" textlink="">
        <xdr:nvSpPr>
          <xdr:cNvPr id="41" name="Rectangle: Rounded Corners 40">
            <a:extLst>
              <a:ext uri="{FF2B5EF4-FFF2-40B4-BE49-F238E27FC236}">
                <a16:creationId xmlns:a16="http://schemas.microsoft.com/office/drawing/2014/main" id="{A9A9C0FC-599F-469C-8E28-3868CE33EDAB}"/>
              </a:ext>
            </a:extLst>
          </xdr:cNvPr>
          <xdr:cNvSpPr/>
        </xdr:nvSpPr>
        <xdr:spPr>
          <a:xfrm>
            <a:off x="7029450" y="974725"/>
            <a:ext cx="33972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Top 4 Opportunities</a:t>
            </a:r>
            <a:r>
              <a:rPr lang="en-IN" sz="1200" b="1" u="sng" baseline="0">
                <a:solidFill>
                  <a:schemeClr val="bg1"/>
                </a:solidFill>
                <a:latin typeface="+mn-lt"/>
                <a:ea typeface="+mn-ea"/>
                <a:cs typeface="+mn-cs"/>
              </a:rPr>
              <a:t> by Revenue</a:t>
            </a:r>
            <a:endParaRPr lang="en-IN" sz="1200" b="1" u="sng">
              <a:solidFill>
                <a:schemeClr val="bg1"/>
              </a:solidFill>
              <a:latin typeface="+mn-lt"/>
              <a:ea typeface="+mn-ea"/>
              <a:cs typeface="+mn-cs"/>
            </a:endParaRPr>
          </a:p>
        </xdr:txBody>
      </xdr:sp>
    </xdr:grpSp>
    <xdr:clientData/>
  </xdr:twoCellAnchor>
  <xdr:twoCellAnchor>
    <xdr:from>
      <xdr:col>0</xdr:col>
      <xdr:colOff>50800</xdr:colOff>
      <xdr:row>20</xdr:row>
      <xdr:rowOff>47624</xdr:rowOff>
    </xdr:from>
    <xdr:to>
      <xdr:col>17</xdr:col>
      <xdr:colOff>63500</xdr:colOff>
      <xdr:row>28</xdr:row>
      <xdr:rowOff>184149</xdr:rowOff>
    </xdr:to>
    <xdr:grpSp>
      <xdr:nvGrpSpPr>
        <xdr:cNvPr id="42" name="Group 41">
          <a:extLst>
            <a:ext uri="{FF2B5EF4-FFF2-40B4-BE49-F238E27FC236}">
              <a16:creationId xmlns:a16="http://schemas.microsoft.com/office/drawing/2014/main" id="{F1300B66-BF61-4B00-B817-201BF49AC0B2}"/>
            </a:ext>
          </a:extLst>
        </xdr:cNvPr>
        <xdr:cNvGrpSpPr/>
      </xdr:nvGrpSpPr>
      <xdr:grpSpPr>
        <a:xfrm>
          <a:off x="50800" y="3730624"/>
          <a:ext cx="10375900" cy="1609725"/>
          <a:chOff x="50800" y="974725"/>
          <a:chExt cx="10375900" cy="1085850"/>
        </a:xfrm>
      </xdr:grpSpPr>
      <xdr:sp macro="" textlink="">
        <xdr:nvSpPr>
          <xdr:cNvPr id="43" name="Rectangle: Rounded Corners 42">
            <a:extLst>
              <a:ext uri="{FF2B5EF4-FFF2-40B4-BE49-F238E27FC236}">
                <a16:creationId xmlns:a16="http://schemas.microsoft.com/office/drawing/2014/main" id="{482962F3-C727-48CF-9A7C-79AAC8DFF5DF}"/>
              </a:ext>
            </a:extLst>
          </xdr:cNvPr>
          <xdr:cNvSpPr/>
        </xdr:nvSpPr>
        <xdr:spPr>
          <a:xfrm>
            <a:off x="50800"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lang="en-IN" sz="1200" b="1" u="sng">
                <a:solidFill>
                  <a:schemeClr val="bg1"/>
                </a:solidFill>
              </a:rPr>
              <a:t>Stage Funnel By Revenue</a:t>
            </a:r>
          </a:p>
        </xdr:txBody>
      </xdr:sp>
      <xdr:sp macro="" textlink="">
        <xdr:nvSpPr>
          <xdr:cNvPr id="44" name="Rectangle: Rounded Corners 43">
            <a:extLst>
              <a:ext uri="{FF2B5EF4-FFF2-40B4-BE49-F238E27FC236}">
                <a16:creationId xmlns:a16="http://schemas.microsoft.com/office/drawing/2014/main" id="{A6FAF6DE-908C-428B-B3E5-13424B777D1A}"/>
              </a:ext>
            </a:extLst>
          </xdr:cNvPr>
          <xdr:cNvSpPr/>
        </xdr:nvSpPr>
        <xdr:spPr>
          <a:xfrm>
            <a:off x="3540125" y="974725"/>
            <a:ext cx="34607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Opportunity - Product</a:t>
            </a:r>
            <a:r>
              <a:rPr lang="en-IN" sz="1200" b="1" u="sng" baseline="0">
                <a:solidFill>
                  <a:schemeClr val="bg1"/>
                </a:solidFill>
                <a:latin typeface="+mn-lt"/>
                <a:ea typeface="+mn-ea"/>
                <a:cs typeface="+mn-cs"/>
              </a:rPr>
              <a:t> Group</a:t>
            </a:r>
            <a:endParaRPr lang="en-IN" sz="1200" b="1" u="sng">
              <a:solidFill>
                <a:schemeClr val="bg1"/>
              </a:solidFill>
              <a:latin typeface="+mn-lt"/>
              <a:ea typeface="+mn-ea"/>
              <a:cs typeface="+mn-cs"/>
            </a:endParaRPr>
          </a:p>
        </xdr:txBody>
      </xdr:sp>
      <xdr:sp macro="" textlink="">
        <xdr:nvSpPr>
          <xdr:cNvPr id="45" name="Rectangle: Rounded Corners 44">
            <a:extLst>
              <a:ext uri="{FF2B5EF4-FFF2-40B4-BE49-F238E27FC236}">
                <a16:creationId xmlns:a16="http://schemas.microsoft.com/office/drawing/2014/main" id="{0EBB8565-F528-46BF-BE25-8832FBB8A400}"/>
              </a:ext>
            </a:extLst>
          </xdr:cNvPr>
          <xdr:cNvSpPr/>
        </xdr:nvSpPr>
        <xdr:spPr>
          <a:xfrm>
            <a:off x="7029450" y="974725"/>
            <a:ext cx="3397250" cy="1085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45720" numCol="1" spcCol="0" rtlCol="0" fromWordArt="0" anchor="t" anchorCtr="0" forceAA="0" compatLnSpc="1">
            <a:prstTxWarp prst="textNoShape">
              <a:avLst/>
            </a:prstTxWarp>
            <a:noAutofit/>
          </a:bodyPr>
          <a:lstStyle/>
          <a:p>
            <a:pPr marL="0" indent="0" algn="ctr"/>
            <a:r>
              <a:rPr lang="en-IN" sz="1200" b="1" u="sng">
                <a:solidFill>
                  <a:schemeClr val="bg1"/>
                </a:solidFill>
                <a:latin typeface="+mn-lt"/>
                <a:ea typeface="+mn-ea"/>
                <a:cs typeface="+mn-cs"/>
              </a:rPr>
              <a:t>Top 5 - Open Opportunity</a:t>
            </a:r>
          </a:p>
        </xdr:txBody>
      </xdr:sp>
    </xdr:grpSp>
    <xdr:clientData/>
  </xdr:twoCellAnchor>
  <xdr:twoCellAnchor>
    <xdr:from>
      <xdr:col>0</xdr:col>
      <xdr:colOff>63500</xdr:colOff>
      <xdr:row>5</xdr:row>
      <xdr:rowOff>82550</xdr:rowOff>
    </xdr:from>
    <xdr:to>
      <xdr:col>5</xdr:col>
      <xdr:colOff>463550</xdr:colOff>
      <xdr:row>11</xdr:row>
      <xdr:rowOff>158750</xdr:rowOff>
    </xdr:to>
    <xdr:graphicFrame macro="">
      <xdr:nvGraphicFramePr>
        <xdr:cNvPr id="48" name="Chart 47">
          <a:extLst>
            <a:ext uri="{FF2B5EF4-FFF2-40B4-BE49-F238E27FC236}">
              <a16:creationId xmlns:a16="http://schemas.microsoft.com/office/drawing/2014/main" id="{DB0DA512-FE17-425E-B894-56BF4145C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5</xdr:row>
      <xdr:rowOff>47625</xdr:rowOff>
    </xdr:from>
    <xdr:to>
      <xdr:col>11</xdr:col>
      <xdr:colOff>419100</xdr:colOff>
      <xdr:row>12</xdr:row>
      <xdr:rowOff>6350</xdr:rowOff>
    </xdr:to>
    <xdr:graphicFrame macro="">
      <xdr:nvGraphicFramePr>
        <xdr:cNvPr id="49" name="Chart 48">
          <a:extLst>
            <a:ext uri="{FF2B5EF4-FFF2-40B4-BE49-F238E27FC236}">
              <a16:creationId xmlns:a16="http://schemas.microsoft.com/office/drawing/2014/main" id="{DA3A99A1-64C1-4568-A69D-AA2D8D3D9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5</xdr:row>
      <xdr:rowOff>165100</xdr:rowOff>
    </xdr:from>
    <xdr:to>
      <xdr:col>17</xdr:col>
      <xdr:colOff>6350</xdr:colOff>
      <xdr:row>11</xdr:row>
      <xdr:rowOff>158750</xdr:rowOff>
    </xdr:to>
    <xdr:graphicFrame macro="">
      <xdr:nvGraphicFramePr>
        <xdr:cNvPr id="50" name="Chart 49">
          <a:extLst>
            <a:ext uri="{FF2B5EF4-FFF2-40B4-BE49-F238E27FC236}">
              <a16:creationId xmlns:a16="http://schemas.microsoft.com/office/drawing/2014/main" id="{40C13BDA-F9DA-4871-BEF5-3033C76AF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139701</xdr:rowOff>
    </xdr:from>
    <xdr:to>
      <xdr:col>6</xdr:col>
      <xdr:colOff>19050</xdr:colOff>
      <xdr:row>20</xdr:row>
      <xdr:rowOff>95251</xdr:rowOff>
    </xdr:to>
    <xdr:graphicFrame macro="">
      <xdr:nvGraphicFramePr>
        <xdr:cNvPr id="51" name="Chart 50">
          <a:extLst>
            <a:ext uri="{FF2B5EF4-FFF2-40B4-BE49-F238E27FC236}">
              <a16:creationId xmlns:a16="http://schemas.microsoft.com/office/drawing/2014/main" id="{7DF73DC5-2C9A-4FF7-8A96-22A5A9FEE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438151</xdr:colOff>
      <xdr:row>13</xdr:row>
      <xdr:rowOff>6351</xdr:rowOff>
    </xdr:from>
    <xdr:to>
      <xdr:col>11</xdr:col>
      <xdr:colOff>311150</xdr:colOff>
      <xdr:row>20</xdr:row>
      <xdr:rowOff>63501</xdr:rowOff>
    </xdr:to>
    <xdr:graphicFrame macro="">
      <xdr:nvGraphicFramePr>
        <xdr:cNvPr id="52" name="Chart 51">
          <a:extLst>
            <a:ext uri="{FF2B5EF4-FFF2-40B4-BE49-F238E27FC236}">
              <a16:creationId xmlns:a16="http://schemas.microsoft.com/office/drawing/2014/main" id="{F54466C9-BB7C-4A2C-A765-ADCF9FD1E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565150</xdr:colOff>
      <xdr:row>22</xdr:row>
      <xdr:rowOff>25400</xdr:rowOff>
    </xdr:from>
    <xdr:to>
      <xdr:col>11</xdr:col>
      <xdr:colOff>292100</xdr:colOff>
      <xdr:row>29</xdr:row>
      <xdr:rowOff>82550</xdr:rowOff>
    </xdr:to>
    <xdr:graphicFrame macro="">
      <xdr:nvGraphicFramePr>
        <xdr:cNvPr id="54" name="Chart 53">
          <a:extLst>
            <a:ext uri="{FF2B5EF4-FFF2-40B4-BE49-F238E27FC236}">
              <a16:creationId xmlns:a16="http://schemas.microsoft.com/office/drawing/2014/main" id="{8CEFE524-BE8F-4431-A613-727B60815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304800</xdr:colOff>
      <xdr:row>21</xdr:row>
      <xdr:rowOff>66674</xdr:rowOff>
    </xdr:from>
    <xdr:to>
      <xdr:col>17</xdr:col>
      <xdr:colOff>19050</xdr:colOff>
      <xdr:row>29</xdr:row>
      <xdr:rowOff>133350</xdr:rowOff>
    </xdr:to>
    <xdr:graphicFrame macro="">
      <xdr:nvGraphicFramePr>
        <xdr:cNvPr id="55" name="Chart 54">
          <a:extLst>
            <a:ext uri="{FF2B5EF4-FFF2-40B4-BE49-F238E27FC236}">
              <a16:creationId xmlns:a16="http://schemas.microsoft.com/office/drawing/2014/main" id="{FDE56430-5971-4D4D-960A-EE60E3D33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342901</xdr:colOff>
      <xdr:row>12</xdr:row>
      <xdr:rowOff>171451</xdr:rowOff>
    </xdr:from>
    <xdr:to>
      <xdr:col>17</xdr:col>
      <xdr:colOff>50800</xdr:colOff>
      <xdr:row>20</xdr:row>
      <xdr:rowOff>95250</xdr:rowOff>
    </xdr:to>
    <xdr:graphicFrame macro="">
      <xdr:nvGraphicFramePr>
        <xdr:cNvPr id="56" name="Chart 55">
          <a:extLst>
            <a:ext uri="{FF2B5EF4-FFF2-40B4-BE49-F238E27FC236}">
              <a16:creationId xmlns:a16="http://schemas.microsoft.com/office/drawing/2014/main" id="{174B3119-77C7-409B-852E-39E77F5C0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25401</xdr:colOff>
      <xdr:row>21</xdr:row>
      <xdr:rowOff>146050</xdr:rowOff>
    </xdr:from>
    <xdr:to>
      <xdr:col>5</xdr:col>
      <xdr:colOff>488950</xdr:colOff>
      <xdr:row>28</xdr:row>
      <xdr:rowOff>165100</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C95380A8-DDF0-4C1F-B52A-B0B3FFFCA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5401" y="4013200"/>
              <a:ext cx="3511549" cy="1308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298450</xdr:colOff>
      <xdr:row>3</xdr:row>
      <xdr:rowOff>120650</xdr:rowOff>
    </xdr:from>
    <xdr:to>
      <xdr:col>1</xdr:col>
      <xdr:colOff>412750</xdr:colOff>
      <xdr:row>4</xdr:row>
      <xdr:rowOff>152400</xdr:rowOff>
    </xdr:to>
    <xdr:sp macro="" textlink="">
      <xdr:nvSpPr>
        <xdr:cNvPr id="58" name="Rectangle 57">
          <a:extLst>
            <a:ext uri="{FF2B5EF4-FFF2-40B4-BE49-F238E27FC236}">
              <a16:creationId xmlns:a16="http://schemas.microsoft.com/office/drawing/2014/main" id="{1AE18D90-E77A-4AA1-9DC4-7CDA50F0910A}"/>
            </a:ext>
          </a:extLst>
        </xdr:cNvPr>
        <xdr:cNvSpPr/>
      </xdr:nvSpPr>
      <xdr:spPr>
        <a:xfrm>
          <a:off x="2984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64.94%</a:t>
          </a:r>
          <a:r>
            <a:rPr lang="en-IN"/>
            <a:t> </a:t>
          </a:r>
          <a:endParaRPr lang="en-IN" sz="1100"/>
        </a:p>
      </xdr:txBody>
    </xdr:sp>
    <xdr:clientData/>
  </xdr:twoCellAnchor>
  <xdr:twoCellAnchor>
    <xdr:from>
      <xdr:col>2</xdr:col>
      <xdr:colOff>361950</xdr:colOff>
      <xdr:row>3</xdr:row>
      <xdr:rowOff>120650</xdr:rowOff>
    </xdr:from>
    <xdr:to>
      <xdr:col>3</xdr:col>
      <xdr:colOff>476250</xdr:colOff>
      <xdr:row>4</xdr:row>
      <xdr:rowOff>152400</xdr:rowOff>
    </xdr:to>
    <xdr:sp macro="" textlink="">
      <xdr:nvSpPr>
        <xdr:cNvPr id="71" name="Rectangle 70">
          <a:extLst>
            <a:ext uri="{FF2B5EF4-FFF2-40B4-BE49-F238E27FC236}">
              <a16:creationId xmlns:a16="http://schemas.microsoft.com/office/drawing/2014/main" id="{A4C51FE7-B565-4FD6-B2AC-0975272461BA}"/>
            </a:ext>
          </a:extLst>
        </xdr:cNvPr>
        <xdr:cNvSpPr/>
      </xdr:nvSpPr>
      <xdr:spPr>
        <a:xfrm>
          <a:off x="15811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14.21%</a:t>
          </a:r>
          <a:r>
            <a:rPr lang="en-IN"/>
            <a:t> </a:t>
          </a:r>
          <a:endParaRPr lang="en-IN" sz="1100"/>
        </a:p>
      </xdr:txBody>
    </xdr:sp>
    <xdr:clientData/>
  </xdr:twoCellAnchor>
  <xdr:twoCellAnchor>
    <xdr:from>
      <xdr:col>4</xdr:col>
      <xdr:colOff>387350</xdr:colOff>
      <xdr:row>3</xdr:row>
      <xdr:rowOff>120650</xdr:rowOff>
    </xdr:from>
    <xdr:to>
      <xdr:col>5</xdr:col>
      <xdr:colOff>501650</xdr:colOff>
      <xdr:row>4</xdr:row>
      <xdr:rowOff>152400</xdr:rowOff>
    </xdr:to>
    <xdr:sp macro="" textlink="">
      <xdr:nvSpPr>
        <xdr:cNvPr id="72" name="Rectangle 71">
          <a:extLst>
            <a:ext uri="{FF2B5EF4-FFF2-40B4-BE49-F238E27FC236}">
              <a16:creationId xmlns:a16="http://schemas.microsoft.com/office/drawing/2014/main" id="{4BC9A7F0-8288-4EC8-B584-000E31949E53}"/>
            </a:ext>
          </a:extLst>
        </xdr:cNvPr>
        <xdr:cNvSpPr/>
      </xdr:nvSpPr>
      <xdr:spPr>
        <a:xfrm>
          <a:off x="28257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17.95%</a:t>
          </a:r>
          <a:r>
            <a:rPr lang="en-IN"/>
            <a:t> </a:t>
          </a:r>
          <a:endParaRPr lang="en-IN" sz="1100"/>
        </a:p>
      </xdr:txBody>
    </xdr:sp>
    <xdr:clientData/>
  </xdr:twoCellAnchor>
  <xdr:twoCellAnchor>
    <xdr:from>
      <xdr:col>6</xdr:col>
      <xdr:colOff>508000</xdr:colOff>
      <xdr:row>3</xdr:row>
      <xdr:rowOff>120650</xdr:rowOff>
    </xdr:from>
    <xdr:to>
      <xdr:col>8</xdr:col>
      <xdr:colOff>12700</xdr:colOff>
      <xdr:row>4</xdr:row>
      <xdr:rowOff>152400</xdr:rowOff>
    </xdr:to>
    <xdr:sp macro="" textlink="">
      <xdr:nvSpPr>
        <xdr:cNvPr id="73" name="Rectangle 72">
          <a:extLst>
            <a:ext uri="{FF2B5EF4-FFF2-40B4-BE49-F238E27FC236}">
              <a16:creationId xmlns:a16="http://schemas.microsoft.com/office/drawing/2014/main" id="{6B0B1D42-C28C-4614-AEA4-D0EA9CAD2E18}"/>
            </a:ext>
          </a:extLst>
        </xdr:cNvPr>
        <xdr:cNvSpPr/>
      </xdr:nvSpPr>
      <xdr:spPr>
        <a:xfrm>
          <a:off x="416560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2.90%</a:t>
          </a:r>
          <a:r>
            <a:rPr lang="en-IN"/>
            <a:t> </a:t>
          </a:r>
          <a:endParaRPr lang="en-IN" sz="1100"/>
        </a:p>
      </xdr:txBody>
    </xdr:sp>
    <xdr:clientData/>
  </xdr:twoCellAnchor>
  <xdr:twoCellAnchor>
    <xdr:from>
      <xdr:col>9</xdr:col>
      <xdr:colOff>19050</xdr:colOff>
      <xdr:row>3</xdr:row>
      <xdr:rowOff>120650</xdr:rowOff>
    </xdr:from>
    <xdr:to>
      <xdr:col>10</xdr:col>
      <xdr:colOff>133350</xdr:colOff>
      <xdr:row>4</xdr:row>
      <xdr:rowOff>152400</xdr:rowOff>
    </xdr:to>
    <xdr:sp macro="" textlink="">
      <xdr:nvSpPr>
        <xdr:cNvPr id="74" name="Rectangle 73">
          <a:extLst>
            <a:ext uri="{FF2B5EF4-FFF2-40B4-BE49-F238E27FC236}">
              <a16:creationId xmlns:a16="http://schemas.microsoft.com/office/drawing/2014/main" id="{53AD2134-A87E-4B83-8B0C-FD0F81438DFB}"/>
            </a:ext>
          </a:extLst>
        </xdr:cNvPr>
        <xdr:cNvSpPr/>
      </xdr:nvSpPr>
      <xdr:spPr>
        <a:xfrm>
          <a:off x="55054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150.23%</a:t>
          </a:r>
          <a:r>
            <a:rPr lang="en-IN"/>
            <a:t> </a:t>
          </a:r>
          <a:endParaRPr lang="en-IN" sz="1100"/>
        </a:p>
      </xdr:txBody>
    </xdr:sp>
    <xdr:clientData/>
  </xdr:twoCellAnchor>
  <xdr:twoCellAnchor>
    <xdr:from>
      <xdr:col>11</xdr:col>
      <xdr:colOff>95250</xdr:colOff>
      <xdr:row>3</xdr:row>
      <xdr:rowOff>120650</xdr:rowOff>
    </xdr:from>
    <xdr:to>
      <xdr:col>12</xdr:col>
      <xdr:colOff>209550</xdr:colOff>
      <xdr:row>4</xdr:row>
      <xdr:rowOff>152400</xdr:rowOff>
    </xdr:to>
    <xdr:sp macro="" textlink="">
      <xdr:nvSpPr>
        <xdr:cNvPr id="75" name="Rectangle 74">
          <a:extLst>
            <a:ext uri="{FF2B5EF4-FFF2-40B4-BE49-F238E27FC236}">
              <a16:creationId xmlns:a16="http://schemas.microsoft.com/office/drawing/2014/main" id="{4E23E069-99FA-499B-BE8C-B6AA9AA15E7A}"/>
            </a:ext>
          </a:extLst>
        </xdr:cNvPr>
        <xdr:cNvSpPr/>
      </xdr:nvSpPr>
      <xdr:spPr>
        <a:xfrm>
          <a:off x="68008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66.92%</a:t>
          </a:r>
          <a:r>
            <a:rPr lang="en-IN"/>
            <a:t> </a:t>
          </a:r>
          <a:endParaRPr lang="en-IN" sz="1100"/>
        </a:p>
      </xdr:txBody>
    </xdr:sp>
    <xdr:clientData/>
  </xdr:twoCellAnchor>
  <xdr:twoCellAnchor>
    <xdr:from>
      <xdr:col>13</xdr:col>
      <xdr:colOff>171450</xdr:colOff>
      <xdr:row>3</xdr:row>
      <xdr:rowOff>120650</xdr:rowOff>
    </xdr:from>
    <xdr:to>
      <xdr:col>14</xdr:col>
      <xdr:colOff>285750</xdr:colOff>
      <xdr:row>4</xdr:row>
      <xdr:rowOff>152400</xdr:rowOff>
    </xdr:to>
    <xdr:sp macro="" textlink="">
      <xdr:nvSpPr>
        <xdr:cNvPr id="76" name="Rectangle 75">
          <a:extLst>
            <a:ext uri="{FF2B5EF4-FFF2-40B4-BE49-F238E27FC236}">
              <a16:creationId xmlns:a16="http://schemas.microsoft.com/office/drawing/2014/main" id="{1C1B41DB-5391-44EB-993C-151BB5F8DB7F}"/>
            </a:ext>
          </a:extLst>
        </xdr:cNvPr>
        <xdr:cNvSpPr/>
      </xdr:nvSpPr>
      <xdr:spPr>
        <a:xfrm>
          <a:off x="809625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49</a:t>
          </a:r>
          <a:r>
            <a:rPr lang="en-IN"/>
            <a:t> </a:t>
          </a:r>
          <a:endParaRPr lang="en-IN" sz="1100"/>
        </a:p>
      </xdr:txBody>
    </xdr:sp>
    <xdr:clientData/>
  </xdr:twoCellAnchor>
  <xdr:twoCellAnchor>
    <xdr:from>
      <xdr:col>15</xdr:col>
      <xdr:colOff>279400</xdr:colOff>
      <xdr:row>3</xdr:row>
      <xdr:rowOff>120650</xdr:rowOff>
    </xdr:from>
    <xdr:to>
      <xdr:col>16</xdr:col>
      <xdr:colOff>393700</xdr:colOff>
      <xdr:row>4</xdr:row>
      <xdr:rowOff>152400</xdr:rowOff>
    </xdr:to>
    <xdr:sp macro="" textlink="">
      <xdr:nvSpPr>
        <xdr:cNvPr id="77" name="Rectangle 76">
          <a:extLst>
            <a:ext uri="{FF2B5EF4-FFF2-40B4-BE49-F238E27FC236}">
              <a16:creationId xmlns:a16="http://schemas.microsoft.com/office/drawing/2014/main" id="{D12CD79E-B059-4F40-9F05-58F8A3280C84}"/>
            </a:ext>
          </a:extLst>
        </xdr:cNvPr>
        <xdr:cNvSpPr/>
      </xdr:nvSpPr>
      <xdr:spPr>
        <a:xfrm>
          <a:off x="9423400" y="673100"/>
          <a:ext cx="723900" cy="2159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44</a:t>
          </a:r>
          <a:r>
            <a:rPr lang="en-IN"/>
            <a:t> </a:t>
          </a:r>
          <a:endParaRPr lang="en-IN" sz="1100"/>
        </a:p>
      </xdr:txBody>
    </xdr:sp>
    <xdr:clientData/>
  </xdr:twoCellAnchor>
  <xdr:twoCellAnchor editAs="oneCell">
    <xdr:from>
      <xdr:col>17</xdr:col>
      <xdr:colOff>120650</xdr:colOff>
      <xdr:row>0</xdr:row>
      <xdr:rowOff>50800</xdr:rowOff>
    </xdr:from>
    <xdr:to>
      <xdr:col>19</xdr:col>
      <xdr:colOff>363352</xdr:colOff>
      <xdr:row>4</xdr:row>
      <xdr:rowOff>177799</xdr:rowOff>
    </xdr:to>
    <xdr:pic>
      <xdr:nvPicPr>
        <xdr:cNvPr id="81" name="Picture 80">
          <a:extLst>
            <a:ext uri="{FF2B5EF4-FFF2-40B4-BE49-F238E27FC236}">
              <a16:creationId xmlns:a16="http://schemas.microsoft.com/office/drawing/2014/main" id="{7F13FEDF-77AA-4E38-87F3-78869CEC45A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483850" y="50800"/>
          <a:ext cx="1461902" cy="863599"/>
        </a:xfrm>
        <a:prstGeom prst="rect">
          <a:avLst/>
        </a:prstGeom>
      </xdr:spPr>
    </xdr:pic>
    <xdr:clientData/>
  </xdr:twoCellAnchor>
  <xdr:twoCellAnchor editAs="oneCell">
    <xdr:from>
      <xdr:col>17</xdr:col>
      <xdr:colOff>101600</xdr:colOff>
      <xdr:row>21</xdr:row>
      <xdr:rowOff>63500</xdr:rowOff>
    </xdr:from>
    <xdr:to>
      <xdr:col>19</xdr:col>
      <xdr:colOff>431800</xdr:colOff>
      <xdr:row>27</xdr:row>
      <xdr:rowOff>177800</xdr:rowOff>
    </xdr:to>
    <mc:AlternateContent xmlns:mc="http://schemas.openxmlformats.org/markup-compatibility/2006" xmlns:a14="http://schemas.microsoft.com/office/drawing/2010/main">
      <mc:Choice Requires="a14">
        <xdr:graphicFrame macro="">
          <xdr:nvGraphicFramePr>
            <xdr:cNvPr id="47" name="stage">
              <a:extLst>
                <a:ext uri="{FF2B5EF4-FFF2-40B4-BE49-F238E27FC236}">
                  <a16:creationId xmlns:a16="http://schemas.microsoft.com/office/drawing/2014/main" id="{B5895B97-4DEE-486C-AAAA-9DE98F2E348C}"/>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0464800" y="3930650"/>
              <a:ext cx="15494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158751</xdr:rowOff>
    </xdr:from>
    <xdr:to>
      <xdr:col>5</xdr:col>
      <xdr:colOff>444500</xdr:colOff>
      <xdr:row>29</xdr:row>
      <xdr:rowOff>69850</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BC2D65D4-0280-49AE-9A81-EF92B58BDD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4025901"/>
              <a:ext cx="3492500" cy="13842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161924</xdr:colOff>
      <xdr:row>3</xdr:row>
      <xdr:rowOff>6350</xdr:rowOff>
    </xdr:from>
    <xdr:to>
      <xdr:col>26</xdr:col>
      <xdr:colOff>298449</xdr:colOff>
      <xdr:row>19</xdr:row>
      <xdr:rowOff>57149</xdr:rowOff>
    </xdr:to>
    <xdr:graphicFrame macro="">
      <xdr:nvGraphicFramePr>
        <xdr:cNvPr id="2" name="Chart 1">
          <a:extLst>
            <a:ext uri="{FF2B5EF4-FFF2-40B4-BE49-F238E27FC236}">
              <a16:creationId xmlns:a16="http://schemas.microsoft.com/office/drawing/2014/main" id="{78D3FF24-CF4D-4C0E-A72F-E22F3F85E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3175</xdr:rowOff>
    </xdr:from>
    <xdr:to>
      <xdr:col>14</xdr:col>
      <xdr:colOff>88900</xdr:colOff>
      <xdr:row>17</xdr:row>
      <xdr:rowOff>168275</xdr:rowOff>
    </xdr:to>
    <xdr:graphicFrame macro="">
      <xdr:nvGraphicFramePr>
        <xdr:cNvPr id="2" name="Chart 1">
          <a:extLst>
            <a:ext uri="{FF2B5EF4-FFF2-40B4-BE49-F238E27FC236}">
              <a16:creationId xmlns:a16="http://schemas.microsoft.com/office/drawing/2014/main" id="{92952E5E-BBDC-4F82-B7B0-AC9B1C2D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333374</xdr:colOff>
      <xdr:row>3</xdr:row>
      <xdr:rowOff>3175</xdr:rowOff>
    </xdr:from>
    <xdr:to>
      <xdr:col>14</xdr:col>
      <xdr:colOff>88900</xdr:colOff>
      <xdr:row>17</xdr:row>
      <xdr:rowOff>168275</xdr:rowOff>
    </xdr:to>
    <xdr:graphicFrame macro="">
      <xdr:nvGraphicFramePr>
        <xdr:cNvPr id="2" name="Chart 1">
          <a:extLst>
            <a:ext uri="{FF2B5EF4-FFF2-40B4-BE49-F238E27FC236}">
              <a16:creationId xmlns:a16="http://schemas.microsoft.com/office/drawing/2014/main" id="{06EDCFCE-1C9D-4F15-B1B7-105F17ABB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333374</xdr:colOff>
      <xdr:row>3</xdr:row>
      <xdr:rowOff>3175</xdr:rowOff>
    </xdr:from>
    <xdr:to>
      <xdr:col>14</xdr:col>
      <xdr:colOff>88900</xdr:colOff>
      <xdr:row>17</xdr:row>
      <xdr:rowOff>168275</xdr:rowOff>
    </xdr:to>
    <xdr:graphicFrame macro="">
      <xdr:nvGraphicFramePr>
        <xdr:cNvPr id="2" name="Chart 1">
          <a:extLst>
            <a:ext uri="{FF2B5EF4-FFF2-40B4-BE49-F238E27FC236}">
              <a16:creationId xmlns:a16="http://schemas.microsoft.com/office/drawing/2014/main" id="{E3DDB7AA-3A51-4D0C-AF30-A888462FC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12700</xdr:colOff>
      <xdr:row>2</xdr:row>
      <xdr:rowOff>12700</xdr:rowOff>
    </xdr:from>
    <xdr:to>
      <xdr:col>10</xdr:col>
      <xdr:colOff>336550</xdr:colOff>
      <xdr:row>6</xdr:row>
      <xdr:rowOff>158750</xdr:rowOff>
    </xdr:to>
    <mc:AlternateContent xmlns:mc="http://schemas.openxmlformats.org/markup-compatibility/2006" xmlns:a14="http://schemas.microsoft.com/office/drawing/2010/main">
      <mc:Choice Requires="a14">
        <xdr:graphicFrame macro="">
          <xdr:nvGraphicFramePr>
            <xdr:cNvPr id="2" name="meeting_date (Year)">
              <a:extLst>
                <a:ext uri="{FF2B5EF4-FFF2-40B4-BE49-F238E27FC236}">
                  <a16:creationId xmlns:a16="http://schemas.microsoft.com/office/drawing/2014/main" id="{3E8D08BB-212C-4849-B561-D7AE18C015D2}"/>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4279900" y="381000"/>
              <a:ext cx="215265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254000</xdr:colOff>
      <xdr:row>2</xdr:row>
      <xdr:rowOff>12699</xdr:rowOff>
    </xdr:from>
    <xdr:to>
      <xdr:col>5</xdr:col>
      <xdr:colOff>254000</xdr:colOff>
      <xdr:row>17</xdr:row>
      <xdr:rowOff>31749</xdr:rowOff>
    </xdr:to>
    <mc:AlternateContent xmlns:mc="http://schemas.openxmlformats.org/markup-compatibility/2006" xmlns:a14="http://schemas.microsoft.com/office/drawing/2010/main">
      <mc:Choice Requires="a14">
        <xdr:graphicFrame macro="">
          <xdr:nvGraphicFramePr>
            <xdr:cNvPr id="3" name="Employee Name">
              <a:extLst>
                <a:ext uri="{FF2B5EF4-FFF2-40B4-BE49-F238E27FC236}">
                  <a16:creationId xmlns:a16="http://schemas.microsoft.com/office/drawing/2014/main" id="{CF36F1E0-252B-4EE7-BBD5-F7162513356E}"/>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473200" y="380999"/>
              <a:ext cx="182880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184150</xdr:colOff>
      <xdr:row>10</xdr:row>
      <xdr:rowOff>63500</xdr:rowOff>
    </xdr:from>
    <xdr:to>
      <xdr:col>11</xdr:col>
      <xdr:colOff>514350</xdr:colOff>
      <xdr:row>16</xdr:row>
      <xdr:rowOff>177800</xdr:rowOff>
    </xdr:to>
    <mc:AlternateContent xmlns:mc="http://schemas.openxmlformats.org/markup-compatibility/2006" xmlns:a14="http://schemas.microsoft.com/office/drawing/2010/main">
      <mc:Choice Requires="a14">
        <xdr:graphicFrame macro="">
          <xdr:nvGraphicFramePr>
            <xdr:cNvPr id="4" name="stage 1">
              <a:extLst>
                <a:ext uri="{FF2B5EF4-FFF2-40B4-BE49-F238E27FC236}">
                  <a16:creationId xmlns:a16="http://schemas.microsoft.com/office/drawing/2014/main" id="{431062F6-94FC-4799-BE35-24AB5D849938}"/>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5670550" y="1905000"/>
              <a:ext cx="15494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219075</xdr:colOff>
      <xdr:row>36</xdr:row>
      <xdr:rowOff>3175</xdr:rowOff>
    </xdr:from>
    <xdr:to>
      <xdr:col>9</xdr:col>
      <xdr:colOff>523875</xdr:colOff>
      <xdr:row>50</xdr:row>
      <xdr:rowOff>168275</xdr:rowOff>
    </xdr:to>
    <xdr:graphicFrame macro="">
      <xdr:nvGraphicFramePr>
        <xdr:cNvPr id="2" name="Chart 1">
          <a:extLst>
            <a:ext uri="{FF2B5EF4-FFF2-40B4-BE49-F238E27FC236}">
              <a16:creationId xmlns:a16="http://schemas.microsoft.com/office/drawing/2014/main" id="{E4E3221E-1858-4AEB-9B1F-144690AB6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193675</xdr:colOff>
      <xdr:row>1</xdr:row>
      <xdr:rowOff>149225</xdr:rowOff>
    </xdr:from>
    <xdr:to>
      <xdr:col>11</xdr:col>
      <xdr:colOff>498475</xdr:colOff>
      <xdr:row>16</xdr:row>
      <xdr:rowOff>130175</xdr:rowOff>
    </xdr:to>
    <xdr:graphicFrame macro="">
      <xdr:nvGraphicFramePr>
        <xdr:cNvPr id="3" name="Chart 2">
          <a:extLst>
            <a:ext uri="{FF2B5EF4-FFF2-40B4-BE49-F238E27FC236}">
              <a16:creationId xmlns:a16="http://schemas.microsoft.com/office/drawing/2014/main" id="{37283F60-B15E-4A7E-AB12-E3ED6B02F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441325</xdr:colOff>
      <xdr:row>2</xdr:row>
      <xdr:rowOff>180975</xdr:rowOff>
    </xdr:from>
    <xdr:to>
      <xdr:col>14</xdr:col>
      <xdr:colOff>228600</xdr:colOff>
      <xdr:row>19</xdr:row>
      <xdr:rowOff>57150</xdr:rowOff>
    </xdr:to>
    <xdr:graphicFrame macro="">
      <xdr:nvGraphicFramePr>
        <xdr:cNvPr id="2" name="Chart 1">
          <a:extLst>
            <a:ext uri="{FF2B5EF4-FFF2-40B4-BE49-F238E27FC236}">
              <a16:creationId xmlns:a16="http://schemas.microsoft.com/office/drawing/2014/main" id="{2090280C-22FE-4D53-8960-89DEBE7B2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80260451389" createdVersion="7" refreshedVersion="7" minRefreshableVersion="3" recordCount="176" xr:uid="{0EA56482-36AB-47B9-A148-6D895A374EEE}">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acheField>
    <cacheField name="income_class" numFmtId="0">
      <sharedItems count="3">
        <s v="New"/>
        <s v="Renewal"/>
        <s v="Cross Sell"/>
      </sharedItems>
    </cacheField>
    <cacheField name="client_name" numFmtId="0">
      <sharedItems count="20">
        <s v="I"/>
        <s v="M"/>
        <s v="S"/>
        <s v="V"/>
        <s v="A"/>
        <s v="C"/>
        <s v="P"/>
        <s v="L"/>
        <s v="G"/>
        <s v="T"/>
        <s v="F"/>
        <s v="B"/>
        <s v="W"/>
        <s v="D"/>
        <s v="N"/>
        <s v="E"/>
        <s v="K"/>
        <s v="O"/>
        <s v="H"/>
        <s v="ABC"/>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807489120372" createdVersion="7" refreshedVersion="7" minRefreshableVersion="3" recordCount="9" xr:uid="{2F240F78-1049-4327-BE09-1A816B212FBF}">
  <cacheSource type="worksheet">
    <worksheetSource name="fees_202001231041"/>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811101851854" createdVersion="7" refreshedVersion="7" minRefreshableVersion="3" recordCount="960" xr:uid="{E4128C70-3033-4A20-ADC6-2C118DCF8788}">
  <cacheSource type="worksheet">
    <worksheetSource name="brokerage_202001231040"/>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unt="3">
        <s v="Renewal"/>
        <s v="New"/>
        <s v="Cross Sell"/>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818218749999" createdVersion="7" refreshedVersion="7" minRefreshableVersion="3" recordCount="10" xr:uid="{DFF3DB1E-3ADC-4B35-B509-842BB30FC0D5}">
  <cacheSource type="worksheet">
    <worksheetSource name="NN_EN_EE_Indi_bdgt__20012020"/>
  </cacheSource>
  <cacheFields count="7">
    <cacheField name="Branch" numFmtId="0">
      <sharedItems/>
    </cacheField>
    <cacheField name="Sales person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917049884258" createdVersion="7" refreshedVersion="7" minRefreshableVersion="3" recordCount="34" xr:uid="{6DE72BE3-C8EB-4C24-9C2D-FA2305A6761B}">
  <cacheSource type="worksheet">
    <worksheetSource name="meeting_list_202001231041__3"/>
  </cacheSource>
  <cacheFields count="6">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22">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63661244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3.943042592589" createdVersion="7" refreshedVersion="7" minRefreshableVersion="3" recordCount="204" xr:uid="{71EEA2B2-8556-4D9B-8480-65EE603CC8AF}">
  <cacheSource type="worksheet">
    <worksheetSource name="invoice_202001231041__2"/>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ount="20">
        <s v="I"/>
        <s v="M"/>
        <s v="S"/>
        <s v="V"/>
        <s v="A"/>
        <s v="C"/>
        <s v="P"/>
        <s v="F"/>
        <s v="L"/>
        <s v="G"/>
        <s v="T"/>
        <s v="B"/>
        <s v="W"/>
        <s v="D"/>
        <s v="N"/>
        <s v="E"/>
        <s v="K"/>
        <s v="O"/>
        <s v="H"/>
        <s v="ABC"/>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24169031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4.16061550926" createdVersion="7" refreshedVersion="7" minRefreshableVersion="3" recordCount="49" xr:uid="{6993500B-2EDC-4534-A31E-15CEA17BC4CB}">
  <cacheSource type="worksheet">
    <worksheetSource name="top_5_opp"/>
  </cacheSource>
  <cacheFields count="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revenue_amount" numFmtId="0">
      <sharedItems containsSemiMixedTypes="0" containsString="0" containsNumber="1" containsInteger="1" minValue="10000" maxValue="500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weer Ahsan" refreshedDate="45534.615466550924" createdVersion="7" refreshedVersion="7" minRefreshableVersion="3" recordCount="49" xr:uid="{43B41D44-AAE7-4A1E-B466-A1890068EA55}">
  <cacheSource type="worksheet">
    <worksheetSource name="gcrm_opportunity_202001231041__4"/>
  </cacheSource>
  <cacheFields count="13">
    <cacheField name="opportunity_name" numFmtId="0">
      <sharedItems count="49">
        <s v="DB -Mega Policy"/>
        <s v="EL-Group Mediclaim"/>
        <s v="CVP GMC"/>
        <s v="BE-Mega policy"/>
        <s v="DB -Terrorism Policy"/>
        <s v="DS- Employees GMC"/>
        <s v="FM-Group Mediclaim"/>
        <s v="OP-GMC"/>
        <s v="BC - PDBI"/>
        <s v="CP-PDBI"/>
        <s v="ITNL - IAR (Operational Roads)"/>
        <s v="Sandesh - PDBI"/>
        <s v="VS.-Marine"/>
        <s v="G R -GMC"/>
        <s v="KB GMC"/>
        <s v="SGL- GMC"/>
        <s v="ag - Property Insurance"/>
        <s v="Sin GMC"/>
        <s v="BL - Marine STOP"/>
        <s v="BVGMC"/>
        <s v="EI- GMC"/>
        <s v="G R -CAR"/>
        <s v="II-Marine"/>
        <s v="GL-CGL"/>
        <s v="GL-Crime"/>
        <s v="PDBI"/>
        <s v="Marine"/>
        <s v="PI(Operational Road)"/>
        <s v="PIL -Marine"/>
        <s v="PIL-CGL"/>
        <s v="PIL-Credit Insurance"/>
        <s v="Sandesh - Marine"/>
        <s v="Stem GMC"/>
        <s v="DB- Cyber Liability"/>
        <s v="II -  GMC"/>
        <s v="SI-CAR"/>
        <s v="BD PDBI"/>
        <s v="Infra-CAR"/>
        <s v="KG-CAR"/>
        <s v="SFSP"/>
        <s v="VS.-D &amp; O"/>
        <s v="VS-PDBI"/>
        <s v="GRTC-CAR"/>
        <s v="BV GPA"/>
        <s v="AL GPA"/>
        <s v="Fire"/>
        <s v="CI-CAR/EAR Policy"/>
        <s v="II - GPA"/>
        <s v="Maine Open"/>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22">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Fire"/>
        <s v="Employee Benefits"/>
        <s v="Miscellaneous"/>
        <s v="Terrorism"/>
        <s v="Marine"/>
        <s v="Engineering"/>
        <s v="Liability"/>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19236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n v="1900001087"/>
    <d v="2019-04-11T00:00:00"/>
    <s v="Fees"/>
    <s v="Ahmedabad"/>
    <s v="Liability"/>
    <m/>
    <s v="Neel Jain"/>
    <x v="0"/>
    <x v="0"/>
    <m/>
    <n v="84746"/>
    <d v="2019-04-10T00:00:00"/>
  </r>
  <r>
    <n v="1900001106"/>
    <d v="2019-05-17T00:00:00"/>
    <s v="Brokerage"/>
    <s v="Ahmedabad"/>
    <s v="Global Client Network (GNB Inward)"/>
    <m/>
    <s v="Divya Dhingra"/>
    <x v="1"/>
    <x v="1"/>
    <n v="2.4142020928135997E+18"/>
    <n v="86724"/>
    <d v="2019-01-01T00:00:00"/>
  </r>
  <r>
    <n v="1900001110"/>
    <d v="2019-05-17T00:00:00"/>
    <s v="Brokerage"/>
    <s v="Ahmedabad"/>
    <s v="Global Client Network (GNB Inward)"/>
    <m/>
    <s v="Divya Dhingra"/>
    <x v="1"/>
    <x v="2"/>
    <s v="OG-19-2202-1018-00000060"/>
    <n v="148500"/>
    <d v="2019-03-01T00:00:00"/>
  </r>
  <r>
    <n v="1900001136"/>
    <d v="2019-05-30T00:00:00"/>
    <s v="Brokerage"/>
    <s v="Ahmedabad"/>
    <s v="Global Client Network (GNB Inward)"/>
    <n v="1"/>
    <s v="Vinay"/>
    <x v="2"/>
    <x v="3"/>
    <s v="OG-19-2202-3383-00000010"/>
    <n v="12019"/>
    <d v="2019-01-01T00:00:00"/>
  </r>
  <r>
    <n v="1900001164"/>
    <d v="2019-06-11T00:00:00"/>
    <s v="Brokerage"/>
    <s v="Ahmedabad"/>
    <s v="Global Client Network (GNB Inward)"/>
    <m/>
    <s v="Divya Dhingra"/>
    <x v="1"/>
    <x v="0"/>
    <s v="020P000098803000"/>
    <n v="12500"/>
    <d v="2019-02-26T00:00:00"/>
  </r>
  <r>
    <n v="1900001165"/>
    <d v="2019-06-11T00:00:00"/>
    <s v="Brokerage"/>
    <s v="Ahmedabad"/>
    <s v="Employee Benefits (EB)"/>
    <m/>
    <s v="Shloka Shelat"/>
    <x v="0"/>
    <x v="0"/>
    <n v="206314000000"/>
    <n v="58300"/>
    <d v="2019-02-16T00:00:00"/>
  </r>
  <r>
    <n v="1900001167"/>
    <d v="2019-06-13T00:00:00"/>
    <s v="Brokerage"/>
    <s v="Ahmedabad"/>
    <s v="Global Client Network (GNB Inward)"/>
    <n v="1"/>
    <s v="Vinay"/>
    <x v="2"/>
    <x v="4"/>
    <s v="OG-19-2202-3383-00000009"/>
    <n v="12019"/>
    <d v="2019-01-01T00:00:00"/>
  </r>
  <r>
    <n v="1900001168"/>
    <d v="2019-06-13T00:00:00"/>
    <s v="Brokerage"/>
    <s v="Ahmedabad"/>
    <s v="Global Client Network (GNB Inward)"/>
    <n v="1"/>
    <s v="Vinay"/>
    <x v="2"/>
    <x v="5"/>
    <s v="OG-19-2202-3383-00000008"/>
    <n v="30048"/>
    <d v="2019-01-01T00:00:00"/>
  </r>
  <r>
    <n v="1900001169"/>
    <d v="2019-06-13T00:00:00"/>
    <s v="Brokerage"/>
    <s v="Ahmedabad"/>
    <s v="Global Client Network (GNB Inward)"/>
    <m/>
    <s v="Divya Dhingra"/>
    <x v="1"/>
    <x v="6"/>
    <n v="3.1242015891005998E+18"/>
    <n v="14394"/>
    <d v="2019-01-02T00:00:00"/>
  </r>
  <r>
    <n v="1900001293"/>
    <d v="2019-07-16T00:00:00"/>
    <s v="Brokerage"/>
    <s v="Ahmedabad"/>
    <s v="Liability"/>
    <n v="13"/>
    <s v="Vidit Shah"/>
    <x v="2"/>
    <x v="1"/>
    <s v="'001P000202300000"/>
    <n v="162500"/>
    <d v="2019-04-05T00:00:00"/>
  </r>
  <r>
    <n v="1900001294"/>
    <d v="2019-07-16T00:00:00"/>
    <s v="Brokerage"/>
    <s v="Ahmedabad"/>
    <s v="Liability"/>
    <n v="13"/>
    <s v="Vidit Shah"/>
    <x v="2"/>
    <x v="1"/>
    <s v="'001P000203500000"/>
    <n v="250000"/>
    <d v="2019-04-18T00:00:00"/>
  </r>
  <r>
    <n v="1900001304"/>
    <d v="2019-07-17T00:00:00"/>
    <s v="Brokerage"/>
    <s v="Ahmedabad"/>
    <s v="Global Client Network (GNB Inward)"/>
    <n v="1"/>
    <s v="Vinay"/>
    <x v="2"/>
    <x v="0"/>
    <n v="2280082714"/>
    <n v="2646"/>
    <d v="2019-03-11T00:00:00"/>
  </r>
  <r>
    <n v="1900001306"/>
    <d v="2019-07-17T00:00:00"/>
    <s v="Brokerage"/>
    <s v="Ahmedabad"/>
    <s v="Liability"/>
    <n v="2"/>
    <s v="Abhinav Shivam"/>
    <x v="2"/>
    <x v="7"/>
    <s v="2999202758217600000&quot;"/>
    <n v="60025"/>
    <d v="2019-04-22T00:00:00"/>
  </r>
  <r>
    <n v="1900001308"/>
    <d v="2019-07-17T00:00:00"/>
    <s v="Brokerage"/>
    <s v="Ahmedabad"/>
    <s v="Construction, Power &amp; Infrastructure"/>
    <n v="3"/>
    <s v="Animesh Rawat"/>
    <x v="2"/>
    <x v="8"/>
    <n v="9.9000044190299996E+19"/>
    <n v="134736"/>
    <d v="2019-04-25T00:00:00"/>
  </r>
  <r>
    <n v="1900001342"/>
    <d v="2019-07-23T00:00:00"/>
    <s v="Brokerage"/>
    <s v="Ahmedabad"/>
    <s v="Employee Benefits (EB)"/>
    <m/>
    <s v="Ankita Shah"/>
    <x v="1"/>
    <x v="2"/>
    <s v="H0048996"/>
    <n v="914999"/>
    <d v="2019-01-01T00:00:00"/>
  </r>
  <r>
    <n v="1900001354"/>
    <d v="2019-07-24T00:00:00"/>
    <s v="Brokerage"/>
    <s v="Ahmedabad"/>
    <s v="Global Client Network (GNB Inward)"/>
    <n v="1"/>
    <s v="Vinay"/>
    <x v="2"/>
    <x v="6"/>
    <n v="3.1142027482102001E+18"/>
    <n v="2942"/>
    <d v="2019-04-11T00:00:00"/>
  </r>
  <r>
    <n v="1900001355"/>
    <d v="2019-07-24T00:00:00"/>
    <s v="Brokerage"/>
    <s v="Ahmedabad"/>
    <s v="Global Client Network (GNB Inward)"/>
    <n v="1"/>
    <s v="Vinay"/>
    <x v="2"/>
    <x v="1"/>
    <s v="OG-19-2202-1002-00001981"/>
    <n v="6740"/>
    <d v="2019-03-04T00:00:00"/>
  </r>
  <r>
    <n v="1900001356"/>
    <d v="2019-07-24T00:00:00"/>
    <s v="Brokerage"/>
    <s v="Ahmedabad"/>
    <s v="Global Client Network (GNB Inward)"/>
    <m/>
    <s v="Divya Dhingra"/>
    <x v="1"/>
    <x v="1"/>
    <s v="OG-19-2202-1002-00001901"/>
    <n v="6740"/>
    <d v="2019-02-17T00:00:00"/>
  </r>
  <r>
    <n v="1900001361"/>
    <d v="2019-07-27T00:00:00"/>
    <s v="Brokerage"/>
    <s v="Ahmedabad"/>
    <s v="Liability"/>
    <n v="3"/>
    <s v="Animesh Rawat"/>
    <x v="2"/>
    <x v="9"/>
    <n v="41045707"/>
    <n v="74250"/>
    <d v="2019-04-01T00:00:00"/>
  </r>
  <r>
    <n v="1900001377"/>
    <d v="2019-07-29T00:00:00"/>
    <s v="Brokerage"/>
    <s v="Ahmedabad"/>
    <s v="Marine"/>
    <n v="13"/>
    <s v="Vidit Shah"/>
    <x v="2"/>
    <x v="6"/>
    <s v="'99000021180100000013"/>
    <n v="11540"/>
    <d v="2019-01-29T00:00:00"/>
  </r>
  <r>
    <n v="1900001388"/>
    <d v="2019-07-31T00:00:00"/>
    <s v="Brokerage"/>
    <s v="Ahmedabad"/>
    <s v="Global Client Network (GNB Inward)"/>
    <m/>
    <s v="Divya Dhingra"/>
    <x v="1"/>
    <x v="10"/>
    <s v="0000000008502066-01"/>
    <n v="45375"/>
    <d v="2019-03-01T00:00:00"/>
  </r>
  <r>
    <n v="1900001390"/>
    <d v="2019-07-31T00:00:00"/>
    <s v="Brokerage"/>
    <s v="Ahmedabad"/>
    <s v="Global Client Network (GNB Inward)"/>
    <n v="1"/>
    <s v="Vinay"/>
    <x v="2"/>
    <x v="1"/>
    <n v="32119154"/>
    <n v="11593"/>
    <d v="2019-04-01T00:00:00"/>
  </r>
  <r>
    <n v="1900001393"/>
    <d v="2019-07-31T00:00:00"/>
    <s v="Brokerage"/>
    <s v="Ahmedabad"/>
    <s v="Global Client Network (GNB Inward)"/>
    <n v="1"/>
    <s v="Vinay"/>
    <x v="2"/>
    <x v="1"/>
    <s v="OG-19-2202-4010-00002245"/>
    <n v="529"/>
    <d v="2019-02-18T00:00:00"/>
  </r>
  <r>
    <n v="1900001394"/>
    <d v="2019-07-31T00:00:00"/>
    <s v="Brokerage"/>
    <s v="Ahmedabad"/>
    <s v="Global Client Network (GNB Inward)"/>
    <m/>
    <s v="Divya Dhingra"/>
    <x v="1"/>
    <x v="11"/>
    <s v="OG-19-2202-1018-00000059"/>
    <n v="18563"/>
    <d v="2019-03-01T00:00:00"/>
  </r>
  <r>
    <n v="1900001397"/>
    <d v="2019-07-31T00:00:00"/>
    <s v="Brokerage"/>
    <s v="Ahmedabad"/>
    <s v="Employee Benefits (EB)"/>
    <m/>
    <s v="Ankita Shah"/>
    <x v="1"/>
    <x v="12"/>
    <s v="505373-01"/>
    <n v="25336"/>
    <d v="2019-02-26T00:00:00"/>
  </r>
  <r>
    <n v="1900001405"/>
    <d v="2019-07-31T00:00:00"/>
    <s v="Brokerage"/>
    <s v="Ahmedabad"/>
    <s v="Construction, Power &amp; Infrastructure"/>
    <m/>
    <s v="Vidit Shah"/>
    <x v="1"/>
    <x v="6"/>
    <s v="'99000044190700000001"/>
    <n v="90663"/>
    <d v="2019-04-01T00:00:00"/>
  </r>
  <r>
    <n v="1900001583"/>
    <d v="2019-08-14T00:00:00"/>
    <s v="Brokerage"/>
    <s v="Ahmedabad"/>
    <s v="Employee Benefits (EB)"/>
    <m/>
    <s v="Ankita Shah"/>
    <x v="1"/>
    <x v="9"/>
    <s v="100200080123/01/00"/>
    <n v="156000"/>
    <d v="2019-01-04T00:00:00"/>
  </r>
  <r>
    <n v="1900001602"/>
    <d v="2019-08-17T00:00:00"/>
    <s v="Brokerage"/>
    <s v="Ahmedabad"/>
    <s v="Global Client Network (GNB Inward)"/>
    <n v="1"/>
    <s v="Vinay"/>
    <x v="2"/>
    <x v="3"/>
    <s v="OG-19-2202-1018-00000054"/>
    <n v="21157"/>
    <d v="2019-01-01T00:00:00"/>
  </r>
  <r>
    <n v="1900001603"/>
    <d v="2019-08-17T00:00:00"/>
    <s v="Brokerage"/>
    <s v="Ahmedabad"/>
    <s v="Global Client Network (GNB Inward)"/>
    <n v="1"/>
    <s v="Vinay"/>
    <x v="2"/>
    <x v="5"/>
    <s v="OG-19-2202-1018-00000053"/>
    <n v="77787"/>
    <d v="2019-01-01T00:00:00"/>
  </r>
  <r>
    <n v="1900001604"/>
    <d v="2019-08-17T00:00:00"/>
    <s v="Brokerage"/>
    <s v="Ahmedabad"/>
    <s v="Global Client Network (GNB Inward)"/>
    <n v="1"/>
    <s v="Vinay"/>
    <x v="2"/>
    <x v="1"/>
    <s v="OG-19-2202-4001-00011127"/>
    <n v="8468"/>
    <d v="2019-02-18T00:00:00"/>
  </r>
  <r>
    <n v="1900001605"/>
    <d v="2019-08-17T00:00:00"/>
    <s v="Brokerage"/>
    <s v="Ahmedabad"/>
    <s v="Employee Benefits (EB)"/>
    <m/>
    <s v="Ankita Shah"/>
    <x v="1"/>
    <x v="4"/>
    <s v="237164239 00"/>
    <n v="1825"/>
    <d v="2019-02-01T00:00:00"/>
  </r>
  <r>
    <n v="1900001606"/>
    <d v="2019-08-17T00:00:00"/>
    <s v="Brokerage"/>
    <s v="Ahmedabad"/>
    <s v="Employee Benefits (EB)"/>
    <m/>
    <s v="Ankita Shah"/>
    <x v="1"/>
    <x v="12"/>
    <s v="H0067187"/>
    <n v="329250"/>
    <d v="2019-02-28T00:00:00"/>
  </r>
  <r>
    <n v="1900001607"/>
    <d v="2019-08-17T00:00:00"/>
    <s v="Brokerage"/>
    <s v="Ahmedabad"/>
    <s v="Global Client Network (GNB Inward)"/>
    <m/>
    <s v="Divya Dhingra"/>
    <x v="1"/>
    <x v="1"/>
    <n v="304003763"/>
    <n v="344794"/>
    <d v="2019-04-01T00:00:00"/>
  </r>
  <r>
    <n v="1900001608"/>
    <d v="2019-08-17T00:00:00"/>
    <s v="Brokerage"/>
    <s v="Ahmedabad"/>
    <s v="Global Client Network (GNB Inward)"/>
    <m/>
    <s v="Divya Dhingra"/>
    <x v="1"/>
    <x v="1"/>
    <s v="2304001082-01"/>
    <n v="37500"/>
    <d v="2019-04-01T00:00:00"/>
  </r>
  <r>
    <n v="1900001609"/>
    <d v="2019-08-17T00:00:00"/>
    <s v="Brokerage"/>
    <s v="Ahmedabad"/>
    <s v="Employee Benefits (EB)"/>
    <m/>
    <s v="Ankita Shah"/>
    <x v="1"/>
    <x v="2"/>
    <s v="H0056637"/>
    <n v="49789"/>
    <d v="2019-01-01T00:00:00"/>
  </r>
  <r>
    <n v="1900001610"/>
    <d v="2019-08-17T00:00:00"/>
    <s v="Brokerage"/>
    <s v="Ahmedabad"/>
    <s v="Global Client Network (GNB Inward)"/>
    <m/>
    <s v="Divya Dhingra"/>
    <x v="1"/>
    <x v="8"/>
    <s v="0600010004 01"/>
    <n v="64"/>
    <d v="2019-03-16T00:00:00"/>
  </r>
  <r>
    <n v="1900001611"/>
    <d v="2019-08-17T00:00:00"/>
    <s v="Brokerage"/>
    <s v="Ahmedabad"/>
    <s v="Global Client Network (GNB Inward)"/>
    <m/>
    <s v="Divya Dhingra"/>
    <x v="1"/>
    <x v="0"/>
    <s v="0000000008907502-01"/>
    <n v="6250"/>
    <d v="2019-02-24T00:00:00"/>
  </r>
  <r>
    <n v="1900002041"/>
    <d v="2019-08-28T00:00:00"/>
    <s v="Brokerage"/>
    <s v="Ahmedabad"/>
    <s v="Trade Credit &amp;amp; Political Risk"/>
    <m/>
    <s v="Gautam Murkunde"/>
    <x v="1"/>
    <x v="9"/>
    <n v="1.31000501801E+19"/>
    <n v="124875"/>
    <d v="2019-03-07T00:00:00"/>
  </r>
  <r>
    <n v="1900002042"/>
    <d v="2019-08-28T00:00:00"/>
    <s v="Brokerage"/>
    <s v="Ahmedabad"/>
    <s v="Liability"/>
    <n v="3"/>
    <s v="Animesh Rawat"/>
    <x v="2"/>
    <x v="2"/>
    <n v="43190133"/>
    <n v="7783"/>
    <d v="2019-06-11T00:00:00"/>
  </r>
  <r>
    <n v="1900002043"/>
    <d v="2019-08-28T00:00:00"/>
    <s v="Brokerage"/>
    <s v="Ahmedabad"/>
    <s v="Liability"/>
    <n v="3"/>
    <s v="Animesh Rawat"/>
    <x v="2"/>
    <x v="2"/>
    <n v="43189992"/>
    <n v="7835"/>
    <d v="2019-06-10T00:00:00"/>
  </r>
  <r>
    <n v="1900002044"/>
    <d v="2019-08-28T00:00:00"/>
    <s v="Brokerage"/>
    <s v="Ahmedabad"/>
    <s v="Liability"/>
    <m/>
    <s v="Shloka Shelat"/>
    <x v="0"/>
    <x v="10"/>
    <n v="41045400"/>
    <n v="70125"/>
    <d v="2019-03-19T00:00:00"/>
  </r>
  <r>
    <n v="1900002045"/>
    <d v="2019-08-28T00:00:00"/>
    <s v="Brokerage"/>
    <s v="Ahmedabad"/>
    <s v="Liability"/>
    <m/>
    <s v="Shloka Shelat"/>
    <x v="0"/>
    <x v="10"/>
    <n v="41045403"/>
    <n v="70125"/>
    <d v="2019-03-19T00:00:00"/>
  </r>
  <r>
    <n v="1900002046"/>
    <d v="2019-08-28T00:00:00"/>
    <s v="Brokerage"/>
    <s v="Ahmedabad"/>
    <s v="Property / BI"/>
    <m/>
    <s v="Vidit Shah"/>
    <x v="1"/>
    <x v="6"/>
    <s v="'99000046192400000001"/>
    <n v="60229"/>
    <d v="2019-04-01T00:00:00"/>
  </r>
  <r>
    <n v="1900002047"/>
    <d v="2019-08-28T00:00:00"/>
    <s v="Brokerage"/>
    <s v="Ahmedabad"/>
    <s v="Property / BI"/>
    <m/>
    <s v="Vidit Shah"/>
    <x v="1"/>
    <x v="6"/>
    <s v="'99000011180100000303"/>
    <n v="98931"/>
    <d v="2019-01-16T00:00:00"/>
  </r>
  <r>
    <n v="1900002048"/>
    <d v="2019-08-28T00:00:00"/>
    <s v="Brokerage"/>
    <s v="Ahmedabad"/>
    <s v="Global Client Network (GNB Inward)"/>
    <n v="1"/>
    <s v="Vinay"/>
    <x v="2"/>
    <x v="4"/>
    <s v="OG-19-2202-1018-00000055"/>
    <n v="21769"/>
    <d v="2019-01-01T00:00:00"/>
  </r>
  <r>
    <n v="1900002049"/>
    <d v="2019-08-28T00:00:00"/>
    <s v="Brokerage"/>
    <s v="Ahmedabad"/>
    <s v="Global Client Network (GNB Inward)"/>
    <m/>
    <s v="Divya Dhingra"/>
    <x v="1"/>
    <x v="8"/>
    <s v="0640002231 04"/>
    <n v="65369"/>
    <d v="2019-04-17T00:00:00"/>
  </r>
  <r>
    <n v="1900002050"/>
    <d v="2019-08-28T00:00:00"/>
    <s v="Brokerage"/>
    <s v="Ahmedabad"/>
    <s v="Global Client Network (GNB Inward)"/>
    <m/>
    <s v="Divya Dhingra"/>
    <x v="1"/>
    <x v="13"/>
    <n v="304003761"/>
    <n v="5206"/>
    <d v="2019-04-01T00:00:00"/>
  </r>
  <r>
    <n v="1900002051"/>
    <d v="2019-08-28T00:00:00"/>
    <s v="Brokerage"/>
    <s v="Ahmedabad"/>
    <s v="Global Client Network (GNB Inward)"/>
    <m/>
    <s v="Divya Dhingra"/>
    <x v="1"/>
    <x v="14"/>
    <s v="0301004265-1"/>
    <n v="23750"/>
    <d v="2019-03-09T00:00:00"/>
  </r>
  <r>
    <n v="1900002052"/>
    <d v="2019-08-28T00:00:00"/>
    <s v="Brokerage"/>
    <s v="Ahmedabad"/>
    <s v="Global Client Network (GNB Inward)"/>
    <m/>
    <s v="Divya Dhingra"/>
    <x v="1"/>
    <x v="8"/>
    <s v="0600010004 02"/>
    <n v="1557"/>
    <d v="2019-04-16T00:00:00"/>
  </r>
  <r>
    <n v="1900002072"/>
    <d v="2019-08-28T00:00:00"/>
    <s v="Brokerage"/>
    <s v="Ahmedabad"/>
    <s v="Construction, Power &amp; Infrastructure"/>
    <n v="13"/>
    <s v="Vidit Shah"/>
    <x v="2"/>
    <x v="6"/>
    <s v="'99000044190300000004"/>
    <n v="40960"/>
    <d v="2019-04-20T00:00:00"/>
  </r>
  <r>
    <n v="1900002229"/>
    <d v="2019-08-31T00:00:00"/>
    <s v="Brokerage"/>
    <s v="Ahmedabad"/>
    <s v="Construction, Power &amp; Infrastructure"/>
    <m/>
    <s v="Vidit Shah"/>
    <x v="1"/>
    <x v="6"/>
    <s v="'99000044180700000012"/>
    <n v="12055"/>
    <d v="2019-02-14T00:00:00"/>
  </r>
  <r>
    <n v="1900002230"/>
    <d v="2019-08-31T00:00:00"/>
    <s v="Brokerage"/>
    <s v="Ahmedabad"/>
    <s v="Property / BI"/>
    <m/>
    <s v="Vidit Shah"/>
    <x v="1"/>
    <x v="6"/>
    <s v="'99000011180100000340"/>
    <n v="131090"/>
    <d v="2019-02-26T00:00:00"/>
  </r>
  <r>
    <n v="1900002232"/>
    <d v="2019-08-31T00:00:00"/>
    <s v="Brokerage"/>
    <s v="Ahmedabad"/>
    <s v="Construction, Power &amp; Infrastructure"/>
    <m/>
    <s v="Vidit Shah"/>
    <x v="1"/>
    <x v="6"/>
    <s v="'99000044185800000014"/>
    <n v="27069"/>
    <d v="2019-02-14T00:00:00"/>
  </r>
  <r>
    <n v="1900002265"/>
    <d v="2019-08-31T00:00:00"/>
    <s v="Brokerage"/>
    <s v="Ahmedabad"/>
    <s v="Global Client Network (GNB Inward)"/>
    <m/>
    <s v="Divya Dhingra"/>
    <x v="1"/>
    <x v="1"/>
    <s v="4092/151965577/01/000"/>
    <n v="215165"/>
    <d v="2019-04-01T00:00:00"/>
  </r>
  <r>
    <n v="1900002331"/>
    <d v="2019-09-03T00:00:00"/>
    <s v="Brokerage"/>
    <s v="Ahmedabad"/>
    <s v="Global Client Network (GNB Inward)"/>
    <m/>
    <s v="Divya Dhingra"/>
    <x v="1"/>
    <x v="6"/>
    <s v="5002/131802941/02/000"/>
    <n v="870"/>
    <d v="2019-05-26T00:00:00"/>
  </r>
  <r>
    <n v="1900002387"/>
    <d v="2019-09-05T00:00:00"/>
    <s v="Brokerage"/>
    <s v="Ahmedabad"/>
    <s v="Employee Benefits (EB)"/>
    <m/>
    <s v="Ankita Shah"/>
    <x v="1"/>
    <x v="2"/>
    <s v="4016/120415654/03/00"/>
    <n v="22246"/>
    <d v="2019-07-14T00:00:00"/>
  </r>
  <r>
    <n v="1900002458"/>
    <d v="2019-09-09T00:00:00"/>
    <s v="Brokerage"/>
    <s v="Ahmedabad"/>
    <s v="Liability"/>
    <m/>
    <s v="Shloka Shelat"/>
    <x v="0"/>
    <x v="6"/>
    <n v="43187020"/>
    <n v="7451"/>
    <d v="2019-04-22T00:00:00"/>
  </r>
  <r>
    <n v="1900002472"/>
    <d v="2019-09-09T00:00:00"/>
    <s v="Brokerage"/>
    <s v="Ahmedabad"/>
    <s v="Global Client Network (GNB Inward)"/>
    <m/>
    <s v="Divya Dhingra"/>
    <x v="1"/>
    <x v="6"/>
    <s v="4006/131284920/02/000"/>
    <n v="692"/>
    <d v="2019-05-15T00:00:00"/>
  </r>
  <r>
    <n v="1900002635"/>
    <d v="2019-09-17T00:00:00"/>
    <s v="Brokerage"/>
    <s v="Ahmedabad"/>
    <s v="Trade Credit &amp;amp; Political Risk"/>
    <m/>
    <s v="Gautam Murkunde"/>
    <x v="1"/>
    <x v="6"/>
    <s v="NBI Domestic"/>
    <n v="65051"/>
    <d v="2019-01-01T00:00:00"/>
  </r>
  <r>
    <n v="1900002636"/>
    <d v="2019-09-17T00:00:00"/>
    <s v="Brokerage"/>
    <s v="Ahmedabad"/>
    <s v="Global Client Network (GNB Inward)"/>
    <m/>
    <s v="Divya Dhingra"/>
    <x v="1"/>
    <x v="1"/>
    <s v="4001/117090005/03/000"/>
    <n v="1005"/>
    <d v="2019-05-01T00:00:00"/>
  </r>
  <r>
    <n v="1900002639"/>
    <d v="2019-09-17T00:00:00"/>
    <s v="Brokerage"/>
    <s v="Ahmedabad"/>
    <s v="Global Client Network (GNB Inward)"/>
    <n v="1"/>
    <s v="Vinay"/>
    <x v="2"/>
    <x v="1"/>
    <s v="2600015265 00"/>
    <n v="9990"/>
    <d v="2019-05-23T00:00:00"/>
  </r>
  <r>
    <n v="1900002640"/>
    <d v="2019-09-17T00:00:00"/>
    <s v="Brokerage"/>
    <s v="Ahmedabad"/>
    <s v="Employee Benefits (EB)"/>
    <m/>
    <s v="Ankita Shah"/>
    <x v="1"/>
    <x v="11"/>
    <s v="4016/133979727/02/000"/>
    <n v="74673"/>
    <d v="2019-06-29T00:00:00"/>
  </r>
  <r>
    <n v="1900002880"/>
    <d v="2019-09-20T00:00:00"/>
    <s v="Brokerage"/>
    <s v="Ahmedabad"/>
    <s v="Global Client Network (GNB Inward)"/>
    <m/>
    <s v="Divya Dhingra"/>
    <x v="1"/>
    <x v="8"/>
    <s v="0640002231 03"/>
    <n v="4362"/>
    <d v="2019-04-02T00:00:00"/>
  </r>
  <r>
    <n v="1900003129"/>
    <d v="2019-09-30T00:00:00"/>
    <s v="Brokerage"/>
    <s v="Ahmedabad"/>
    <s v="Property / BI"/>
    <m/>
    <s v="Vidit Shah"/>
    <x v="1"/>
    <x v="6"/>
    <s v="'99000011180100000339"/>
    <n v="1610"/>
    <d v="2019-02-14T00:00:00"/>
  </r>
  <r>
    <n v="1900003131"/>
    <d v="2019-09-30T00:00:00"/>
    <s v="Brokerage"/>
    <s v="Ahmedabad"/>
    <s v="Global Client Network (GNB Inward)"/>
    <m/>
    <s v="Divya Dhingra"/>
    <x v="1"/>
    <x v="1"/>
    <n v="3.1142011248201999E+18"/>
    <n v="20166"/>
    <d v="2019-07-01T00:00:00"/>
  </r>
  <r>
    <n v="1900003209"/>
    <d v="2019-10-10T00:00:00"/>
    <s v="Brokerage"/>
    <s v="Ahmedabad"/>
    <s v="Employee Benefits (EB)"/>
    <m/>
    <s v="Ankita Shah"/>
    <x v="1"/>
    <x v="11"/>
    <s v="4005/134645920/02/000"/>
    <n v="8605"/>
    <d v="2019-06-29T00:00:00"/>
  </r>
  <r>
    <n v="1900003210"/>
    <d v="2019-10-10T00:00:00"/>
    <s v="Brokerage"/>
    <s v="Ahmedabad"/>
    <s v="Employee Benefits (EB)"/>
    <m/>
    <s v="Ankita Shah"/>
    <x v="1"/>
    <x v="10"/>
    <s v="4101190600000030-00"/>
    <n v="52500"/>
    <d v="2019-05-17T00:00:00"/>
  </r>
  <r>
    <n v="1900003211"/>
    <d v="2019-10-10T00:00:00"/>
    <s v="Brokerage"/>
    <s v="Ahmedabad"/>
    <s v="Liability"/>
    <n v="13"/>
    <s v="Vidit Shah"/>
    <x v="2"/>
    <x v="6"/>
    <s v="'99000036181500000054"/>
    <n v="21875"/>
    <d v="2019-02-01T00:00:00"/>
  </r>
  <r>
    <n v="1900003213"/>
    <d v="2019-10-10T00:00:00"/>
    <s v="Brokerage"/>
    <s v="Ahmedabad"/>
    <s v="Employee Benefits (EB)"/>
    <m/>
    <s v="Ankita Shah"/>
    <x v="1"/>
    <x v="2"/>
    <n v="54407334"/>
    <n v="23387"/>
    <d v="2019-01-01T00:00:00"/>
  </r>
  <r>
    <n v="1900003214"/>
    <d v="2019-10-10T00:00:00"/>
    <s v="Brokerage"/>
    <s v="Ahmedabad"/>
    <s v="Employee Benefits (EB)"/>
    <m/>
    <s v="Ankita Shah"/>
    <x v="1"/>
    <x v="2"/>
    <s v="AG00059046000100"/>
    <n v="3347"/>
    <d v="2019-04-01T00:00:00"/>
  </r>
  <r>
    <n v="1900003404"/>
    <d v="2019-10-17T00:00:00"/>
    <s v="Brokerage"/>
    <s v="Ahmedabad"/>
    <s v="Liability"/>
    <n v="2"/>
    <s v="Abhinav Shivam"/>
    <x v="2"/>
    <x v="7"/>
    <n v="2.9992028733097999E+18"/>
    <n v="60025"/>
    <d v="2019-07-08T00:00:00"/>
  </r>
  <r>
    <n v="1900003405"/>
    <d v="2019-10-17T00:00:00"/>
    <s v="Brokerage"/>
    <s v="Ahmedabad"/>
    <s v="Marine"/>
    <m/>
    <s v="Vidit Shah"/>
    <x v="1"/>
    <x v="15"/>
    <s v="2412/202063061201000"/>
    <n v="13613"/>
    <d v="2019-01-07T00:00:00"/>
  </r>
  <r>
    <n v="1900003406"/>
    <d v="2019-10-17T00:00:00"/>
    <s v="Brokerage"/>
    <s v="Ahmedabad"/>
    <s v="Employee Benefits (EB)"/>
    <m/>
    <s v="Shobhit Agarwal"/>
    <x v="0"/>
    <x v="4"/>
    <s v="4101190700000015-00"/>
    <n v="79834"/>
    <d v="2019-06-25T00:00:00"/>
  </r>
  <r>
    <n v="1900003407"/>
    <d v="2019-10-17T00:00:00"/>
    <s v="Brokerage"/>
    <s v="Ahmedabad"/>
    <s v="Liability"/>
    <n v="2"/>
    <s v="Abhinav Shivam"/>
    <x v="2"/>
    <x v="7"/>
    <n v="2.9992028732742001E+18"/>
    <n v="60025"/>
    <d v="2019-07-08T00:00:00"/>
  </r>
  <r>
    <n v="1900003928"/>
    <d v="2019-11-12T00:00:00"/>
    <s v="Brokerage"/>
    <s v="Ahmedabad"/>
    <s v="Liability"/>
    <n v="10"/>
    <s v="Mark"/>
    <x v="2"/>
    <x v="1"/>
    <n v="14055133"/>
    <n v="63000"/>
    <d v="2019-07-26T00:00:00"/>
  </r>
  <r>
    <n v="1900003930"/>
    <d v="2019-11-12T00:00:00"/>
    <s v="Fees"/>
    <s v="Ahmedabad"/>
    <s v="Construction, Power &amp; Infrastructure"/>
    <n v="2"/>
    <s v="Abhinav Shivam"/>
    <x v="2"/>
    <x v="6"/>
    <m/>
    <n v="100000"/>
    <d v="2019-07-17T00:00:00"/>
  </r>
  <r>
    <n v="1900003931"/>
    <d v="2019-11-12T00:00:00"/>
    <s v="Fees"/>
    <s v="Ahmedabad"/>
    <s v="Construction, Power &amp; Infrastructure"/>
    <n v="2"/>
    <s v="Abhinav Shivam"/>
    <x v="2"/>
    <x v="6"/>
    <m/>
    <n v="100000"/>
    <d v="2019-01-21T00:00:00"/>
  </r>
  <r>
    <n v="1900004171"/>
    <d v="2019-11-26T00:00:00"/>
    <s v="Fees"/>
    <s v="Ahmedabad"/>
    <s v="Global Client Network (GNB Inward)"/>
    <m/>
    <s v="Divya Dhingra"/>
    <x v="1"/>
    <x v="2"/>
    <m/>
    <n v="254336"/>
    <d v="2019-01-25T00:00:00"/>
  </r>
  <r>
    <n v="1900004173"/>
    <d v="2019-11-26T00:00:00"/>
    <s v="Fees"/>
    <s v="Ahmedabad"/>
    <s v="Global Client Network (GNB Inward)"/>
    <m/>
    <s v="Divya Dhingra"/>
    <x v="1"/>
    <x v="8"/>
    <m/>
    <n v="266949"/>
    <d v="2019-01-25T00:00:00"/>
  </r>
  <r>
    <n v="1900004220"/>
    <d v="2019-12-03T00:00:00"/>
    <s v="Brokerage"/>
    <s v="Ahmedabad"/>
    <s v="Employee Benefits (EB)"/>
    <m/>
    <s v="Ankita Shah"/>
    <x v="1"/>
    <x v="12"/>
    <n v="54445288"/>
    <n v="11111"/>
    <d v="2019-02-28T00:00:00"/>
  </r>
  <r>
    <n v="1900004221"/>
    <d v="2019-12-03T00:00:00"/>
    <s v="Brokerage"/>
    <s v="Ahmedabad"/>
    <s v="Construction, Power &amp; Infrastructure"/>
    <n v="3"/>
    <s v="Animesh Rawat"/>
    <x v="2"/>
    <x v="2"/>
    <n v="9.9000044190299996E+19"/>
    <n v="3008"/>
    <d v="2019-04-12T00:00:00"/>
  </r>
  <r>
    <n v="1900004376"/>
    <d v="2019-12-05T00:00:00"/>
    <s v="Brokerage"/>
    <s v="Ahmedabad"/>
    <s v="Liability"/>
    <n v="3"/>
    <s v="Animesh Rawat"/>
    <x v="2"/>
    <x v="8"/>
    <n v="43193940"/>
    <n v="6184"/>
    <d v="2019-08-07T00:00:00"/>
  </r>
  <r>
    <n v="1900004378"/>
    <d v="2019-12-05T00:00:00"/>
    <s v="Brokerage"/>
    <s v="Ahmedabad"/>
    <s v="Property / BI"/>
    <m/>
    <s v="Shloka Shelat"/>
    <x v="0"/>
    <x v="16"/>
    <s v="YB00020403000100"/>
    <n v="1568"/>
    <d v="2019-02-08T00:00:00"/>
  </r>
  <r>
    <n v="1900004384"/>
    <d v="2019-12-05T00:00:00"/>
    <s v="Brokerage"/>
    <s v="Ahmedabad"/>
    <s v="Employee Benefits (EB)"/>
    <m/>
    <s v="Ankita Shah"/>
    <x v="1"/>
    <x v="6"/>
    <s v="4016 138636598 02 000"/>
    <n v="123750"/>
    <d v="2019-09-30T00:00:00"/>
  </r>
  <r>
    <n v="1900004404"/>
    <d v="2019-12-06T00:00:00"/>
    <s v="Brokerage"/>
    <s v="Ahmedabad"/>
    <s v="Global Client Network (GNB Inward)"/>
    <m/>
    <s v="Divya Dhingra"/>
    <x v="1"/>
    <x v="10"/>
    <s v="OG-20-2202-0425-00000017"/>
    <n v="825"/>
    <d v="2019-07-01T00:00:00"/>
  </r>
  <r>
    <n v="1900004408"/>
    <d v="2019-12-06T00:00:00"/>
    <s v="Brokerage"/>
    <s v="Ahmedabad"/>
    <s v="Global Client Network (GNB Inward)"/>
    <m/>
    <s v="Divya Dhingra"/>
    <x v="1"/>
    <x v="10"/>
    <s v="OG-20-2202-9931-00032558"/>
    <n v="1556"/>
    <d v="2019-07-01T00:00:00"/>
  </r>
  <r>
    <n v="1900004411"/>
    <d v="2019-12-06T00:00:00"/>
    <s v="Brokerage"/>
    <s v="Ahmedabad"/>
    <s v="Global Client Network (GNB Inward)"/>
    <m/>
    <s v="Divya Dhingra"/>
    <x v="1"/>
    <x v="10"/>
    <s v="OG-20-2202-4004-00000064"/>
    <n v="12350"/>
    <d v="2019-07-01T00:00:00"/>
  </r>
  <r>
    <n v="1900004474"/>
    <d v="2019-12-09T00:00:00"/>
    <s v="Brokerage"/>
    <s v="Ahmedabad"/>
    <s v="Marine"/>
    <n v="3"/>
    <s v="Animesh Rawat"/>
    <x v="2"/>
    <x v="14"/>
    <s v="2412 2020 7182 9001 000"/>
    <n v="15593"/>
    <d v="2019-01-12T00:00:00"/>
  </r>
  <r>
    <n v="1900004500"/>
    <d v="2019-12-09T00:00:00"/>
    <s v="Brokerage"/>
    <s v="Ahmedabad"/>
    <s v="Construction, Power &amp; Infrastructure"/>
    <n v="3"/>
    <s v="Animesh Rawat"/>
    <x v="2"/>
    <x v="2"/>
    <n v="9.9000044190300006E+17"/>
    <n v="2212"/>
    <d v="2019-04-10T00:00:00"/>
  </r>
  <r>
    <n v="1900004501"/>
    <d v="2019-12-09T00:00:00"/>
    <s v="Brokerage"/>
    <s v="Ahmedabad"/>
    <s v="Employee Benefits (EB)"/>
    <n v="3"/>
    <s v="Animesh Rawat"/>
    <x v="2"/>
    <x v="14"/>
    <n v="54522170"/>
    <n v="9056"/>
    <d v="2019-07-09T00:00:00"/>
  </r>
  <r>
    <n v="1900004503"/>
    <d v="2019-12-10T00:00:00"/>
    <s v="Brokerage"/>
    <s v="Ahmedabad"/>
    <s v="Global Client Network (GNB Inward)"/>
    <m/>
    <s v="Divya Dhingra"/>
    <x v="1"/>
    <x v="10"/>
    <s v="OG-20-2202-3304-00000009"/>
    <n v="1897"/>
    <d v="2019-07-01T00:00:00"/>
  </r>
  <r>
    <n v="1900004505"/>
    <d v="2019-12-10T00:00:00"/>
    <s v="Brokerage"/>
    <s v="Ahmedabad"/>
    <s v="Global Client Network (GNB Inward)"/>
    <m/>
    <s v="Divya Dhingra"/>
    <x v="1"/>
    <x v="10"/>
    <s v="OG-20-2202-3383-00000002"/>
    <n v="42500"/>
    <d v="2019-07-01T00:00:00"/>
  </r>
  <r>
    <n v="1900004507"/>
    <d v="2019-12-10T00:00:00"/>
    <s v="Brokerage"/>
    <s v="Ahmedabad"/>
    <s v="Global Client Network (GNB Inward)"/>
    <m/>
    <s v="Divya Dhingra"/>
    <x v="1"/>
    <x v="10"/>
    <s v="OG-20-2202-4002-00000010"/>
    <n v="10917"/>
    <d v="2019-07-01T00:00:00"/>
  </r>
  <r>
    <n v="1900004518"/>
    <d v="2019-12-10T00:00:00"/>
    <s v="Brokerage"/>
    <s v="Ahmedabad"/>
    <s v="Global Client Network (GNB Inward)"/>
    <m/>
    <s v="Divya Dhingra"/>
    <x v="1"/>
    <x v="10"/>
    <s v="OG-20-2202-4010-00000869"/>
    <n v="3375"/>
    <d v="2019-07-01T00:00:00"/>
  </r>
  <r>
    <n v="1900004535"/>
    <d v="2019-12-10T00:00:00"/>
    <s v="Fees"/>
    <s v="Ahmedabad"/>
    <s v="Global Client Network (GNB Inward)"/>
    <m/>
    <s v="Divya Dhingra"/>
    <x v="1"/>
    <x v="6"/>
    <s v="1011/142530053/01/000"/>
    <n v="320175"/>
    <d v="2019-12-06T00:00:00"/>
  </r>
  <r>
    <n v="1900004535"/>
    <d v="2019-12-10T00:00:00"/>
    <s v="Fees"/>
    <s v="Ahmedabad"/>
    <s v="Global Client Network (GNB Inward)"/>
    <m/>
    <s v="Divya Dhingra"/>
    <x v="1"/>
    <x v="6"/>
    <n v="3.1242015891005998E+18"/>
    <n v="320175"/>
    <d v="2019-12-06T00:00:00"/>
  </r>
  <r>
    <n v="1900004535"/>
    <d v="2019-12-10T00:00:00"/>
    <s v="Fees"/>
    <s v="Ahmedabad"/>
    <s v="Global Client Network (GNB Inward)"/>
    <m/>
    <s v="Divya Dhingra"/>
    <x v="1"/>
    <x v="6"/>
    <s v="OG-19-2202-1018-00000052"/>
    <n v="320175"/>
    <d v="2019-12-06T00:00:00"/>
  </r>
  <r>
    <n v="1900004538"/>
    <d v="2019-12-10T00:00:00"/>
    <s v="Fees"/>
    <s v="Ahmedabad"/>
    <s v="Global Client Network (GNB Inward)"/>
    <m/>
    <s v="Divya Dhingra"/>
    <x v="1"/>
    <x v="2"/>
    <s v="OG-20-2202-3315-00000009"/>
    <n v="168593"/>
    <d v="2019-05-28T00:00:00"/>
  </r>
  <r>
    <n v="1900004538"/>
    <d v="2019-12-10T00:00:00"/>
    <s v="Fees"/>
    <s v="Ahmedabad"/>
    <s v="Global Client Network (GNB Inward)"/>
    <m/>
    <s v="Divya Dhingra"/>
    <x v="1"/>
    <x v="2"/>
    <s v="P0019200001/9999/100301"/>
    <n v="168593"/>
    <d v="2019-05-28T00:00:00"/>
  </r>
  <r>
    <n v="1900004894"/>
    <d v="2019-12-19T00:00:00"/>
    <s v="Brokerage"/>
    <s v="Ahmedabad"/>
    <s v="Global Client Network (GNB Inward)"/>
    <m/>
    <s v="Divya Dhingra"/>
    <x v="1"/>
    <x v="9"/>
    <n v="43196279"/>
    <n v="2970"/>
    <d v="2019-09-22T00:00:00"/>
  </r>
  <r>
    <n v="1900004898"/>
    <d v="2019-12-19T00:00:00"/>
    <s v="Brokerage"/>
    <s v="Ahmedabad"/>
    <s v="Global Client Network (GNB Inward)"/>
    <n v="1"/>
    <s v="Vinay"/>
    <x v="2"/>
    <x v="5"/>
    <n v="3.1142029633600998E+18"/>
    <n v="7022"/>
    <d v="2019-08-26T00:00:00"/>
  </r>
  <r>
    <n v="1900004909"/>
    <d v="2019-12-19T00:00:00"/>
    <s v="Brokerage"/>
    <s v="Ahmedabad"/>
    <s v="Global Client Network (GNB Inward)"/>
    <m/>
    <s v="Divya Dhingra"/>
    <x v="1"/>
    <x v="8"/>
    <s v="0301004728-2019"/>
    <n v="202350"/>
    <d v="2019-09-30T00:00:00"/>
  </r>
  <r>
    <n v="1900004912"/>
    <d v="2019-12-19T00:00:00"/>
    <s v="Brokerage"/>
    <s v="Ahmedabad"/>
    <s v="Global Client Network (GNB Inward)"/>
    <n v="1"/>
    <s v="Vinay"/>
    <x v="2"/>
    <x v="8"/>
    <n v="3.213400201191E+23"/>
    <n v="87500"/>
    <d v="2019-07-31T00:00:00"/>
  </r>
  <r>
    <n v="1900004917"/>
    <d v="2019-12-19T00:00:00"/>
    <s v="Brokerage"/>
    <s v="Ahmedabad"/>
    <s v="Global Client Network (GNB Inward)"/>
    <n v="1"/>
    <s v="Vinay"/>
    <x v="2"/>
    <x v="8"/>
    <n v="22515779"/>
    <n v="44260"/>
    <d v="2019-09-30T00:00:00"/>
  </r>
  <r>
    <n v="1900004919"/>
    <d v="2019-12-19T00:00:00"/>
    <s v="Brokerage"/>
    <s v="Ahmedabad"/>
    <s v="Property / BI"/>
    <m/>
    <s v="Shobhit Agarwal"/>
    <x v="0"/>
    <x v="8"/>
    <n v="9.9000046190100005E+19"/>
    <n v="11550"/>
    <d v="2019-09-08T00:00:00"/>
  </r>
  <r>
    <n v="1900004920"/>
    <d v="2019-12-19T00:00:00"/>
    <s v="Brokerage"/>
    <s v="Ahmedabad"/>
    <s v="Small Medium Enterpries (SME)"/>
    <m/>
    <s v="Shobhit Agarwal"/>
    <x v="0"/>
    <x v="8"/>
    <n v="9.90000111903E+19"/>
    <n v="43033"/>
    <d v="2019-09-08T00:00:00"/>
  </r>
  <r>
    <n v="1900004922"/>
    <d v="2019-12-19T00:00:00"/>
    <s v="Brokerage"/>
    <s v="Ahmedabad"/>
    <s v="Property / BI"/>
    <m/>
    <s v="Shobhit Agarwal"/>
    <x v="0"/>
    <x v="8"/>
    <n v="9.9000046190100005E+19"/>
    <n v="7700"/>
    <d v="2019-09-08T00:00:00"/>
  </r>
  <r>
    <n v="1900004923"/>
    <d v="2019-12-19T00:00:00"/>
    <s v="Brokerage"/>
    <s v="Ahmedabad"/>
    <s v="Small Medium Enterpries (SME)"/>
    <m/>
    <s v="Shobhit Agarwal"/>
    <x v="0"/>
    <x v="8"/>
    <n v="9.90000111903E+19"/>
    <n v="72139"/>
    <d v="2019-09-08T00:00:00"/>
  </r>
  <r>
    <n v="1900004928"/>
    <d v="2019-12-19T00:00:00"/>
    <s v="Brokerage"/>
    <s v="Ahmedabad"/>
    <s v="Construction, Power &amp; Infrastructure"/>
    <n v="3"/>
    <s v="Animesh Rawat"/>
    <x v="2"/>
    <x v="8"/>
    <n v="9.9000044190299996E+19"/>
    <n v="32585"/>
    <d v="2019-09-11T00:00:00"/>
  </r>
  <r>
    <n v="1900004933"/>
    <d v="2019-12-19T00:00:00"/>
    <s v="Brokerage"/>
    <s v="Ahmedabad"/>
    <s v="Construction, Power &amp; Infrastructure"/>
    <n v="3"/>
    <s v="Animesh Rawat"/>
    <x v="2"/>
    <x v="8"/>
    <n v="9.9000044190299996E+19"/>
    <n v="8045"/>
    <d v="2019-09-22T00:00:00"/>
  </r>
  <r>
    <n v="1900004983"/>
    <d v="2019-12-19T00:00:00"/>
    <s v="Brokerage"/>
    <s v="Ahmedabad"/>
    <s v="Global Client Network (GNB Inward)"/>
    <m/>
    <s v="Divya Dhingra"/>
    <x v="1"/>
    <x v="6"/>
    <s v="0000000010619837-01"/>
    <n v="26968"/>
    <d v="2019-10-25T00:00:00"/>
  </r>
  <r>
    <n v="1900004984"/>
    <d v="2019-12-19T00:00:00"/>
    <s v="Brokerage"/>
    <s v="Ahmedabad"/>
    <s v="Global Client Network (GNB Inward)"/>
    <m/>
    <s v="Divya Dhingra"/>
    <x v="1"/>
    <x v="6"/>
    <s v="0000000007404252-02"/>
    <n v="2437"/>
    <d v="2019-10-26T00:00:00"/>
  </r>
  <r>
    <n v="1900004985"/>
    <d v="2019-12-19T00:00:00"/>
    <s v="Brokerage"/>
    <s v="Ahmedabad"/>
    <s v="Global Client Network (GNB Inward)"/>
    <m/>
    <s v="Divya Dhingra"/>
    <x v="1"/>
    <x v="6"/>
    <s v="OG-19-2202-1018-00000052"/>
    <n v="53278"/>
    <d v="2019-01-01T00:00:00"/>
  </r>
  <r>
    <n v="1900004986"/>
    <d v="2019-12-19T00:00:00"/>
    <s v="Brokerage"/>
    <s v="Ahmedabad"/>
    <s v="Global Client Network (GNB Inward)"/>
    <m/>
    <s v="Divya Dhingra"/>
    <x v="1"/>
    <x v="6"/>
    <s v="OG-19-2202-3383-00000007"/>
    <n v="30048"/>
    <d v="2019-01-01T00:00:00"/>
  </r>
  <r>
    <n v="1900004987"/>
    <d v="2019-12-19T00:00:00"/>
    <s v="Brokerage"/>
    <s v="Ahmedabad"/>
    <s v="Global Client Network (GNB Inward)"/>
    <m/>
    <s v="Divya Dhingra"/>
    <x v="1"/>
    <x v="6"/>
    <n v="3.1142029974272998E+18"/>
    <n v="12500"/>
    <d v="2019-09-19T00:00:00"/>
  </r>
  <r>
    <n v="1900005036"/>
    <d v="2019-12-20T00:00:00"/>
    <s v="Brokerage"/>
    <s v="Ahmedabad"/>
    <s v="Global Client Network (GNB Inward)"/>
    <n v="1"/>
    <s v="Vinay"/>
    <x v="2"/>
    <x v="1"/>
    <s v="ER00004563000100"/>
    <n v="3854"/>
    <d v="2019-04-30T00:00:00"/>
  </r>
  <r>
    <n v="1900005300"/>
    <d v="2019-12-24T00:00:00"/>
    <s v="Fees"/>
    <s v="Ahmedabad"/>
    <s v="Global Client Network (GNB Inward)"/>
    <m/>
    <s v="Divya Dhingra"/>
    <x v="1"/>
    <x v="1"/>
    <n v="304003763"/>
    <n v="132392"/>
    <d v="2019-12-20T00:00:00"/>
  </r>
  <r>
    <n v="1900005300"/>
    <d v="2019-12-24T00:00:00"/>
    <s v="Fees"/>
    <s v="Ahmedabad"/>
    <s v="Global Client Network (GNB Inward)"/>
    <m/>
    <s v="Divya Dhingra"/>
    <x v="1"/>
    <x v="1"/>
    <s v="1003/126704810/02/000"/>
    <n v="132392"/>
    <d v="2019-12-20T00:00:00"/>
  </r>
  <r>
    <n v="1900005300"/>
    <d v="2019-12-24T00:00:00"/>
    <s v="Fees"/>
    <s v="Ahmedabad"/>
    <s v="Global Client Network (GNB Inward)"/>
    <m/>
    <s v="Divya Dhingra"/>
    <x v="1"/>
    <x v="1"/>
    <n v="2.4142020928135997E+18"/>
    <n v="132392"/>
    <d v="2019-12-20T00:00:00"/>
  </r>
  <r>
    <n v="1900005300"/>
    <d v="2019-12-24T00:00:00"/>
    <s v="Fees"/>
    <s v="Ahmedabad"/>
    <s v="Global Client Network (GNB Inward)"/>
    <m/>
    <s v="Divya Dhingra"/>
    <x v="1"/>
    <x v="1"/>
    <s v="4092/151965577/01/000"/>
    <n v="132392"/>
    <d v="2019-12-20T00:00:00"/>
  </r>
  <r>
    <n v="1900005324"/>
    <d v="2019-12-24T00:00:00"/>
    <s v="Brokerage"/>
    <s v="Ahmedabad"/>
    <s v="Construction, Power &amp; Infrastructure"/>
    <n v="3"/>
    <s v="Animesh Rawat"/>
    <x v="2"/>
    <x v="2"/>
    <n v="9.9000044190299996E+19"/>
    <n v="26805"/>
    <d v="2019-11-19T00:00:00"/>
  </r>
  <r>
    <n v="1900005325"/>
    <d v="2019-12-24T00:00:00"/>
    <s v="Brokerage"/>
    <s v="Ahmedabad"/>
    <s v="Employee Benefits (EB)"/>
    <m/>
    <s v="Shloka Shelat"/>
    <x v="1"/>
    <x v="2"/>
    <n v="43191791"/>
    <n v="956"/>
    <d v="2019-07-03T00:00:00"/>
  </r>
  <r>
    <n v="1900005329"/>
    <d v="2019-12-24T00:00:00"/>
    <s v="Brokerage"/>
    <s v="Ahmedabad"/>
    <s v="Global Client Network (GNB Inward)"/>
    <n v="1"/>
    <s v="Vinay"/>
    <x v="2"/>
    <x v="4"/>
    <n v="3.1142029634361999E+18"/>
    <n v="2089"/>
    <d v="2019-08-26T00:00:00"/>
  </r>
  <r>
    <n v="1900005331"/>
    <d v="2019-12-24T00:00:00"/>
    <s v="Brokerage"/>
    <s v="Ahmedabad"/>
    <s v="Global Client Network (GNB Inward)"/>
    <m/>
    <s v="Divya Dhingra"/>
    <x v="1"/>
    <x v="9"/>
    <s v="OG-20-2202-1005-00000171-2019"/>
    <n v="8580"/>
    <d v="2019-09-21T00:00:00"/>
  </r>
  <r>
    <n v="1900005394"/>
    <d v="2019-12-25T00:00:00"/>
    <s v="Brokerage"/>
    <s v="Ahmedabad"/>
    <s v="Global Client Network (GNB Inward)"/>
    <m/>
    <s v="Divya Dhingra"/>
    <x v="1"/>
    <x v="10"/>
    <s v="OG-20-2202-4004-00000062"/>
    <n v="60713"/>
    <d v="2019-07-01T00:00:00"/>
  </r>
  <r>
    <n v="1900005395"/>
    <d v="2019-12-25T00:00:00"/>
    <s v="Brokerage"/>
    <s v="Ahmedabad"/>
    <s v="Marine"/>
    <m/>
    <s v="Divya Dhingra"/>
    <x v="1"/>
    <x v="8"/>
    <n v="22531899"/>
    <n v="50160"/>
    <d v="2019-10-27T00:00:00"/>
  </r>
  <r>
    <n v="1900005439"/>
    <d v="2019-12-25T00:00:00"/>
    <s v="Brokerage"/>
    <s v="Ahmedabad"/>
    <s v="Construction, Power &amp; Infrastructure"/>
    <n v="13"/>
    <s v="Vidit Shah"/>
    <x v="2"/>
    <x v="6"/>
    <s v="'99000044180300000048"/>
    <n v="62399"/>
    <d v="2019-11-14T00:00:00"/>
  </r>
  <r>
    <n v="1900005516"/>
    <d v="2019-12-26T00:00:00"/>
    <s v="Brokerage"/>
    <s v="Ahmedabad"/>
    <s v="Liability"/>
    <n v="10"/>
    <s v="Mark"/>
    <x v="2"/>
    <x v="17"/>
    <n v="2280014070"/>
    <n v="27530"/>
    <d v="2019-03-09T00:00:00"/>
  </r>
  <r>
    <n v="1900005526"/>
    <d v="2019-12-26T00:00:00"/>
    <s v="Brokerage"/>
    <s v="Ahmedabad"/>
    <s v="Employee Benefits (EB)"/>
    <m/>
    <s v="Ankita Shah"/>
    <x v="1"/>
    <x v="4"/>
    <s v="180876-0000-01"/>
    <n v="60000"/>
    <d v="2019-04-01T00:00:00"/>
  </r>
  <r>
    <n v="1900005527"/>
    <d v="2019-12-26T00:00:00"/>
    <s v="Brokerage"/>
    <s v="Ahmedabad"/>
    <s v="Global Client Network (GNB Inward)"/>
    <m/>
    <s v="Divya Dhingra"/>
    <x v="1"/>
    <x v="5"/>
    <n v="1.203004619248E+19"/>
    <n v="77400"/>
    <d v="2019-08-10T00:00:00"/>
  </r>
  <r>
    <n v="1900005528"/>
    <d v="2019-12-26T00:00:00"/>
    <s v="Brokerage"/>
    <s v="Ahmedabad"/>
    <s v="Global Client Network (GNB Inward)"/>
    <m/>
    <s v="Divya Dhingra"/>
    <x v="1"/>
    <x v="5"/>
    <n v="1.203004619248E+19"/>
    <n v="302812"/>
    <d v="2019-08-10T00:00:00"/>
  </r>
  <r>
    <n v="1900005529"/>
    <d v="2019-12-26T00:00:00"/>
    <s v="Brokerage"/>
    <s v="Ahmedabad"/>
    <s v="Property / BI"/>
    <m/>
    <s v="Vidit Shah"/>
    <x v="1"/>
    <x v="18"/>
    <s v="'0655001664 03"/>
    <n v="275569"/>
    <d v="2019-03-01T00:00:00"/>
  </r>
  <r>
    <n v="1900005530"/>
    <d v="2019-12-26T00:00:00"/>
    <s v="Brokerage"/>
    <s v="Ahmedabad"/>
    <s v="Liability"/>
    <m/>
    <s v="Vidit Shah"/>
    <x v="1"/>
    <x v="18"/>
    <s v="'0304001755"/>
    <n v="320000"/>
    <d v="2019-01-31T00:00:00"/>
  </r>
  <r>
    <n v="1900005531"/>
    <d v="2019-12-26T00:00:00"/>
    <s v="Brokerage"/>
    <s v="Ahmedabad"/>
    <s v="Employee Benefits (EB)"/>
    <m/>
    <s v="Ankita Shah"/>
    <x v="1"/>
    <x v="2"/>
    <n v="3393"/>
    <n v="114752"/>
    <d v="2019-11-01T00:00:00"/>
  </r>
  <r>
    <n v="1900005555"/>
    <d v="2019-12-26T00:00:00"/>
    <s v="Brokerage"/>
    <s v="Ahmedabad"/>
    <s v="Construction, Power &amp; Infrastructure"/>
    <n v="13"/>
    <s v="Vidit Shah"/>
    <x v="2"/>
    <x v="6"/>
    <s v="'99000044180300000078"/>
    <n v="153332"/>
    <d v="2019-10-19T00:00:00"/>
  </r>
  <r>
    <n v="1900005760"/>
    <d v="2019-12-28T00:00:00"/>
    <s v="Brokerage"/>
    <s v="Ahmedabad"/>
    <s v="Marine"/>
    <m/>
    <s v="Shobhit Agarwal"/>
    <x v="0"/>
    <x v="19"/>
    <n v="2.4142027811737001E+18"/>
    <n v="23591"/>
    <d v="2019-05-01T00:00:00"/>
  </r>
  <r>
    <n v="1900005761"/>
    <d v="2019-12-28T00:00:00"/>
    <s v="Brokerage"/>
    <s v="Ahmedabad"/>
    <s v="Global Client Network (GNB Inward)"/>
    <m/>
    <s v="Divya Dhingra"/>
    <x v="1"/>
    <x v="10"/>
    <s v="OG-20-2202-3315-00000012"/>
    <n v="19181"/>
    <d v="2019-08-02T00:00:00"/>
  </r>
  <r>
    <n v="1900005767"/>
    <d v="2019-12-28T00:00:00"/>
    <s v="Brokerage"/>
    <s v="Ahmedabad"/>
    <s v="Small Medium Enterpries (SME)"/>
    <m/>
    <s v="Shobhit Agarwal"/>
    <x v="0"/>
    <x v="8"/>
    <n v="2.3060011180300001E+19"/>
    <n v="8228"/>
    <d v="2019-02-28T00:00:00"/>
  </r>
  <r>
    <n v="1900005770"/>
    <d v="2019-12-28T00:00:00"/>
    <s v="Brokerage"/>
    <s v="Ahmedabad"/>
    <s v="Small Medium Enterpries (SME)"/>
    <m/>
    <s v="Shobhit Agarwal"/>
    <x v="0"/>
    <x v="8"/>
    <n v="9.9000046190799995E+19"/>
    <n v="14461"/>
    <d v="2019-09-08T00:00:00"/>
  </r>
  <r>
    <n v="1900005771"/>
    <d v="2019-12-28T00:00:00"/>
    <s v="Brokerage"/>
    <s v="Ahmedabad"/>
    <s v="Global Client Network (GNB Inward)"/>
    <m/>
    <s v="Divya Dhingra"/>
    <x v="1"/>
    <x v="18"/>
    <s v="2019-L0138835-FWC"/>
    <n v="2853"/>
    <d v="2019-06-23T00:00:00"/>
  </r>
  <r>
    <n v="1900005772"/>
    <d v="2019-12-28T00:00:00"/>
    <s v="Brokerage"/>
    <s v="Ahmedabad"/>
    <s v="Global Client Network (GNB Inward)"/>
    <m/>
    <s v="Divya Dhingra"/>
    <x v="1"/>
    <x v="18"/>
    <s v="2019-L0139704-PBL"/>
    <n v="495"/>
    <d v="2019-06-23T00:00:00"/>
  </r>
  <r>
    <n v="1900005774"/>
    <d v="2019-12-28T00:00:00"/>
    <s v="Brokerage"/>
    <s v="Ahmedabad"/>
    <s v="Property / BI"/>
    <n v="3"/>
    <s v="Animesh Rawat"/>
    <x v="2"/>
    <x v="14"/>
    <s v="OG-20-2202-4004-00000043"/>
    <n v="4596"/>
    <d v="2019-05-16T00:00:00"/>
  </r>
  <r>
    <n v="1900005775"/>
    <d v="2019-12-28T00:00:00"/>
    <s v="Brokerage"/>
    <s v="Ahmedabad"/>
    <s v="Construction, Power &amp; Infrastructure"/>
    <n v="3"/>
    <s v="Animesh Rawat"/>
    <x v="2"/>
    <x v="2"/>
    <n v="9.9000044180300005E+19"/>
    <n v="21443"/>
    <d v="2019-07-03T00:00:00"/>
  </r>
  <r>
    <n v="1900005776"/>
    <d v="2019-12-28T00:00:00"/>
    <s v="Brokerage"/>
    <s v="Ahmedabad"/>
    <s v="Construction, Power &amp; Infrastructure"/>
    <n v="3"/>
    <s v="Animesh Rawat"/>
    <x v="2"/>
    <x v="2"/>
    <n v="9.9000044180300005E+19"/>
    <n v="21442"/>
    <d v="2019-10-20T00:00:00"/>
  </r>
  <r>
    <n v="1900005777"/>
    <d v="2019-12-28T00:00:00"/>
    <s v="Brokerage"/>
    <s v="Ahmedabad"/>
    <s v="Construction, Power &amp; Infrastructure"/>
    <n v="3"/>
    <s v="Animesh Rawat"/>
    <x v="2"/>
    <x v="2"/>
    <n v="9.9000044180300005E+19"/>
    <n v="21443"/>
    <d v="2019-03-16T00:00:00"/>
  </r>
  <r>
    <n v="1900005778"/>
    <d v="2019-12-28T00:00:00"/>
    <s v="Brokerage"/>
    <s v="Ahmedabad"/>
    <s v="Construction, Power &amp; Infrastructure"/>
    <n v="3"/>
    <s v="Animesh Rawat"/>
    <x v="2"/>
    <x v="2"/>
    <n v="9.9000044180300005E+19"/>
    <n v="17949"/>
    <d v="2019-07-03T00:00:00"/>
  </r>
  <r>
    <n v="1900005779"/>
    <d v="2019-12-28T00:00:00"/>
    <s v="Brokerage"/>
    <s v="Ahmedabad"/>
    <s v="Construction, Power &amp; Infrastructure"/>
    <n v="3"/>
    <s v="Animesh Rawat"/>
    <x v="2"/>
    <x v="2"/>
    <n v="9.9000044180300005E+19"/>
    <n v="17949"/>
    <d v="2019-03-16T00:00:00"/>
  </r>
  <r>
    <n v="1900005780"/>
    <d v="2019-12-28T00:00:00"/>
    <s v="Brokerage"/>
    <s v="Ahmedabad"/>
    <s v="Property / BI"/>
    <m/>
    <s v="Shloka Shelat"/>
    <x v="0"/>
    <x v="2"/>
    <s v="PFS/I3353707/71/01/006343"/>
    <n v="7889"/>
    <d v="2019-01-12T00:00:00"/>
  </r>
  <r>
    <n v="1900005781"/>
    <d v="2019-12-28T00:00:00"/>
    <s v="Brokerage"/>
    <s v="Ahmedabad"/>
    <s v="Liability"/>
    <n v="3"/>
    <s v="Animesh Rawat"/>
    <x v="2"/>
    <x v="2"/>
    <n v="3.1142031258438999E+18"/>
    <n v="8198"/>
    <d v="2019-10-25T00:00:00"/>
  </r>
  <r>
    <n v="1900005785"/>
    <d v="2019-12-28T00:00:00"/>
    <s v="Brokerage"/>
    <s v="Ahmedabad"/>
    <s v="Liability"/>
    <m/>
    <s v="Shloka Shelat"/>
    <x v="1"/>
    <x v="9"/>
    <n v="43191787"/>
    <n v="6213"/>
    <d v="2019-07-03T00:00:00"/>
  </r>
  <r>
    <n v="1900005786"/>
    <d v="2019-12-28T00:00:00"/>
    <s v="Brokerage"/>
    <s v="Ahmedabad"/>
    <s v="Global Client Network (GNB Inward)"/>
    <m/>
    <s v="Divya Dhingra"/>
    <x v="1"/>
    <x v="9"/>
    <s v="OG-20-2202-4097-00000201"/>
    <n v="8625"/>
    <d v="2019-09-21T00:00:00"/>
  </r>
  <r>
    <n v="1900005787"/>
    <d v="2019-12-28T00:00:00"/>
    <s v="Brokerage"/>
    <s v="Ahmedabad"/>
    <s v="Global Client Network (GNB Inward)"/>
    <m/>
    <s v="Divya Dhingra"/>
    <x v="1"/>
    <x v="9"/>
    <s v="OG-20-2202-4097-00000170"/>
    <n v="4579"/>
    <d v="2019-09-21T00:00:00"/>
  </r>
  <r>
    <n v="1900005789"/>
    <d v="2019-12-28T00:00:00"/>
    <s v="Brokerage"/>
    <s v="Ahmedabad"/>
    <s v="Global Client Network (GNB Inward)"/>
    <m/>
    <s v="Divya Dhingra"/>
    <x v="1"/>
    <x v="9"/>
    <s v="OG-20-2202-4097-00000171"/>
    <n v="3330"/>
    <d v="2019-09-21T00:00:00"/>
  </r>
  <r>
    <n v="1900005910"/>
    <d v="2019-12-31T00:00:00"/>
    <s v="Brokerage"/>
    <s v="Ahmedabad"/>
    <s v="Construction, Power &amp; Infrastructure"/>
    <n v="2"/>
    <s v="Abhinav Shivam"/>
    <x v="2"/>
    <x v="6"/>
    <s v="'99000044180300000047"/>
    <n v="90282"/>
    <d v="2019-02-27T00:00:00"/>
  </r>
  <r>
    <n v="1900005911"/>
    <d v="2019-12-31T00:00:00"/>
    <s v="Brokerage"/>
    <s v="Ahmedabad"/>
    <s v="Construction, Power &amp; Infrastructure"/>
    <n v="13"/>
    <s v="Vidit Shah"/>
    <x v="2"/>
    <x v="6"/>
    <s v="'99000044180300000048"/>
    <n v="68639"/>
    <d v="2019-05-14T00:00:00"/>
  </r>
  <r>
    <n v="1900005912"/>
    <d v="2019-12-31T00:00:00"/>
    <s v="Brokerage"/>
    <s v="Ahmedabad"/>
    <s v="Construction, Power &amp; Infrastructure"/>
    <n v="2"/>
    <s v="Abhinav Shivam"/>
    <x v="2"/>
    <x v="6"/>
    <s v="'99000044180300000047"/>
    <n v="90282"/>
    <d v="2019-08-27T00:00:00"/>
  </r>
  <r>
    <n v="1900005913"/>
    <d v="2019-12-31T00:00:00"/>
    <s v="Brokerage"/>
    <s v="Ahmedabad"/>
    <s v="Construction, Power &amp; Infrastructure"/>
    <n v="2"/>
    <s v="Abhinav Shivam"/>
    <x v="2"/>
    <x v="6"/>
    <s v="'99000044180300000047"/>
    <n v="90282"/>
    <d v="2019-05-27T00:00:00"/>
  </r>
  <r>
    <n v="1900005915"/>
    <d v="2019-12-31T00:00:00"/>
    <s v="Brokerage"/>
    <s v="Ahmedabad"/>
    <s v="Construction, Power &amp; Infrastructure"/>
    <n v="13"/>
    <s v="Vidit Shah"/>
    <x v="2"/>
    <x v="6"/>
    <s v="'99000044180300000076"/>
    <n v="67102"/>
    <d v="2019-03-27T00:00:00"/>
  </r>
  <r>
    <n v="1900005959"/>
    <d v="2019-12-31T00:00:00"/>
    <s v="Brokerage"/>
    <s v="Ahmedabad"/>
    <s v="Liability"/>
    <m/>
    <s v="Vidit Shah"/>
    <x v="1"/>
    <x v="18"/>
    <s v="'0300004329"/>
    <n v="125000"/>
    <d v="2019-01-31T00:00:00"/>
  </r>
  <r>
    <n v="1900005960"/>
    <d v="2019-12-31T00:00:00"/>
    <s v="Brokerage"/>
    <s v="Ahmedabad"/>
    <s v="Trade Credit &amp;amp; Political Risk"/>
    <m/>
    <s v="Gautam Murkunde"/>
    <x v="1"/>
    <x v="1"/>
    <s v="TBA"/>
    <n v="115781"/>
    <d v="2019-07-28T00:00:00"/>
  </r>
  <r>
    <n v="1900005961"/>
    <d v="2019-12-31T00:00:00"/>
    <s v="Brokerage"/>
    <s v="Ahmedabad"/>
    <s v="Liability"/>
    <m/>
    <s v="Vidit Shah"/>
    <x v="1"/>
    <x v="5"/>
    <s v="'23060036180200000022"/>
    <n v="137500"/>
    <d v="2019-01-01T00:00:00"/>
  </r>
  <r>
    <n v="1900005962"/>
    <d v="2019-12-31T00:00:00"/>
    <s v="Brokerage"/>
    <s v="Ahmedabad"/>
    <s v="Construction, Power &amp; Infrastructure"/>
    <n v="2"/>
    <s v="Abhinav Shivam"/>
    <x v="2"/>
    <x v="6"/>
    <s v="'99000044180300000078"/>
    <n v="208093"/>
    <d v="2019-03-25T00:00:00"/>
  </r>
  <r>
    <n v="1900005964"/>
    <d v="2019-12-31T00:00:00"/>
    <s v="Brokerage"/>
    <s v="Ahmedabad"/>
    <s v="Construction, Power &amp; Infrastructure"/>
    <n v="2"/>
    <s v="Abhinav Shivam"/>
    <x v="2"/>
    <x v="6"/>
    <s v="'99000044180300000078"/>
    <n v="153332"/>
    <d v="2019-07-07T00:00:00"/>
  </r>
  <r>
    <n v="1900005965"/>
    <d v="2019-12-31T00:00:00"/>
    <s v="Brokerage"/>
    <s v="Ahmedabad"/>
    <s v="Liability"/>
    <m/>
    <s v="Vidit Shah"/>
    <x v="1"/>
    <x v="5"/>
    <s v="'91000036191700000002"/>
    <n v="131250"/>
    <d v="2019-05-23T00:00:00"/>
  </r>
  <r>
    <n v="2000001076"/>
    <d v="2020-01-03T00:00:00"/>
    <s v="Brokerage"/>
    <s v="Ahmedabad"/>
    <s v="Marine"/>
    <m/>
    <s v="Vidit Shah"/>
    <x v="1"/>
    <x v="18"/>
    <s v="0830016972 02"/>
    <n v="50333"/>
    <d v="2019-03-01T00:00:00"/>
  </r>
  <r>
    <n v="2000001082"/>
    <d v="2020-01-03T00:00:00"/>
    <s v="Brokerage"/>
    <s v="Ahmedabad"/>
    <s v="Liability"/>
    <m/>
    <s v="Vidit Shah"/>
    <x v="1"/>
    <x v="9"/>
    <n v="41046110"/>
    <n v="74250"/>
    <d v="2019-04-09T00:00:00"/>
  </r>
  <r>
    <n v="2000001083"/>
    <d v="2020-01-03T00:00:00"/>
    <s v="Brokerage"/>
    <s v="Ahmedabad"/>
    <s v="Employee Benefits (EB)"/>
    <m/>
    <s v="Shloka Shelat"/>
    <x v="1"/>
    <x v="14"/>
    <s v="4101191100000008-00"/>
    <n v="48929"/>
    <d v="2019-11-10T00:00:00"/>
  </r>
  <r>
    <n v="2000001086"/>
    <d v="2020-01-03T00:00:00"/>
    <s v="Brokerage"/>
    <s v="Ahmedabad"/>
    <s v="Global Client Network (GNB Inward)"/>
    <n v="1"/>
    <s v="Vinay"/>
    <x v="2"/>
    <x v="6"/>
    <n v="1.11200441808E+19"/>
    <n v="49401"/>
    <d v="2019-01-03T00:00:00"/>
  </r>
  <r>
    <n v="2000001563"/>
    <d v="2020-01-16T00:00:00"/>
    <s v="Brokerage"/>
    <s v="Ahmedabad"/>
    <s v="Marine"/>
    <m/>
    <s v="Shloka Shelat"/>
    <x v="0"/>
    <x v="2"/>
    <s v="MCO/I3350570/71/01/006343"/>
    <n v="9075"/>
    <d v="2019-01-12T00:00:00"/>
  </r>
  <r>
    <n v="2000001567"/>
    <d v="2020-01-16T00:00:00"/>
    <s v="Brokerage"/>
    <s v="Ahmedabad"/>
    <s v="Construction, Power &amp; Infrastructure"/>
    <n v="13"/>
    <s v="Vidit Shah"/>
    <x v="2"/>
    <x v="1"/>
    <s v="'11120044180300000011"/>
    <n v="24072"/>
    <d v="2019-03-13T00:00:00"/>
  </r>
  <r>
    <n v="2000001570"/>
    <d v="2020-01-16T00:00:00"/>
    <s v="Brokerage"/>
    <s v="Ahmedabad"/>
    <s v="Employee Benefits (EB)"/>
    <m/>
    <s v="Ankita Shah"/>
    <x v="1"/>
    <x v="9"/>
    <s v="LPGPA0000000200/01"/>
    <n v="5550"/>
    <d v="2019-01-04T00:00:00"/>
  </r>
  <r>
    <n v="2000001575"/>
    <d v="2020-01-16T00:00:00"/>
    <s v="Brokerage"/>
    <s v="Ahmedabad"/>
    <s v="Property / BI"/>
    <n v="13"/>
    <s v="Vidit Shah"/>
    <x v="2"/>
    <x v="6"/>
    <s v="'99000046192400000039"/>
    <n v="10938"/>
    <d v="2019-06-12T00:00:00"/>
  </r>
  <r>
    <n v="2000001579"/>
    <d v="2020-01-16T00:00:00"/>
    <s v="Brokerage"/>
    <s v="Ahmedabad"/>
    <s v="Emerging Corporates Group (ECG)"/>
    <n v="3"/>
    <s v="Animesh Rawat"/>
    <x v="2"/>
    <x v="2"/>
    <n v="2280038722"/>
    <n v="2789"/>
    <d v="2019-07-15T00:00:00"/>
  </r>
  <r>
    <n v="2000001589"/>
    <d v="2020-01-16T00:00:00"/>
    <s v="Brokerage"/>
    <s v="Ahmedabad"/>
    <s v="Global Client Network (GNB Inward)"/>
    <m/>
    <s v="Divya Dhingra"/>
    <x v="1"/>
    <x v="8"/>
    <s v="32099602-01"/>
    <n v="1112"/>
    <d v="2019-01-23T00:00:00"/>
  </r>
  <r>
    <n v="2000001598"/>
    <d v="2020-01-16T00:00:00"/>
    <s v="Brokerage"/>
    <s v="Ahmedabad"/>
    <s v="Employee Benefits (EB)"/>
    <m/>
    <s v="Ankita Shah"/>
    <x v="1"/>
    <x v="10"/>
    <n v="2.9992015408021002E+18"/>
    <n v="4302"/>
    <d v="2019-11-01T00:00:00"/>
  </r>
  <r>
    <n v="2000001604"/>
    <d v="2020-01-16T00:00:00"/>
    <s v="Brokerage"/>
    <s v="Ahmedabad"/>
    <s v="Liability"/>
    <n v="13"/>
    <s v="Vidit Shah"/>
    <x v="2"/>
    <x v="18"/>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d v="2019-07-17T00:00:00"/>
    <s v="Fees"/>
  </r>
  <r>
    <s v="A"/>
    <s v="Ahmedabad"/>
    <s v="Construction, Power &amp; Infrastructure"/>
    <n v="3"/>
    <s v="Nishant Sharma"/>
    <x v="0"/>
    <n v="139240"/>
    <d v="2019-01-21T00:00:00"/>
    <s v="Fees"/>
  </r>
  <r>
    <s v="B"/>
    <s v="Ahmedabad"/>
    <s v="GL Client Network (GNB Inward)"/>
    <n v="1"/>
    <s v="Vinay"/>
    <x v="1"/>
    <n v="2200"/>
    <d v="2019-12-20T00:00:00"/>
    <s v="Fees"/>
  </r>
  <r>
    <s v="C"/>
    <s v="Ahmedabad"/>
    <s v="GL Client Network (GNB Inward)"/>
    <n v="1"/>
    <s v="Vinay"/>
    <x v="1"/>
    <n v="4500"/>
    <d v="2019-01-25T00:00:00"/>
    <s v="Fees"/>
  </r>
  <r>
    <s v="D"/>
    <s v="Ahmedabad"/>
    <s v="Construction, Power &amp; Infrastructure"/>
    <n v="3"/>
    <s v="Nishant Sharma"/>
    <x v="0"/>
    <n v="118000"/>
    <d v="2019-03-15T00:00:00"/>
    <s v="Fees"/>
  </r>
  <r>
    <s v="E"/>
    <s v="Ahmedabad"/>
    <s v="GL Client Network (GNB Inward)"/>
    <n v="1"/>
    <s v="Vinay"/>
    <x v="1"/>
    <n v="2800"/>
    <d v="2019-05-28T00:00:00"/>
    <s v="Fees"/>
  </r>
  <r>
    <s v="F"/>
    <s v="Ahmedabad"/>
    <s v="GL Client Network (GNB Inward)"/>
    <n v="1"/>
    <s v="Vinay"/>
    <x v="1"/>
    <n v="3241"/>
    <d v="2019-01-25T00:00:00"/>
    <s v="Fees"/>
  </r>
  <r>
    <s v="G"/>
    <s v="Ahmedabad"/>
    <s v="Liability"/>
    <n v="2"/>
    <s v="Abhinav Shivam"/>
    <x v="2"/>
    <n v="100000"/>
    <d v="2019-04-10T00:00:00"/>
    <s v="Fees"/>
  </r>
  <r>
    <s v="H"/>
    <s v="Ahmedabad"/>
    <s v="GL Client Network (GNB Inward)"/>
    <n v="1"/>
    <s v="Vinay"/>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s v="A"/>
    <s v="2414 2022 4088 1000 000"/>
    <s v="Active"/>
    <d v="2018-04-19T00:00:00"/>
    <d v="2019-04-18T00:00:00"/>
    <s v="Marine"/>
    <n v="1"/>
    <s v="Vinay"/>
    <s v="Ahmedabad"/>
    <s v="Marine"/>
    <x v="0"/>
    <n v="32186.720000000001"/>
    <d v="2018-04-19T00:00:00"/>
    <s v="Brokerage"/>
    <s v="Inception"/>
    <m/>
    <d v="2020-01-22T00:00:00"/>
  </r>
  <r>
    <s v="Amit"/>
    <n v="2.4142027811737001E+18"/>
    <s v="Active"/>
    <d v="2019-05-01T00:00:00"/>
    <d v="2020-04-30T00:00:00"/>
    <s v="Marine"/>
    <n v="2"/>
    <s v="Abhinav Shivam"/>
    <s v="Ahmedabad"/>
    <s v="Marine"/>
    <x v="1"/>
    <n v="23590.71"/>
    <d v="2019-05-01T00:00:00"/>
    <s v="Brokerage"/>
    <s v="Inception"/>
    <m/>
    <d v="2020-01-22T00:00:00"/>
  </r>
  <r>
    <s v="B"/>
    <s v="0655001825 01"/>
    <s v="Inactive"/>
    <d v="2018-09-13T00:00:00"/>
    <d v="2019-09-12T00:00:00"/>
    <s v="Fire"/>
    <n v="1"/>
    <s v="Vinay"/>
    <s v="Ahmedabad"/>
    <s v="Construction, Power &amp; Infrastructure"/>
    <x v="0"/>
    <n v="4611.96"/>
    <d v="2018-09-13T00:00:00"/>
    <s v="Brokerage"/>
    <s v="Inception"/>
    <m/>
    <d v="2020-01-22T00:00:00"/>
  </r>
  <r>
    <s v="B"/>
    <n v="12139156"/>
    <s v="Active"/>
    <d v="2019-09-13T00:00:00"/>
    <d v="2020-09-12T00:00:00"/>
    <s v="Fire"/>
    <n v="1"/>
    <s v="Vinay"/>
    <s v="Ahmedabad"/>
    <s v="Construction, Power &amp; Infrastructure"/>
    <x v="0"/>
    <n v="4975.41"/>
    <d v="2019-09-13T00:00:00"/>
    <s v="Brokerage"/>
    <s v="Renewal"/>
    <m/>
    <d v="2020-01-22T00:00:00"/>
  </r>
  <r>
    <s v="B"/>
    <n v="2200090892"/>
    <s v="Active"/>
    <d v="2018-11-06T00:00:00"/>
    <d v="2019-11-05T00:00:00"/>
    <s v="Miscellaneous"/>
    <n v="1"/>
    <s v="Vinay"/>
    <s v="Ahmedabad"/>
    <s v="Liability"/>
    <x v="0"/>
    <n v="1198.8800000000001"/>
    <d v="2018-11-06T00:00:00"/>
    <s v="Brokerage"/>
    <s v="Inception"/>
    <m/>
    <d v="2020-01-22T00:00:00"/>
  </r>
  <r>
    <s v="C"/>
    <s v="237164239 00"/>
    <s v="Active"/>
    <d v="2019-02-01T00:00:00"/>
    <d v="2020-01-31T00:00:00"/>
    <s v="Employee Benefits"/>
    <n v="10"/>
    <s v="Mark"/>
    <s v="Ahmedabad"/>
    <s v="Employee Benefits (EB)"/>
    <x v="0"/>
    <n v="1825.43"/>
    <d v="2019-02-01T00:00:00"/>
    <s v="Brokerage"/>
    <s v="Inception"/>
    <m/>
    <d v="2020-01-22T00:00:00"/>
  </r>
  <r>
    <s v="D"/>
    <s v="4101190700000015-00"/>
    <s v="Active"/>
    <d v="2019-06-25T00:00:00"/>
    <d v="2020-06-24T00:00:00"/>
    <s v="Employee Benefits"/>
    <n v="2"/>
    <s v="Abhinav Shivam"/>
    <s v="Ahmedabad"/>
    <s v="Employee Benefits (EB)"/>
    <x v="1"/>
    <n v="79833.600000000006"/>
    <d v="2019-06-25T00:00:00"/>
    <s v="Brokerage"/>
    <s v="Endorsement"/>
    <m/>
    <d v="2020-01-22T00:00:00"/>
  </r>
  <r>
    <s v="D"/>
    <s v="4101190700000015-00"/>
    <s v="Active"/>
    <d v="2019-06-25T00:00:00"/>
    <d v="2020-06-24T00:00:00"/>
    <s v="Employee Benefits"/>
    <n v="2"/>
    <s v="Abhinav Shivam"/>
    <s v="Ahmedabad"/>
    <s v="Employee Benefits (EB)"/>
    <x v="1"/>
    <n v="11435.86"/>
    <d v="2019-08-02T00:00:00"/>
    <s v="Brokerage "/>
    <s v="Endorsement"/>
    <m/>
    <d v="2020-01-22T00:00:00"/>
  </r>
  <r>
    <s v="E"/>
    <n v="2250010276"/>
    <s v="Active"/>
    <d v="2018-04-25T00:00:00"/>
    <d v="2019-04-24T00:00:00"/>
    <s v="Miscellaneous"/>
    <n v="1"/>
    <s v="Vinay"/>
    <s v="Ahmedabad"/>
    <s v="Employee Benefits (EB)"/>
    <x v="0"/>
    <n v="847.38"/>
    <d v="2018-04-25T00:00:00"/>
    <s v="Brokerage"/>
    <s v="Inception"/>
    <m/>
    <d v="2020-01-22T00:00:00"/>
  </r>
  <r>
    <s v="E"/>
    <s v="2414 2022 1261 2200 000"/>
    <s v="Inactive"/>
    <d v="2018-04-25T00:00:00"/>
    <d v="2019-04-24T00:00:00"/>
    <s v="Marine"/>
    <n v="1"/>
    <s v="Vinay"/>
    <s v="Ahmedabad"/>
    <s v="Marine"/>
    <x v="0"/>
    <n v="9900"/>
    <d v="2018-04-25T00:00:00"/>
    <s v="Brokerage"/>
    <s v="Inception"/>
    <m/>
    <d v="2020-01-22T00:00:00"/>
  </r>
  <r>
    <s v="E"/>
    <s v="2414 2026 2374 7800 000"/>
    <s v="Active"/>
    <d v="2019-01-11T00:00:00"/>
    <d v="2020-01-10T00:00:00"/>
    <s v="Marine"/>
    <n v="1"/>
    <s v="Vinay"/>
    <s v="Ahmedabad"/>
    <s v="Marine"/>
    <x v="0"/>
    <n v="8250"/>
    <d v="2019-01-11T00:00:00"/>
    <s v="Brokerage"/>
    <s v="Renewal"/>
    <m/>
    <d v="2020-01-22T00:00:00"/>
  </r>
  <r>
    <s v="E"/>
    <n v="91001900000001"/>
    <s v="Active"/>
    <d v="2018-04-25T00:00:00"/>
    <d v="2019-04-24T00:00:00"/>
    <s v="Fire"/>
    <n v="1"/>
    <s v="Vinay"/>
    <s v="Ahmedabad"/>
    <s v="Property / BI"/>
    <x v="0"/>
    <n v="4093.2"/>
    <d v="2018-04-25T00:00:00"/>
    <s v="Brokerage"/>
    <s v="Inception"/>
    <m/>
    <d v="2020-01-22T00:00:00"/>
  </r>
  <r>
    <s v="F"/>
    <n v="2280062933"/>
    <s v="Active"/>
    <d v="2019-05-20T00:00:00"/>
    <d v="2020-05-19T00:00:00"/>
    <s v="Miscellaneous"/>
    <n v="1"/>
    <s v="Vinay"/>
    <s v="Ahmedabad"/>
    <s v="Liability"/>
    <x v="0"/>
    <n v="8117"/>
    <d v="2020-01-20T00:00:00"/>
    <s v="Brokerage"/>
    <s v="Renewal"/>
    <m/>
    <d v="2020-01-22T00:00:00"/>
  </r>
  <r>
    <s v="F"/>
    <s v="LWC/I2568913/71/05/006144"/>
    <s v="Inactive"/>
    <d v="2018-05-20T00:00:00"/>
    <d v="2019-05-19T00:00:00"/>
    <s v="Miscellaneous"/>
    <n v="1"/>
    <s v="Vinay"/>
    <s v="Ahmedabad"/>
    <s v="Liability"/>
    <x v="0"/>
    <n v="6101.25"/>
    <d v="2018-05-20T00:00:00"/>
    <s v="Brokerage"/>
    <s v="Inception"/>
    <m/>
    <d v="2020-01-22T00:00:00"/>
  </r>
  <r>
    <s v="G"/>
    <s v="0865074115 01"/>
    <s v="Active"/>
    <d v="2018-06-12T00:00:00"/>
    <d v="2019-06-11T00:00:00"/>
    <s v="Marine"/>
    <n v="9"/>
    <s v="Manish Sharma"/>
    <s v="Ahmedabad"/>
    <s v="Small Medium Enterpries (SME)"/>
    <x v="0"/>
    <n v="1980"/>
    <d v="2018-06-12T00:00:00"/>
    <s v="Brokerage"/>
    <s v="Endorsement"/>
    <m/>
    <d v="2020-01-22T00:00:00"/>
  </r>
  <r>
    <s v="G"/>
    <s v="0865074115 01"/>
    <s v="Active"/>
    <d v="2018-06-12T00:00:00"/>
    <d v="2019-06-11T00:00:00"/>
    <s v="Marine"/>
    <n v="9"/>
    <s v="Manish Sharma"/>
    <s v="Ahmedabad"/>
    <s v="Small Medium Enterpries (SME)"/>
    <x v="0"/>
    <n v="1980"/>
    <d v="2019-01-10T00:00:00"/>
    <s v="Brokerage "/>
    <s v="Endorsement"/>
    <m/>
    <d v="2020-01-22T00:00:00"/>
  </r>
  <r>
    <s v="H"/>
    <n v="3.1142029634361999E+18"/>
    <s v="Active"/>
    <d v="2019-08-26T00:00:00"/>
    <d v="2020-08-25T00:00:00"/>
    <s v="Miscellaneous"/>
    <n v="3"/>
    <s v="Animesh Rawat"/>
    <s v="Ahmedabad"/>
    <s v="Global Client Network (GNB Inward)"/>
    <x v="2"/>
    <n v="2089.25"/>
    <d v="2019-08-26T00:00:00"/>
    <s v="Brokerage"/>
    <s v="Inception"/>
    <m/>
    <d v="2020-01-22T00:00:00"/>
  </r>
  <r>
    <s v="H"/>
    <s v="OG-19-2202-1018-00000055"/>
    <s v="Active"/>
    <d v="2019-01-01T00:00:00"/>
    <d v="2019-12-31T00:00:00"/>
    <s v="Marine"/>
    <n v="3"/>
    <s v="Animesh Rawat"/>
    <s v="Ahmedabad"/>
    <s v="Global Client Network (GNB Inward)"/>
    <x v="2"/>
    <n v="21768.61"/>
    <d v="2019-01-01T00:00:00"/>
    <s v="Brokerage"/>
    <s v="Inception"/>
    <m/>
    <d v="2020-01-22T00:00:00"/>
  </r>
  <r>
    <s v="H"/>
    <s v="OG-19-2202-3383-00000009"/>
    <s v="Active"/>
    <d v="2019-01-01T00:00:00"/>
    <d v="2019-12-31T00:00:00"/>
    <s v="Liability"/>
    <n v="3"/>
    <s v="Animesh Rawat"/>
    <s v="Ahmedabad"/>
    <s v="Global Client Network (GNB Inward)"/>
    <x v="2"/>
    <n v="12019.2"/>
    <d v="2019-01-01T00:00:00"/>
    <s v="Brokerage"/>
    <s v="Inception"/>
    <m/>
    <d v="2020-01-22T00:00:00"/>
  </r>
  <r>
    <s v="I"/>
    <n v="640002371"/>
    <s v="Active"/>
    <d v="2018-04-01T00:00:00"/>
    <d v="2019-03-31T00:00:00"/>
    <s v="Miscellaneous"/>
    <n v="3"/>
    <s v="Animesh Rawat"/>
    <s v="Ahmedabad"/>
    <s v="Global Client Network (GNB Inward)"/>
    <x v="0"/>
    <n v="66937.72"/>
    <d v="2018-04-01T00:00:00"/>
    <s v="Brokerage"/>
    <s v="Inception"/>
    <m/>
    <d v="2020-01-22T00:00:00"/>
  </r>
  <r>
    <s v="I"/>
    <s v="0830017443 01"/>
    <s v="Active"/>
    <d v="2018-05-11T00:00:00"/>
    <d v="2019-05-10T00:00:00"/>
    <s v="Marine"/>
    <n v="3"/>
    <s v="Animesh Rawat"/>
    <s v="Ahmedabad"/>
    <s v="Global Client Network (GNB Inward)"/>
    <x v="0"/>
    <n v="78374.84"/>
    <d v="2018-05-11T00:00:00"/>
    <s v="Brokerage"/>
    <s v="Inception"/>
    <m/>
    <d v="2020-01-22T00:00:00"/>
  </r>
  <r>
    <s v="I"/>
    <s v="180876-0000-00"/>
    <s v="Inactive"/>
    <d v="2018-04-01T00:00:00"/>
    <d v="2019-03-31T00:00:00"/>
    <s v="Employee Benefits"/>
    <n v="10"/>
    <s v="Mark"/>
    <s v="Ahmedabad"/>
    <s v="Employee Benefits (EB)"/>
    <x v="0"/>
    <n v="60000"/>
    <d v="2018-04-01T00:00:00"/>
    <s v="Brokerage"/>
    <s v="Inception"/>
    <m/>
    <d v="2020-01-22T00:00:00"/>
  </r>
  <r>
    <s v="I"/>
    <s v="180876-0000-01"/>
    <s v="Active"/>
    <d v="2019-04-01T00:00:00"/>
    <d v="2020-03-31T00:00:00"/>
    <s v="Employee Benefits"/>
    <n v="10"/>
    <s v="Mark"/>
    <s v="Ahmedabad"/>
    <s v="Employee Benefits (EB)"/>
    <x v="0"/>
    <n v="60000"/>
    <d v="2019-04-01T00:00:00"/>
    <s v="Brokerage"/>
    <s v="Renewal"/>
    <m/>
    <d v="2020-01-22T00:00:00"/>
  </r>
  <r>
    <s v="I"/>
    <s v="180876-0000-01"/>
    <s v="Active"/>
    <d v="2019-04-01T00:00:00"/>
    <d v="2020-03-31T00:00:00"/>
    <s v="Employee Benefits"/>
    <n v="10"/>
    <s v="Mark"/>
    <s v="Ahmedabad"/>
    <s v="Employee Benefits (EB)"/>
    <x v="0"/>
    <n v="60000"/>
    <d v="2019-04-01T00:00:00"/>
    <s v="Brokerage"/>
    <s v="Renewal"/>
    <m/>
    <d v="2020-01-22T00:00:00"/>
  </r>
  <r>
    <s v="I"/>
    <n v="2250002346"/>
    <s v="Active"/>
    <d v="2018-04-01T00:00:00"/>
    <d v="2019-03-31T00:00:00"/>
    <s v="Miscellaneous"/>
    <n v="3"/>
    <s v="Animesh Rawat"/>
    <s v="Ahmedabad"/>
    <s v="Global Client Network (GNB Inward)"/>
    <x v="0"/>
    <n v="4715.63"/>
    <d v="2018-04-01T00:00:00"/>
    <s v="Brokerage"/>
    <s v="Inception"/>
    <m/>
    <d v="2020-01-22T00:00:00"/>
  </r>
  <r>
    <s v="I"/>
    <n v="3.1242014203059999E+18"/>
    <s v="Active"/>
    <d v="2018-04-01T00:00:00"/>
    <d v="2019-03-31T00:00:00"/>
    <s v="Liability"/>
    <n v="3"/>
    <s v="Animesh Rawat"/>
    <s v="Ahmedabad"/>
    <s v="Global Client Network (GNB Inward)"/>
    <x v="0"/>
    <n v="22755.25"/>
    <d v="2018-04-01T00:00:00"/>
    <s v="Brokerage"/>
    <s v="Inception"/>
    <m/>
    <d v="2020-01-22T00:00:00"/>
  </r>
  <r>
    <s v="I"/>
    <s v="P0119200001/9999/100017"/>
    <s v="Active"/>
    <d v="2018-04-01T00:00:00"/>
    <d v="2019-03-31T00:00:00"/>
    <s v="Liability"/>
    <n v="12"/>
    <s v="Shivani Sharma"/>
    <s v="Ahmedabad"/>
    <s v="Global Client Network (GNB Inward)"/>
    <x v="0"/>
    <n v="26443.63"/>
    <d v="2018-04-01T00:00:00"/>
    <s v="Brokerage"/>
    <s v="Inception"/>
    <m/>
    <d v="2020-01-22T00:00:00"/>
  </r>
  <r>
    <s v="J"/>
    <s v="0865078325 00"/>
    <s v="Inactive"/>
    <d v="2018-04-06T00:00:00"/>
    <d v="2019-04-05T00:00:00"/>
    <s v="Marine"/>
    <n v="1"/>
    <s v="Vinay"/>
    <s v="Ahmedabad"/>
    <s v="Marine"/>
    <x v="0"/>
    <n v="49499.839999999997"/>
    <d v="2018-04-06T00:00:00"/>
    <s v="Brokerage"/>
    <s v="Endorsement"/>
    <m/>
    <d v="2020-01-22T00:00:00"/>
  </r>
  <r>
    <s v="J"/>
    <s v="0865078325 00"/>
    <s v="Inactive"/>
    <d v="2018-04-06T00:00:00"/>
    <d v="2019-04-05T00:00:00"/>
    <s v="Marine"/>
    <n v="1"/>
    <s v="Vinay"/>
    <s v="Ahmedabad"/>
    <s v="Marine"/>
    <x v="0"/>
    <m/>
    <d v="2018-10-11T00:00:00"/>
    <s v="Brokerage "/>
    <s v="Endorsement"/>
    <m/>
    <d v="2020-01-22T00:00:00"/>
  </r>
  <r>
    <s v="J"/>
    <s v="0865078325 00"/>
    <s v="Inactive"/>
    <d v="2018-04-06T00:00:00"/>
    <d v="2019-04-05T00:00:00"/>
    <s v="Marine"/>
    <n v="1"/>
    <s v="Vinay"/>
    <s v="Ahmedabad"/>
    <s v="Marine"/>
    <x v="0"/>
    <n v="16500"/>
    <d v="2019-01-17T00:00:00"/>
    <s v="Brokerage "/>
    <s v="Endorsement"/>
    <m/>
    <d v="2020-01-22T00:00:00"/>
  </r>
  <r>
    <s v="J"/>
    <s v="'0865078325 01"/>
    <s v="Active"/>
    <d v="2019-04-06T00:00:00"/>
    <d v="2020-04-05T00:00:00"/>
    <s v="Marine"/>
    <n v="1"/>
    <s v="Vinay"/>
    <s v="Ahmedabad"/>
    <s v="Marine"/>
    <x v="0"/>
    <n v="26400"/>
    <d v="2019-04-06T00:00:00"/>
    <s v="Brokerage"/>
    <s v="Renewal"/>
    <m/>
    <d v="2020-01-22T00:00:00"/>
  </r>
  <r>
    <s v="J"/>
    <s v="0865080591 00"/>
    <s v="Active"/>
    <d v="2018-08-20T00:00:00"/>
    <d v="2019-08-19T00:00:00"/>
    <s v="Marine"/>
    <n v="1"/>
    <s v="Vinay"/>
    <s v="Ahmedabad"/>
    <s v="Marine"/>
    <x v="0"/>
    <n v="3300"/>
    <d v="2018-08-20T00:00:00"/>
    <s v="Brokerage"/>
    <s v="Inception"/>
    <m/>
    <d v="2020-01-22T00:00:00"/>
  </r>
  <r>
    <s v="J"/>
    <s v="0865081032 00"/>
    <s v="Active"/>
    <d v="2018-09-11T00:00:00"/>
    <d v="2019-09-10T00:00:00"/>
    <s v="Marine"/>
    <n v="1"/>
    <s v="Vinay"/>
    <s v="Ahmedabad"/>
    <s v="Marine"/>
    <x v="0"/>
    <n v="1072.5"/>
    <d v="2018-09-11T00:00:00"/>
    <s v="Brokerage"/>
    <s v="Inception"/>
    <m/>
    <d v="2020-01-22T00:00:00"/>
  </r>
  <r>
    <s v="J"/>
    <s v="'310304111710000871"/>
    <s v="Active"/>
    <d v="2018-03-27T00:00:00"/>
    <d v="2019-03-26T00:00:00"/>
    <s v="Fire"/>
    <n v="1"/>
    <s v="Vinay"/>
    <s v="Ahmedabad"/>
    <s v="Property / BI"/>
    <x v="0"/>
    <n v="4002.46"/>
    <d v="2018-03-27T00:00:00"/>
    <s v="Brokerage"/>
    <s v="Inception"/>
    <m/>
    <d v="2020-01-22T00:00:00"/>
  </r>
  <r>
    <s v="J"/>
    <n v="3.1030411181E+17"/>
    <s v="Active"/>
    <d v="2018-08-14T00:00:00"/>
    <d v="2019-08-13T00:00:00"/>
    <s v="Fire"/>
    <n v="1"/>
    <s v="Vinay"/>
    <s v="Ahmedabad"/>
    <s v="Property / BI"/>
    <x v="0"/>
    <n v="1374.25"/>
    <d v="2018-08-14T00:00:00"/>
    <s v="Brokerage"/>
    <s v="Inception"/>
    <m/>
    <d v="2020-01-22T00:00:00"/>
  </r>
  <r>
    <s v="J"/>
    <n v="3.1030459171000003E+18"/>
    <s v="Active"/>
    <d v="2018-03-27T00:00:00"/>
    <d v="2019-03-26T00:00:00"/>
    <s v="Fire"/>
    <n v="1"/>
    <s v="Vinay"/>
    <s v="Ahmedabad"/>
    <s v="Property / BI"/>
    <x v="2"/>
    <n v="566.25"/>
    <d v="2018-03-27T00:00:00"/>
    <s v="Brokerage"/>
    <s v="Inception"/>
    <m/>
    <d v="2020-01-22T00:00:00"/>
  </r>
  <r>
    <s v="J"/>
    <s v="'310304591810000063"/>
    <s v="Active"/>
    <d v="2018-08-14T00:00:00"/>
    <d v="2019-08-13T00:00:00"/>
    <s v="Miscellaneous"/>
    <n v="1"/>
    <s v="Vinay"/>
    <s v="Ahmedabad"/>
    <s v="Property / BI"/>
    <x v="0"/>
    <n v="445"/>
    <d v="2018-08-14T00:00:00"/>
    <s v="Brokerage"/>
    <s v="Inception"/>
    <m/>
    <d v="2020-01-22T00:00:00"/>
  </r>
  <r>
    <s v="K"/>
    <s v="'310300111910000401"/>
    <s v="Active"/>
    <d v="2019-09-01T00:00:00"/>
    <d v="2020-08-31T00:00:00"/>
    <s v="Fire"/>
    <n v="1"/>
    <s v="Vinay"/>
    <s v="Ahmedabad"/>
    <s v="Property / BI"/>
    <x v="0"/>
    <n v="13114.95"/>
    <d v="2019-09-01T00:00:00"/>
    <s v="Brokerage"/>
    <s v="Renewal"/>
    <m/>
    <d v="2020-01-22T00:00:00"/>
  </r>
  <r>
    <s v="K"/>
    <n v="3.1030411181E+17"/>
    <s v="Inactive"/>
    <d v="2018-09-01T00:00:00"/>
    <d v="2019-08-31T00:00:00"/>
    <s v="Fire"/>
    <n v="1"/>
    <s v="Vinay"/>
    <s v="Ahmedabad"/>
    <s v="Property / BI"/>
    <x v="0"/>
    <n v="2049.42"/>
    <d v="2018-09-01T00:00:00"/>
    <s v="Brokerage"/>
    <s v="Inception"/>
    <m/>
    <d v="2020-01-22T00:00:00"/>
  </r>
  <r>
    <s v="L"/>
    <n v="301002850"/>
    <s v="Active"/>
    <d v="2018-08-01T00:00:00"/>
    <d v="2019-07-31T00:00:00"/>
    <s v="Liability"/>
    <n v="6"/>
    <s v="Ketan Jain"/>
    <s v="Ahmedabad"/>
    <s v="Liability"/>
    <x v="0"/>
    <n v="61425"/>
    <d v="2018-08-01T00:00:00"/>
    <s v="Brokerage"/>
    <s v="Inception"/>
    <m/>
    <d v="2020-01-22T00:00:00"/>
  </r>
  <r>
    <s v="M"/>
    <n v="2.4122019374572001E+18"/>
    <s v="Active"/>
    <d v="2018-09-27T00:00:00"/>
    <d v="2019-09-26T00:00:00"/>
    <s v="Marine"/>
    <n v="1"/>
    <s v="Vinay"/>
    <s v="Ahmedabad"/>
    <s v="Marine"/>
    <x v="0"/>
    <n v="1650"/>
    <d v="2018-09-27T00:00:00"/>
    <s v="Brokerage"/>
    <s v="Inception"/>
    <m/>
    <d v="2020-01-22T00:00:00"/>
  </r>
  <r>
    <s v="N"/>
    <s v="0830018899Â 01"/>
    <s v="Inactive"/>
    <d v="2018-03-01T00:00:00"/>
    <d v="2019-02-28T00:00:00"/>
    <s v="Marine"/>
    <n v="3"/>
    <s v="Animesh Rawat"/>
    <s v="Ahmedabad"/>
    <s v="Global Client Network (GNB Inward)"/>
    <x v="0"/>
    <n v="16335"/>
    <d v="2018-03-01T00:00:00"/>
    <s v="Brokerage"/>
    <s v="Inception"/>
    <m/>
    <d v="2020-01-22T00:00:00"/>
  </r>
  <r>
    <s v="N"/>
    <s v="OG-19-2202-1018-00000059"/>
    <s v="Active"/>
    <d v="2019-03-01T00:00:00"/>
    <d v="2020-02-29T00:00:00"/>
    <s v="Marine"/>
    <n v="3"/>
    <s v="Animesh Rawat"/>
    <s v="Ahmedabad"/>
    <s v="Global Client Network (GNB Inward)"/>
    <x v="0"/>
    <n v="18562.5"/>
    <d v="2019-03-01T00:00:00"/>
    <s v="Brokerage"/>
    <s v="Renewal"/>
    <m/>
    <d v="2020-01-22T00:00:00"/>
  </r>
  <r>
    <s v="O"/>
    <s v="OG-19-2001-3315-00000015"/>
    <s v="Active"/>
    <d v="2018-04-02T00:00:00"/>
    <d v="2019-04-01T00:00:00"/>
    <s v="Liability"/>
    <n v="12"/>
    <s v="Shivani Sharma"/>
    <s v="Ahmedabad"/>
    <s v="Global Client Network (GNB Inward)"/>
    <x v="0"/>
    <n v="0"/>
    <d v="2018-08-02T00:00:00"/>
    <s v="Brokerage"/>
    <s v="Inception"/>
    <m/>
    <d v="2020-01-22T00:00:00"/>
  </r>
  <r>
    <s v="P"/>
    <s v="4005/134645920/01/000"/>
    <s v="Inactive"/>
    <d v="2018-06-29T00:00:00"/>
    <d v="2019-06-28T00:00:00"/>
    <s v="Employee Benefits"/>
    <n v="10"/>
    <s v="Mark"/>
    <s v="Ahmedabad"/>
    <s v="Employee Benefits (EB)"/>
    <x v="0"/>
    <n v="4330.05"/>
    <d v="2018-06-29T00:00:00"/>
    <s v="Brokerage"/>
    <s v="Endorsement"/>
    <m/>
    <d v="2020-01-22T00:00:00"/>
  </r>
  <r>
    <s v="P"/>
    <s v="4005/134645920/01/000"/>
    <s v="Inactive"/>
    <d v="2018-06-29T00:00:00"/>
    <d v="2019-06-28T00:00:00"/>
    <s v="Employee Benefits"/>
    <n v="10"/>
    <s v="Mark"/>
    <s v="Ahmedabad"/>
    <s v="Employee Benefits (EB)"/>
    <x v="0"/>
    <m/>
    <d v="2018-07-05T00:00:00"/>
    <s v="Brokerage "/>
    <s v="Endorsement"/>
    <m/>
    <d v="2020-01-22T00:00:00"/>
  </r>
  <r>
    <s v="P"/>
    <s v="4005/134645920/02/000"/>
    <s v="Active"/>
    <d v="2019-06-29T00:00:00"/>
    <d v="2020-06-28T00:00:00"/>
    <s v="Employee Benefits"/>
    <n v="10"/>
    <s v="Mark"/>
    <s v="Ahmedabad"/>
    <s v="Employee Benefits (EB)"/>
    <x v="0"/>
    <n v="8604.68"/>
    <d v="2019-06-29T00:00:00"/>
    <s v="Brokerage"/>
    <s v="Renewal"/>
    <m/>
    <d v="2020-01-22T00:00:00"/>
  </r>
  <r>
    <s v="P"/>
    <s v="4016/133979727/01/000"/>
    <s v="Inactive"/>
    <d v="2018-06-29T00:00:00"/>
    <d v="2019-06-28T00:00:00"/>
    <s v="Employee Benefits"/>
    <n v="10"/>
    <s v="Mark"/>
    <s v="Ahmedabad"/>
    <s v="Employee Benefits (EB)"/>
    <x v="0"/>
    <n v="41313.599999999999"/>
    <d v="2018-06-29T00:00:00"/>
    <s v="Brokerage"/>
    <s v="Endorsement"/>
    <m/>
    <d v="2020-01-22T00:00:00"/>
  </r>
  <r>
    <s v="P"/>
    <s v="4016/133979727/01/000"/>
    <s v="Inactive"/>
    <d v="2018-06-29T00:00:00"/>
    <d v="2019-06-28T00:00:00"/>
    <s v="Employee Benefits"/>
    <n v="10"/>
    <s v="Mark"/>
    <s v="Ahmedabad"/>
    <s v="Employee Benefits (EB)"/>
    <x v="0"/>
    <m/>
    <d v="2018-07-31T00:00:00"/>
    <s v="Brokerage "/>
    <s v="Endorsement"/>
    <m/>
    <d v="2020-01-22T00:00:00"/>
  </r>
  <r>
    <s v="P"/>
    <s v="4016/133979727/02/000"/>
    <s v="Active"/>
    <d v="2019-06-29T00:00:00"/>
    <d v="2020-06-28T00:00:00"/>
    <s v="Employee Benefits"/>
    <n v="10"/>
    <s v="Mark"/>
    <s v="Ahmedabad"/>
    <s v="Employee Benefits (EB)"/>
    <x v="0"/>
    <n v="74672.78"/>
    <d v="2019-06-29T00:00:00"/>
    <s v="Brokerage"/>
    <s v="Renewal"/>
    <m/>
    <d v="2020-01-22T00:00:00"/>
  </r>
  <r>
    <s v="O"/>
    <s v="0865078861 00"/>
    <s v="Active"/>
    <d v="2018-01-03T00:00:00"/>
    <d v="2019-01-02T00:00:00"/>
    <s v="Marine"/>
    <n v="12"/>
    <s v="Shivani Sharma"/>
    <s v="Ahmedabad"/>
    <s v="Global Client Network (GNB Inward)"/>
    <x v="0"/>
    <n v="66622.350000000006"/>
    <d v="2018-01-03T00:00:00"/>
    <s v="Brokerage"/>
    <s v="Inception"/>
    <m/>
    <d v="2020-01-22T00:00:00"/>
  </r>
  <r>
    <s v="O"/>
    <s v="4066/130374729/01/000"/>
    <s v="Active"/>
    <d v="2018-04-01T00:00:00"/>
    <d v="2019-03-31T00:00:00"/>
    <s v="Liability"/>
    <n v="12"/>
    <s v="Shivani Sharma"/>
    <s v="Ahmedabad"/>
    <s v="Global Client Network (GNB Inward)"/>
    <x v="0"/>
    <n v="0"/>
    <d v="2018-04-01T00:00:00"/>
    <s v="Brokerage"/>
    <s v="Inception"/>
    <m/>
    <d v="2020-01-22T00:00:00"/>
  </r>
  <r>
    <s v="q"/>
    <s v="2002/160040691/00/000"/>
    <s v="Inactive"/>
    <d v="2018-11-01T00:00:00"/>
    <d v="2019-10-31T00:00:00"/>
    <s v="Marine"/>
    <n v="1"/>
    <s v="Vinay"/>
    <s v="Ahmedabad"/>
    <s v="Marine"/>
    <x v="0"/>
    <n v="92812.5"/>
    <d v="2018-11-01T00:00:00"/>
    <s v="Brokerage"/>
    <s v="Renewal"/>
    <m/>
    <d v="2020-01-22T00:00:00"/>
  </r>
  <r>
    <s v="q"/>
    <s v="2002/160040691/01/000"/>
    <s v="Active"/>
    <d v="2019-11-14T00:00:00"/>
    <d v="2020-11-13T00:00:00"/>
    <s v="Marine"/>
    <n v="1"/>
    <s v="Vinay"/>
    <s v="Ahmedabad"/>
    <s v="Marine"/>
    <x v="0"/>
    <n v="18562.5"/>
    <d v="2019-11-14T00:00:00"/>
    <s v="Brokerage"/>
    <s v="Renewal"/>
    <m/>
    <d v="2020-01-22T00:00:00"/>
  </r>
  <r>
    <s v="q"/>
    <s v="2002/E/107876781/03/000"/>
    <s v="Active"/>
    <d v="2018-10-08T00:00:00"/>
    <d v="2019-10-07T00:00:00"/>
    <s v="Marine"/>
    <n v="1"/>
    <s v="Vinay"/>
    <s v="Ahmedabad"/>
    <s v="Marine"/>
    <x v="0"/>
    <n v="3526.88"/>
    <d v="2019-10-08T00:00:00"/>
    <s v="Brokerage"/>
    <s v="Renewal"/>
    <m/>
    <d v="2020-01-22T00:00:00"/>
  </r>
  <r>
    <s v="q"/>
    <s v="2002/E/1078781/02/000"/>
    <s v="Active"/>
    <d v="2017-10-08T00:00:00"/>
    <d v="2018-10-07T00:00:00"/>
    <s v="Marine"/>
    <n v="5"/>
    <s v="Juli"/>
    <s v="Ahmedabad"/>
    <s v="Marine"/>
    <x v="0"/>
    <n v="34950.980000000003"/>
    <d v="2017-10-08T00:00:00"/>
    <s v="Brokerage"/>
    <s v="Inception"/>
    <m/>
    <d v="2020-01-22T00:00:00"/>
  </r>
  <r>
    <s v="q"/>
    <n v="22214272"/>
    <s v="Active"/>
    <d v="2017-11-01T00:00:00"/>
    <d v="2018-10-31T00:00:00"/>
    <s v="Marine"/>
    <n v="5"/>
    <s v="Juli"/>
    <s v="Ahmedabad"/>
    <s v="Marine"/>
    <x v="0"/>
    <n v="55687.5"/>
    <d v="2017-11-01T00:00:00"/>
    <s v="Brokerage"/>
    <s v="Inception"/>
    <m/>
    <d v="2020-01-22T00:00:00"/>
  </r>
  <r>
    <s v="R"/>
    <s v="'14220011190100000062"/>
    <s v="Active"/>
    <d v="2019-04-12T00:00:00"/>
    <d v="2020-04-11T00:00:00"/>
    <s v="Fire"/>
    <n v="11"/>
    <s v="Raju Kumar"/>
    <s v="Ahmedabad"/>
    <s v="Property / BI"/>
    <x v="0"/>
    <n v="5187.3100000000004"/>
    <d v="2019-04-12T00:00:00"/>
    <s v="Brokerage"/>
    <s v="Inception"/>
    <m/>
    <d v="2020-01-22T00:00:00"/>
  </r>
  <r>
    <s v="O"/>
    <s v="2690000138 04"/>
    <s v="Active"/>
    <d v="2018-08-25T00:00:00"/>
    <d v="2019-08-24T00:00:00"/>
    <s v="Fire"/>
    <n v="1"/>
    <s v="Vinay"/>
    <s v="Ahmedabad"/>
    <s v="Property / BI"/>
    <x v="2"/>
    <n v="2116.48"/>
    <d v="2018-08-25T00:00:00"/>
    <s v="Brokerage"/>
    <s v="Inception"/>
    <m/>
    <d v="2020-01-22T00:00:00"/>
  </r>
  <r>
    <s v="O"/>
    <s v="2690000337 03"/>
    <s v="Active"/>
    <d v="2018-11-30T00:00:00"/>
    <d v="2019-11-29T00:00:00"/>
    <s v="Fire"/>
    <n v="1"/>
    <s v="Vinay"/>
    <s v="Ahmedabad"/>
    <s v="Property / BI"/>
    <x v="0"/>
    <n v="810.28"/>
    <d v="2018-11-30T00:00:00"/>
    <s v="Brokerage"/>
    <s v="Inception"/>
    <m/>
    <d v="2020-01-22T00:00:00"/>
  </r>
  <r>
    <s v="T"/>
    <n v="30003393"/>
    <s v="Active"/>
    <d v="2019-05-01T00:00:00"/>
    <d v="2020-04-30T00:00:00"/>
    <s v="Miscellaneous"/>
    <n v="6"/>
    <s v="Ketan Jain"/>
    <s v="Ahmedabad"/>
    <s v="Trade Credit &amp;amp; Political Risk"/>
    <x v="1"/>
    <n v="379836.08"/>
    <d v="2019-05-01T00:00:00"/>
    <s v="Brokerage"/>
    <s v="Inception"/>
    <m/>
    <d v="2020-01-22T00:00:00"/>
  </r>
  <r>
    <s v="T"/>
    <s v="OG-18-2202-3315-00000028"/>
    <s v="Active"/>
    <d v="2019-03-31T00:00:00"/>
    <d v="2020-03-30T00:00:00"/>
    <s v="Liability"/>
    <n v="6"/>
    <s v="Ketan Jain"/>
    <s v="Ahmedabad"/>
    <s v="Liability"/>
    <x v="2"/>
    <n v="28087.5"/>
    <d v="2019-03-31T00:00:00"/>
    <s v="Brokerage"/>
    <s v="Inception"/>
    <m/>
    <d v="2020-01-22T00:00:00"/>
  </r>
  <r>
    <s v="U"/>
    <s v="'23060036180200000022"/>
    <s v="Active"/>
    <d v="2019-01-01T00:00:00"/>
    <d v="2019-12-31T00:00:00"/>
    <s v="Liability"/>
    <n v="1"/>
    <s v="Vinay"/>
    <s v="Ahmedabad"/>
    <s v="Liability"/>
    <x v="0"/>
    <n v="137500"/>
    <d v="2019-01-01T00:00:00"/>
    <s v="Brokerage"/>
    <s v="Inception"/>
    <m/>
    <d v="2020-01-22T00:00:00"/>
  </r>
  <r>
    <s v="U"/>
    <s v="'2999202466609300000"/>
    <s v="Active"/>
    <d v="2018-10-04T00:00:00"/>
    <d v="2019-10-03T00:00:00"/>
    <s v="Liability"/>
    <n v="1"/>
    <s v="Vinay"/>
    <s v="Ahmedabad"/>
    <s v="Liability"/>
    <x v="2"/>
    <n v="18750"/>
    <d v="2018-10-04T00:00:00"/>
    <s v="Brokerage"/>
    <s v="Inception"/>
    <m/>
    <d v="2020-01-22T00:00:00"/>
  </r>
  <r>
    <s v="U"/>
    <s v="'2999203175548500000"/>
    <s v="Active"/>
    <d v="2019-12-02T00:00:00"/>
    <d v="2020-12-01T00:00:00"/>
    <s v="Liability"/>
    <n v="1"/>
    <s v="Vinay"/>
    <s v="Ahmedabad"/>
    <s v="Liability"/>
    <x v="0"/>
    <n v="8125"/>
    <d v="2019-12-02T00:00:00"/>
    <s v="Brokerage"/>
    <s v="Inception"/>
    <m/>
    <d v="2020-01-22T00:00:00"/>
  </r>
  <r>
    <s v="V"/>
    <s v="141400/11/2018/737"/>
    <s v="Active"/>
    <d v="2018-03-01T00:00:00"/>
    <d v="2019-02-28T00:00:00"/>
    <s v="Fire"/>
    <n v="5"/>
    <s v="Juli"/>
    <s v="Ahmedabad"/>
    <s v="Small Medium Enterpries (SME)"/>
    <x v="1"/>
    <n v="116487.03999999999"/>
    <d v="2018-03-01T00:00:00"/>
    <s v="Brokerage"/>
    <s v="Inception"/>
    <m/>
    <d v="2020-01-22T00:00:00"/>
  </r>
  <r>
    <s v="V"/>
    <s v="141400/11/2018/738"/>
    <s v="Active"/>
    <d v="2018-03-01T00:00:00"/>
    <d v="2019-02-28T00:00:00"/>
    <s v="Fire"/>
    <n v="5"/>
    <s v="Juli"/>
    <s v="Ahmedabad"/>
    <s v="Small Medium Enterpries (SME)"/>
    <x v="1"/>
    <n v="2988.62"/>
    <d v="2018-03-01T00:00:00"/>
    <s v="Brokerage"/>
    <s v="Inception"/>
    <m/>
    <d v="2020-01-22T00:00:00"/>
  </r>
  <r>
    <s v="V"/>
    <s v="141400/44/2018/101"/>
    <s v="Active"/>
    <d v="2018-03-01T00:00:00"/>
    <d v="2019-02-28T00:00:00"/>
    <s v="Miscellaneous"/>
    <n v="5"/>
    <s v="Juli"/>
    <s v="Ahmedabad"/>
    <s v="Small Medium Enterpries (SME)"/>
    <x v="1"/>
    <n v="14627.5"/>
    <d v="2018-03-01T00:00:00"/>
    <s v="Brokerage"/>
    <s v="Inception"/>
    <m/>
    <d v="2020-01-22T00:00:00"/>
  </r>
  <r>
    <s v="V"/>
    <s v="141400/44/2018/102"/>
    <s v="Active"/>
    <d v="2018-03-01T00:00:00"/>
    <d v="2019-02-28T00:00:00"/>
    <s v="Miscellaneous"/>
    <n v="5"/>
    <s v="Juli"/>
    <s v="Ahmedabad"/>
    <s v="Small Medium Enterpries (SME)"/>
    <x v="1"/>
    <n v="2020.5"/>
    <d v="2018-03-01T00:00:00"/>
    <s v="Brokerage"/>
    <s v="Inception"/>
    <m/>
    <d v="2020-01-22T00:00:00"/>
  </r>
  <r>
    <s v="V"/>
    <s v="141400/48/2018/2149"/>
    <s v="Active"/>
    <d v="2018-03-01T00:00:00"/>
    <d v="2019-02-28T00:00:00"/>
    <s v="Miscellaneous"/>
    <n v="5"/>
    <s v="Juli"/>
    <s v="Ahmedabad"/>
    <s v="Small Medium Enterpries (SME)"/>
    <x v="1"/>
    <n v="625.13"/>
    <d v="2018-03-01T00:00:00"/>
    <s v="Brokerage"/>
    <s v="Inception"/>
    <m/>
    <d v="2020-01-22T00:00:00"/>
  </r>
  <r>
    <s v="V"/>
    <s v="141400/48/2018/2150"/>
    <s v="Active"/>
    <d v="2018-03-01T00:00:00"/>
    <d v="2019-02-28T00:00:00"/>
    <s v="Miscellaneous"/>
    <n v="5"/>
    <s v="Juli"/>
    <s v="Ahmedabad"/>
    <s v="Small Medium Enterpries (SME)"/>
    <x v="2"/>
    <n v="417"/>
    <d v="2018-03-01T00:00:00"/>
    <s v="Brokerage"/>
    <s v="Inception"/>
    <m/>
    <d v="2020-01-22T00:00:00"/>
  </r>
  <r>
    <s v="V"/>
    <s v="141400/48/2018/2237"/>
    <s v="Active"/>
    <d v="2018-03-01T00:00:00"/>
    <d v="2019-02-28T00:00:00"/>
    <s v="Miscellaneous"/>
    <n v="5"/>
    <s v="Juli"/>
    <s v="Ahmedabad"/>
    <s v="Small Medium Enterpries (SME)"/>
    <x v="1"/>
    <n v="687.63"/>
    <d v="2018-03-01T00:00:00"/>
    <s v="Brokerage"/>
    <s v="Inception"/>
    <m/>
    <d v="2020-01-22T00:00:00"/>
  </r>
  <r>
    <s v="V"/>
    <s v="141400/48/2018/2238"/>
    <s v="Active"/>
    <d v="2018-03-01T00:00:00"/>
    <d v="2019-02-28T00:00:00"/>
    <s v="Liability"/>
    <n v="5"/>
    <s v="Juli"/>
    <s v="Ahmedabad"/>
    <s v="Small Medium Enterpries (SME)"/>
    <x v="1"/>
    <n v="374.88"/>
    <d v="2018-03-01T00:00:00"/>
    <s v="Brokerage"/>
    <s v="Inception"/>
    <m/>
    <d v="2020-01-22T00:00:00"/>
  </r>
  <r>
    <s v="V"/>
    <s v="141400/48/2018/2239"/>
    <s v="Active"/>
    <d v="2018-03-01T00:00:00"/>
    <d v="2019-02-28T00:00:00"/>
    <s v="Miscellaneous"/>
    <n v="5"/>
    <s v="Juli"/>
    <s v="Ahmedabad"/>
    <s v="Small Medium Enterpries (SME)"/>
    <x v="1"/>
    <n v="3537.25"/>
    <d v="2018-03-01T00:00:00"/>
    <s v="Brokerage"/>
    <s v="Inception"/>
    <m/>
    <d v="2020-01-22T00:00:00"/>
  </r>
  <r>
    <s v="V"/>
    <s v="LWC/I2548354/71/02/005537"/>
    <s v="Active"/>
    <d v="2018-03-01T00:00:00"/>
    <d v="2019-02-28T00:00:00"/>
    <s v="Miscellaneous"/>
    <n v="5"/>
    <s v="Juli"/>
    <s v="Ahmedabad"/>
    <s v="Small Medium Enterpries (SME)"/>
    <x v="1"/>
    <n v="8881.5"/>
    <d v="2018-03-01T00:00:00"/>
    <s v="Brokerage"/>
    <s v="Inception"/>
    <m/>
    <d v="2020-01-22T00:00:00"/>
  </r>
  <r>
    <s v="AA"/>
    <s v="'91000036191500000014"/>
    <s v="Active"/>
    <d v="2019-05-23T00:00:00"/>
    <d v="2020-05-22T00:00:00"/>
    <s v="Liability"/>
    <n v="1"/>
    <s v="Vinay"/>
    <s v="Ahmedabad"/>
    <s v="Liability"/>
    <x v="0"/>
    <n v="28125"/>
    <d v="2019-05-23T00:00:00"/>
    <s v="Brokerage"/>
    <s v="Inception"/>
    <m/>
    <d v="2020-01-22T00:00:00"/>
  </r>
  <r>
    <s v="AA"/>
    <s v="'91000036191700000002"/>
    <s v="Active"/>
    <d v="2019-05-23T00:00:00"/>
    <d v="2020-05-22T00:00:00"/>
    <s v="Liability"/>
    <n v="1"/>
    <s v="Vinay"/>
    <s v="Ahmedabad"/>
    <s v="Liability"/>
    <x v="0"/>
    <n v="131250"/>
    <d v="2019-05-23T00:00:00"/>
    <s v="Brokerage"/>
    <s v="Inception"/>
    <m/>
    <d v="2020-01-22T00:00:00"/>
  </r>
  <r>
    <s v="BB"/>
    <n v="302102591"/>
    <s v="Inactive"/>
    <d v="2018-09-05T00:00:00"/>
    <d v="2019-09-04T00:00:00"/>
    <s v="Miscellaneous"/>
    <n v="3"/>
    <s v="Animesh Rawat"/>
    <s v="Ahmedabad"/>
    <s v="Global Client Network (GNB Inward)"/>
    <x v="0"/>
    <n v="6058.38"/>
    <d v="2018-09-05T00:00:00"/>
    <s v="Brokerage"/>
    <s v="Inception"/>
    <m/>
    <d v="2020-01-22T00:00:00"/>
  </r>
  <r>
    <s v="BB"/>
    <n v="668111383"/>
    <s v="Active"/>
    <d v="2017-10-17T00:00:00"/>
    <d v="2018-10-16T00:00:00"/>
    <s v="Fire"/>
    <n v="3"/>
    <s v="Animesh Rawat"/>
    <s v="Ahmedabad"/>
    <s v="Global Client Network (GNB Inward)"/>
    <x v="0"/>
    <n v="29608.99"/>
    <d v="2017-10-17T00:00:00"/>
    <s v="Brokerage"/>
    <s v="Inception"/>
    <m/>
    <d v="2020-01-22T00:00:00"/>
  </r>
  <r>
    <s v="BB"/>
    <n v="668111383"/>
    <s v="Active"/>
    <d v="2017-10-17T00:00:00"/>
    <d v="2018-10-16T00:00:00"/>
    <s v="Fire"/>
    <n v="3"/>
    <s v="Animesh Rawat"/>
    <s v="Ahmedabad"/>
    <s v="Global Client Network (GNB Inward)"/>
    <x v="0"/>
    <n v="29638.400000000001"/>
    <d v="2017-10-17T00:00:00"/>
    <s v="Brokerage"/>
    <s v="Inception"/>
    <m/>
    <d v="2020-01-22T00:00:00"/>
  </r>
  <r>
    <s v="BB"/>
    <n v="668111383"/>
    <s v="Active"/>
    <d v="2017-10-17T00:00:00"/>
    <d v="2018-10-16T00:00:00"/>
    <s v="Fire"/>
    <n v="3"/>
    <s v="Animesh Rawat"/>
    <s v="Ahmedabad"/>
    <s v="Global Client Network (GNB Inward)"/>
    <x v="0"/>
    <n v="237107.16"/>
    <d v="2017-10-17T00:00:00"/>
    <s v="Brokerage"/>
    <s v="Inception"/>
    <m/>
    <d v="2020-01-22T00:00:00"/>
  </r>
  <r>
    <s v="BB"/>
    <s v="0668111383 05"/>
    <s v="Active"/>
    <d v="2018-10-17T00:00:00"/>
    <d v="2019-10-16T00:00:00"/>
    <s v="Miscellaneous"/>
    <n v="3"/>
    <s v="Animesh Rawat"/>
    <s v="Ahmedabad"/>
    <s v="Global Client Network (GNB Inward)"/>
    <x v="0"/>
    <n v="295501.76"/>
    <d v="2018-10-17T00:00:00"/>
    <s v="Brokerage"/>
    <s v="Inception"/>
    <m/>
    <d v="2020-01-22T00:00:00"/>
  </r>
  <r>
    <s v="BB"/>
    <n v="2250015394"/>
    <s v="Active"/>
    <d v="2019-09-05T00:00:00"/>
    <d v="2020-09-04T00:00:00"/>
    <s v="Miscellaneous"/>
    <n v="3"/>
    <s v="Animesh Rawat"/>
    <s v="Ahmedabad"/>
    <s v="Global Client Network (GNB Inward)"/>
    <x v="0"/>
    <n v="5612.25"/>
    <d v="2019-09-05T00:00:00"/>
    <s v="Brokerage"/>
    <s v="Renewal"/>
    <m/>
    <d v="2020-01-22T00:00:00"/>
  </r>
  <r>
    <s v="BB"/>
    <n v="2309002394"/>
    <s v="Active"/>
    <d v="2018-01-01T00:00:00"/>
    <d v="2018-12-31T00:00:00"/>
    <s v="Liability"/>
    <n v="3"/>
    <s v="Animesh Rawat"/>
    <s v="Ahmedabad"/>
    <s v="Global Client Network (GNB Inward)"/>
    <x v="0"/>
    <n v="30875"/>
    <d v="2018-01-01T00:00:00"/>
    <s v="Brokerage"/>
    <s v="Inception"/>
    <m/>
    <d v="2020-01-22T00:00:00"/>
  </r>
  <r>
    <s v="BB"/>
    <n v="3.1142029633600998E+18"/>
    <s v="Active"/>
    <d v="2019-08-26T00:00:00"/>
    <d v="2020-08-25T00:00:00"/>
    <s v="Miscellaneous"/>
    <n v="3"/>
    <s v="Animesh Rawat"/>
    <s v="Ahmedabad"/>
    <s v="Global Client Network (GNB Inward)"/>
    <x v="2"/>
    <n v="7022.25"/>
    <d v="2019-08-26T00:00:00"/>
    <s v="Brokerage"/>
    <s v="Inception"/>
    <m/>
    <d v="2020-01-22T00:00:00"/>
  </r>
  <r>
    <s v="BB"/>
    <s v="OG-19-2202-1018-00000053"/>
    <s v="Active"/>
    <d v="2019-01-01T00:00:00"/>
    <d v="2019-12-31T00:00:00"/>
    <s v="Marine"/>
    <n v="3"/>
    <s v="Animesh Rawat"/>
    <s v="Ahmedabad"/>
    <s v="Global Client Network (GNB Inward)"/>
    <x v="2"/>
    <n v="77787.360000000001"/>
    <d v="2019-01-01T00:00:00"/>
    <s v="Brokerage"/>
    <s v="Inception"/>
    <m/>
    <d v="2020-01-22T00:00:00"/>
  </r>
  <r>
    <s v="BB"/>
    <s v="OG-19-2202-3383-00000008"/>
    <s v="Active"/>
    <d v="2019-01-01T00:00:00"/>
    <d v="2019-12-31T00:00:00"/>
    <s v="Liability"/>
    <n v="3"/>
    <s v="Animesh Rawat"/>
    <s v="Ahmedabad"/>
    <s v="Global Client Network (GNB Inward)"/>
    <x v="2"/>
    <n v="30048.080000000002"/>
    <d v="2019-01-01T00:00:00"/>
    <s v="Brokerage"/>
    <s v="Inception"/>
    <m/>
    <d v="2020-01-22T00:00:00"/>
  </r>
  <r>
    <s v="BB"/>
    <s v="PROHLN000242106"/>
    <s v="Active"/>
    <d v="2019-09-16T00:00:00"/>
    <d v="2020-09-15T00:00:00"/>
    <s v="Employee Benefits"/>
    <n v="3"/>
    <s v="Animesh Rawat"/>
    <s v="Ahmedabad"/>
    <s v="Global Client Network (GNB Inward)"/>
    <x v="2"/>
    <n v="7690.95"/>
    <d v="2019-09-16T00:00:00"/>
    <s v="Brokerage"/>
    <s v="Inception"/>
    <m/>
    <d v="2020-01-22T00:00:00"/>
  </r>
  <r>
    <s v="BB"/>
    <n v="1.2030046182479999E+19"/>
    <s v="Inactive"/>
    <d v="2018-08-10T00:00:00"/>
    <d v="2019-08-09T00:00:00"/>
    <s v="Miscellaneous"/>
    <n v="12"/>
    <s v="Shivani Sharma"/>
    <s v="Ahmedabad"/>
    <s v="Global Client Network (GNB Inward)"/>
    <x v="0"/>
    <n v="86400"/>
    <d v="2018-08-10T00:00:00"/>
    <s v="Brokerage"/>
    <s v="Inception"/>
    <m/>
    <d v="2020-01-22T00:00:00"/>
  </r>
  <r>
    <s v="BB"/>
    <n v="1.2030046182479999E+19"/>
    <s v="Inactive"/>
    <d v="2018-08-10T00:00:00"/>
    <d v="2019-08-09T00:00:00"/>
    <s v="Miscellaneous"/>
    <n v="12"/>
    <s v="Shivani Sharma"/>
    <s v="Ahmedabad"/>
    <s v="Global Client Network (GNB Inward)"/>
    <x v="0"/>
    <n v="345705"/>
    <d v="2018-08-10T00:00:00"/>
    <s v="Brokerage"/>
    <s v="Inception"/>
    <m/>
    <d v="2020-01-22T00:00:00"/>
  </r>
  <r>
    <s v="BB"/>
    <n v="1.203004619248E+19"/>
    <s v="Active"/>
    <d v="2019-08-10T00:00:00"/>
    <d v="2020-08-09T00:00:00"/>
    <s v="Miscellaneous"/>
    <n v="3"/>
    <s v="Animesh Rawat"/>
    <s v="Ahmedabad"/>
    <s v="Global Client Network (GNB Inward)"/>
    <x v="0"/>
    <n v="77400"/>
    <d v="2019-08-10T00:00:00"/>
    <s v="Brokerage"/>
    <s v="Renewal"/>
    <m/>
    <d v="2020-01-22T00:00:00"/>
  </r>
  <r>
    <s v="BB"/>
    <n v="1.203004619248E+19"/>
    <s v="Active"/>
    <d v="2019-08-10T00:00:00"/>
    <d v="2020-08-09T00:00:00"/>
    <s v="Miscellaneous"/>
    <n v="3"/>
    <s v="Animesh Rawat"/>
    <s v="Ahmedabad"/>
    <s v="Global Client Network (GNB Inward)"/>
    <x v="0"/>
    <n v="302811.08"/>
    <d v="2019-08-10T00:00:00"/>
    <s v="Brokerage"/>
    <s v="Renewal"/>
    <m/>
    <d v="2020-01-22T00:00:00"/>
  </r>
  <r>
    <s v="BB"/>
    <s v="P0319200002/9999/100065"/>
    <s v="Active"/>
    <d v="2018-07-01T00:00:00"/>
    <d v="2019-06-30T00:00:00"/>
    <s v="Liability"/>
    <n v="12"/>
    <s v="Shivani Sharma"/>
    <s v="Ahmedabad"/>
    <s v="Global Client Network (GNB Inward)"/>
    <x v="0"/>
    <n v="1183.3800000000001"/>
    <d v="2018-07-01T00:00:00"/>
    <s v="Brokerage"/>
    <s v="Inception"/>
    <m/>
    <d v="2020-01-22T00:00:00"/>
  </r>
  <r>
    <s v="S"/>
    <s v="2018-F0541357-FRE"/>
    <s v="Active"/>
    <d v="2018-09-16T00:00:00"/>
    <d v="2019-09-15T00:00:00"/>
    <s v="Fire"/>
    <n v="1"/>
    <s v="Vinay"/>
    <s v="Ahmedabad"/>
    <s v="Property / BI"/>
    <x v="0"/>
    <n v="33977.82"/>
    <d v="2018-09-16T00:00:00"/>
    <s v="Brokerage"/>
    <s v="Inception"/>
    <m/>
    <d v="2020-01-22T00:00:00"/>
  </r>
  <r>
    <s v="BB"/>
    <s v="'11120044170300000009"/>
    <s v="Active"/>
    <d v="2017-11-27T00:00:00"/>
    <d v="2020-11-26T00:00:00"/>
    <s v="Engineering"/>
    <n v="11"/>
    <s v="Raju Kumar"/>
    <s v="Ahmedabad"/>
    <s v="Construction, Power &amp; Infrastructure"/>
    <x v="2"/>
    <n v="25303.02"/>
    <d v="2018-05-27T00:00:00"/>
    <s v="Brokerage"/>
    <s v="Inception"/>
    <m/>
    <d v="2020-01-22T00:00:00"/>
  </r>
  <r>
    <s v="BB"/>
    <s v="'11120044170300000009"/>
    <s v="Active"/>
    <d v="2017-11-27T00:00:00"/>
    <d v="2020-11-26T00:00:00"/>
    <s v="Engineering"/>
    <n v="11"/>
    <s v="Raju Kumar"/>
    <s v="Ahmedabad"/>
    <s v="Construction, Power &amp; Infrastructure"/>
    <x v="2"/>
    <n v="25302.959999999999"/>
    <d v="2019-05-27T00:00:00"/>
    <s v="Brokerage"/>
    <s v="Inception"/>
    <m/>
    <d v="2020-01-22T00:00:00"/>
  </r>
  <r>
    <s v="BB"/>
    <s v="'11120044170300000009"/>
    <s v="Active"/>
    <d v="2017-11-27T00:00:00"/>
    <d v="2020-11-26T00:00:00"/>
    <s v="Engineering"/>
    <n v="11"/>
    <s v="Raju Kumar"/>
    <s v="Ahmedabad"/>
    <s v="Construction, Power &amp; Infrastructure"/>
    <x v="2"/>
    <n v="25302.959999999999"/>
    <d v="2019-08-27T00:00:00"/>
    <s v="Brokerage"/>
    <s v="Inception"/>
    <m/>
    <d v="2020-01-22T00:00:00"/>
  </r>
  <r>
    <s v="BB"/>
    <s v="'11120044170300000009"/>
    <s v="Active"/>
    <d v="2017-11-27T00:00:00"/>
    <d v="2020-11-26T00:00:00"/>
    <s v="Engineering"/>
    <n v="11"/>
    <s v="Raju Kumar"/>
    <s v="Ahmedabad"/>
    <s v="Construction, Power &amp; Infrastructure"/>
    <x v="2"/>
    <n v="25302.959999999999"/>
    <d v="2019-11-27T00:00:00"/>
    <s v="Brokerage"/>
    <s v="Inception"/>
    <m/>
    <d v="2020-01-22T00:00:00"/>
  </r>
  <r>
    <s v="BB"/>
    <s v="'11120044170300000009"/>
    <s v="Active"/>
    <d v="2017-11-27T00:00:00"/>
    <d v="2020-11-26T00:00:00"/>
    <s v="Engineering"/>
    <n v="11"/>
    <s v="Raju Kumar"/>
    <s v="Ahmedabad"/>
    <s v="Construction, Power &amp; Infrastructure"/>
    <x v="2"/>
    <n v="25302.959999999999"/>
    <d v="2020-02-27T00:00:00"/>
    <s v="Brokerage"/>
    <s v="Inception"/>
    <m/>
    <d v="2020-01-22T00:00:00"/>
  </r>
  <r>
    <s v="BB"/>
    <s v="'11120044170300000009"/>
    <s v="Active"/>
    <d v="2017-11-27T00:00:00"/>
    <d v="2020-11-26T00:00:00"/>
    <s v="Engineering"/>
    <n v="11"/>
    <s v="Raju Kumar"/>
    <s v="Ahmedabad"/>
    <s v="Construction, Power &amp; Infrastructure"/>
    <x v="2"/>
    <n v="25302.959999999999"/>
    <d v="2020-05-27T00:00:00"/>
    <s v="Brokerage"/>
    <s v="Inception"/>
    <m/>
    <d v="2020-01-22T00:00:00"/>
  </r>
  <r>
    <s v="BB"/>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EE"/>
    <s v="FM00104260000100"/>
    <s v="Active"/>
    <d v="2019-01-29T00:00:00"/>
    <d v="2020-01-28T00:00:00"/>
    <s v="Fire"/>
    <n v="13"/>
    <s v="Vididt Saha"/>
    <s v="Ahmedabad"/>
    <s v="Property / BI"/>
    <x v="1"/>
    <n v="5462.5"/>
    <d v="2019-01-29T00:00:00"/>
    <s v="Brokerage"/>
    <s v="Inception"/>
    <m/>
    <d v="2020-01-22T00:00:00"/>
  </r>
  <r>
    <s v="EE"/>
    <s v="2412/202063061201000"/>
    <s v="Active"/>
    <d v="2019-01-07T00:00:00"/>
    <d v="2020-01-06T00:00:00"/>
    <s v="Marine"/>
    <n v="1"/>
    <s v="Vinay"/>
    <s v="Ahmedabad"/>
    <s v="Marine"/>
    <x v="0"/>
    <n v="13612.5"/>
    <d v="2019-01-07T00:00:00"/>
    <s v="Brokerage"/>
    <s v="Endorsement"/>
    <m/>
    <d v="2020-01-22T00:00:00"/>
  </r>
  <r>
    <s v="EE"/>
    <s v="2412/202063061201000"/>
    <s v="Active"/>
    <d v="2019-01-07T00:00:00"/>
    <d v="2020-01-06T00:00:00"/>
    <s v="Marine"/>
    <n v="1"/>
    <s v="Vinay"/>
    <s v="Ahmedabad"/>
    <s v="Marine"/>
    <x v="0"/>
    <n v="6991.55"/>
    <d v="2019-04-04T00:00:00"/>
    <s v="Brokerage "/>
    <s v="Endorsement"/>
    <m/>
    <d v="2020-01-22T00:00:00"/>
  </r>
  <r>
    <s v="EE"/>
    <n v="2302003012"/>
    <s v="Active"/>
    <d v="2018-08-27T00:00:00"/>
    <d v="2019-08-26T00:00:00"/>
    <s v="Liability"/>
    <n v="1"/>
    <s v="Vinay"/>
    <s v="Ahmedabad"/>
    <s v="Liability"/>
    <x v="0"/>
    <n v="13750"/>
    <d v="2018-08-27T00:00:00"/>
    <s v="Brokerage"/>
    <s v="Inception"/>
    <m/>
    <d v="2020-01-22T00:00:00"/>
  </r>
  <r>
    <s v="EE"/>
    <n v="41045400"/>
    <s v="Active"/>
    <d v="2019-03-19T00:00:00"/>
    <d v="2020-03-18T00:00:00"/>
    <s v="Liability"/>
    <n v="13"/>
    <s v="Vididt Saha"/>
    <s v="Ahmedabad"/>
    <s v="Liability"/>
    <x v="1"/>
    <n v="70125"/>
    <d v="2019-03-19T00:00:00"/>
    <s v="Brokerage"/>
    <s v="Inception"/>
    <m/>
    <d v="2020-01-22T00:00:00"/>
  </r>
  <r>
    <s v="EE"/>
    <n v="41045403"/>
    <s v="Active"/>
    <d v="2019-03-19T00:00:00"/>
    <d v="2020-03-18T00:00:00"/>
    <s v="Liability"/>
    <n v="13"/>
    <s v="Vididt Saha"/>
    <s v="Ahmedabad"/>
    <s v="Liability"/>
    <x v="1"/>
    <n v="70125"/>
    <d v="2019-03-19T00:00:00"/>
    <s v="Brokerage"/>
    <s v="Inception"/>
    <m/>
    <d v="2020-01-22T00:00:00"/>
  </r>
  <r>
    <s v="EE"/>
    <s v="2018-C1742872-MLO"/>
    <s v="Inactive"/>
    <d v="2018-04-01T00:00:00"/>
    <d v="2019-03-31T00:00:00"/>
    <s v="Marine"/>
    <n v="3"/>
    <s v="Animesh Rawat"/>
    <s v="Ahmedabad"/>
    <s v="Global Client Network (GNB Inward)"/>
    <x v="0"/>
    <n v="208122.92"/>
    <d v="2018-04-01T00:00:00"/>
    <s v="Brokerage"/>
    <s v="Inception"/>
    <m/>
    <d v="2020-01-22T00:00:00"/>
  </r>
  <r>
    <s v="EE"/>
    <n v="8502066"/>
    <s v="Inactive"/>
    <d v="2018-03-01T00:00:00"/>
    <d v="2019-02-28T00:00:00"/>
    <s v="Marine"/>
    <n v="3"/>
    <s v="Animesh Rawat"/>
    <s v="Ahmedabad"/>
    <s v="Global Client Network (GNB Inward)"/>
    <x v="0"/>
    <n v="45375.15"/>
    <d v="2018-03-01T00:00:00"/>
    <s v="Brokerage"/>
    <s v="Endorsement"/>
    <m/>
    <d v="2020-01-22T00:00:00"/>
  </r>
  <r>
    <s v="EE"/>
    <n v="8502066"/>
    <s v="Inactive"/>
    <d v="2018-03-01T00:00:00"/>
    <d v="2019-02-28T00:00:00"/>
    <s v="Marine"/>
    <n v="3"/>
    <s v="Animesh Rawat"/>
    <s v="Ahmedabad"/>
    <s v="Global Client Network (GNB Inward)"/>
    <x v="0"/>
    <n v="18150"/>
    <d v="2019-01-03T00:00:00"/>
    <s v="Brokerage "/>
    <s v="Endorsement"/>
    <m/>
    <d v="2020-01-22T00:00:00"/>
  </r>
  <r>
    <s v="EE"/>
    <s v="0000000008502066-01"/>
    <s v="Active"/>
    <d v="2019-03-01T00:00:00"/>
    <d v="2020-06-30T00:00:00"/>
    <s v="Marine"/>
    <n v="3"/>
    <s v="Animesh Rawat"/>
    <s v="Ahmedabad"/>
    <s v="Global Client Network (GNB Inward)"/>
    <x v="0"/>
    <n v="45375.15"/>
    <d v="2019-03-01T00:00:00"/>
    <s v="Brokerage"/>
    <s v="Endorsement"/>
    <m/>
    <d v="2020-01-22T00:00:00"/>
  </r>
  <r>
    <s v="EE"/>
    <s v="0000000008502066-01"/>
    <s v="Active"/>
    <d v="2019-03-01T00:00:00"/>
    <d v="2020-02-29T00:00:00"/>
    <s v="Marine"/>
    <n v="3"/>
    <s v="Animesh Rawat"/>
    <s v="Ahmedabad"/>
    <s v="Global Client Network (GNB Inward)"/>
    <x v="0"/>
    <n v="45375"/>
    <d v="2019-07-20T00:00:00"/>
    <s v="Brokerage "/>
    <s v="Endorsement"/>
    <m/>
    <d v="2020-01-22T00:00:00"/>
  </r>
  <r>
    <s v="EE"/>
    <s v="0000000008502066-01"/>
    <s v="Active"/>
    <d v="2019-03-01T00:00:00"/>
    <d v="2020-02-29T00:00:00"/>
    <s v="Marine"/>
    <n v="3"/>
    <s v="Animesh Rawat"/>
    <s v="Ahmedabad"/>
    <s v="Global Client Network (GNB Inward)"/>
    <x v="0"/>
    <n v="0"/>
    <m/>
    <s v="Brokerage "/>
    <s v="Endorsement"/>
    <m/>
    <d v="2020-01-22T00:00:00"/>
  </r>
  <r>
    <s v="EE"/>
    <n v="2.9992015408021002E+18"/>
    <s v="Inactive"/>
    <d v="2018-11-01T00:00:00"/>
    <d v="2019-10-31T00:00:00"/>
    <s v="Employee Benefits"/>
    <n v="10"/>
    <s v="Mark"/>
    <s v="Ahmedabad"/>
    <s v="Employee Benefits (EB)"/>
    <x v="0"/>
    <n v="6157.88"/>
    <d v="2018-11-01T00:00:00"/>
    <s v="Brokerage"/>
    <s v="Endorsement"/>
    <m/>
    <d v="2020-01-22T00:00:00"/>
  </r>
  <r>
    <s v="EE"/>
    <n v="2.9992015408021002E+18"/>
    <s v="Inactive"/>
    <d v="2018-11-01T00:00:00"/>
    <d v="2019-10-31T00:00:00"/>
    <s v="Employee Benefits"/>
    <n v="10"/>
    <s v="Mark"/>
    <s v="Ahmedabad"/>
    <s v="Employee Benefits (EB)"/>
    <x v="0"/>
    <m/>
    <d v="2018-12-05T00:00:00"/>
    <s v="Brokerage "/>
    <s v="Endorsement"/>
    <m/>
    <d v="2020-01-22T00:00:00"/>
  </r>
  <r>
    <s v="EE"/>
    <n v="2.9992015408021002E+18"/>
    <s v="Inactive"/>
    <d v="2018-11-01T00:00:00"/>
    <d v="2019-10-31T00:00:00"/>
    <s v="Employee Benefits"/>
    <n v="10"/>
    <s v="Mark"/>
    <s v="Ahmedabad"/>
    <s v="Employee Benefits (EB)"/>
    <x v="0"/>
    <n v="113.48"/>
    <d v="2019-02-08T00:00:00"/>
    <s v="Brokerage "/>
    <s v="Endorsement"/>
    <m/>
    <d v="2020-01-22T00:00:00"/>
  </r>
  <r>
    <s v="EE"/>
    <n v="2.9992015408021002E+18"/>
    <s v="Active"/>
    <d v="2019-11-01T00:00:00"/>
    <d v="2020-10-31T00:00:00"/>
    <s v="Employee Benefits"/>
    <n v="10"/>
    <s v="Mark"/>
    <s v="Ahmedabad"/>
    <s v="Employee Benefits (EB)"/>
    <x v="0"/>
    <n v="4302.3"/>
    <d v="2019-11-01T00:00:00"/>
    <s v="Brokerage"/>
    <s v="Renewal"/>
    <m/>
    <d v="2020-01-22T00:00:00"/>
  </r>
  <r>
    <s v="EE"/>
    <s v="4101190600000030-00"/>
    <s v="Active"/>
    <d v="2019-05-17T00:00:00"/>
    <d v="2020-05-16T00:00:00"/>
    <s v="Employee Benefits"/>
    <n v="10"/>
    <s v="Mark"/>
    <s v="Ahmedabad"/>
    <s v="Employee Benefits (EB)"/>
    <x v="0"/>
    <n v="52500"/>
    <d v="2019-05-17T00:00:00"/>
    <s v="Brokerage"/>
    <s v="Inception"/>
    <m/>
    <d v="2020-01-22T00:00:00"/>
  </r>
  <r>
    <s v="EE"/>
    <s v="OG-19-2202-0425-00000018"/>
    <s v="Inactive"/>
    <d v="2018-07-01T00:00:00"/>
    <d v="2019-06-30T00:00:00"/>
    <s v="Miscellaneous"/>
    <n v="3"/>
    <s v="Animesh Rawat"/>
    <s v="Ahmedabad"/>
    <s v="Global Client Network (GNB Inward)"/>
    <x v="2"/>
    <n v="1147.82"/>
    <d v="2019-06-30T00:00:00"/>
    <s v="Brokerage"/>
    <s v="Inception"/>
    <m/>
    <d v="2020-01-22T00:00:00"/>
  </r>
  <r>
    <s v="EE"/>
    <s v="OG-19-2202-3304-00000007"/>
    <s v="Inactive"/>
    <d v="2018-07-01T00:00:00"/>
    <d v="2019-06-30T00:00:00"/>
    <s v="Liability"/>
    <n v="3"/>
    <s v="Animesh Rawat"/>
    <s v="Ahmedabad"/>
    <s v="Global Client Network (GNB Inward)"/>
    <x v="0"/>
    <n v="1896.63"/>
    <d v="2018-07-01T00:00:00"/>
    <s v="Brokerage"/>
    <s v="Inception"/>
    <m/>
    <d v="2020-01-22T00:00:00"/>
  </r>
  <r>
    <s v="EE"/>
    <s v="OG-19-2202-3315-00000007-1"/>
    <s v="Inactive"/>
    <d v="2018-07-02T00:00:00"/>
    <d v="2019-06-30T00:00:00"/>
    <s v="Liability"/>
    <n v="3"/>
    <s v="Animesh Rawat"/>
    <s v="Ahmedabad"/>
    <s v="Global Client Network (GNB Inward)"/>
    <x v="0"/>
    <n v="0"/>
    <d v="2019-06-30T00:00:00"/>
    <s v="Brokerage"/>
    <s v="Inception"/>
    <m/>
    <d v="2020-01-22T00:00:00"/>
  </r>
  <r>
    <s v="EE"/>
    <s v="OG-19-2202-3383-00000003"/>
    <s v="Inactive"/>
    <d v="2018-07-01T00:00:00"/>
    <d v="2019-06-30T00:00:00"/>
    <s v="Liability"/>
    <n v="3"/>
    <s v="Animesh Rawat"/>
    <s v="Ahmedabad"/>
    <s v="Global Client Network (GNB Inward)"/>
    <x v="0"/>
    <n v="48125"/>
    <d v="2018-07-01T00:00:00"/>
    <s v="Brokerage"/>
    <s v="Inception"/>
    <m/>
    <d v="2020-01-22T00:00:00"/>
  </r>
  <r>
    <s v="EE"/>
    <s v="OG-19-2202-4002-00000009"/>
    <s v="Inactive"/>
    <d v="2018-07-01T00:00:00"/>
    <d v="2019-06-30T00:00:00"/>
    <s v="Fire"/>
    <n v="3"/>
    <s v="Animesh Rawat"/>
    <s v="Ahmedabad"/>
    <s v="Global Client Network (GNB Inward)"/>
    <x v="0"/>
    <n v="13560.92"/>
    <d v="2018-07-01T00:00:00"/>
    <s v="Brokerage"/>
    <s v="Inception"/>
    <m/>
    <d v="2020-01-22T00:00:00"/>
  </r>
  <r>
    <s v="EE"/>
    <s v="OG-19-2202-4004-00000034"/>
    <s v="Inactive"/>
    <d v="2018-07-01T00:00:00"/>
    <d v="2019-06-30T00:00:00"/>
    <s v="Fire"/>
    <n v="3"/>
    <s v="Animesh Rawat"/>
    <s v="Ahmedabad"/>
    <s v="Global Client Network (GNB Inward)"/>
    <x v="0"/>
    <n v="55052.69"/>
    <d v="2018-07-01T00:00:00"/>
    <s v="Brokerage"/>
    <s v="Inception"/>
    <m/>
    <d v="2020-01-22T00:00:00"/>
  </r>
  <r>
    <s v="EE"/>
    <s v="OG-19-2202-4004-00000038"/>
    <s v="Inactive"/>
    <d v="2018-07-01T00:00:00"/>
    <d v="2019-06-30T00:00:00"/>
    <s v="Fire"/>
    <n v="3"/>
    <s v="Animesh Rawat"/>
    <s v="Ahmedabad"/>
    <s v="Global Client Network (GNB Inward)"/>
    <x v="0"/>
    <n v="14131.43"/>
    <d v="2018-07-01T00:00:00"/>
    <s v="Brokerage"/>
    <s v="Inception"/>
    <m/>
    <d v="2020-01-22T00:00:00"/>
  </r>
  <r>
    <s v="EE"/>
    <s v="OG-19-2202-4010-00000762"/>
    <s v="Inactive"/>
    <d v="2018-07-01T00:00:00"/>
    <d v="2019-06-30T00:00:00"/>
    <s v="Miscellaneous"/>
    <n v="3"/>
    <s v="Animesh Rawat"/>
    <s v="Ahmedabad"/>
    <s v="Global Client Network (GNB Inward)"/>
    <x v="0"/>
    <n v="3125"/>
    <d v="2018-07-01T00:00:00"/>
    <s v="Brokerage"/>
    <s v="Inception"/>
    <m/>
    <d v="2020-01-22T00:00:00"/>
  </r>
  <r>
    <s v="EE"/>
    <s v="OG-19-2202-4010-00000789"/>
    <s v="Inactive"/>
    <d v="2018-07-01T00:00:00"/>
    <d v="2019-06-30T00:00:00"/>
    <s v="Miscellaneous"/>
    <n v="3"/>
    <s v="Animesh Rawat"/>
    <s v="Ahmedabad"/>
    <s v="Global Client Network (GNB Inward)"/>
    <x v="0"/>
    <n v="1125"/>
    <d v="2018-07-01T00:00:00"/>
    <s v="Brokerage"/>
    <s v="Inception"/>
    <m/>
    <d v="2020-01-22T00:00:00"/>
  </r>
  <r>
    <s v="EE"/>
    <s v="OG-19-2202-9931-00001420"/>
    <s v="Inactive"/>
    <d v="2018-07-01T00:00:00"/>
    <d v="2019-06-30T00:00:00"/>
    <s v="Miscellaneous"/>
    <n v="3"/>
    <s v="Animesh Rawat"/>
    <s v="Ahmedabad"/>
    <s v="Global Client Network (GNB Inward)"/>
    <x v="0"/>
    <n v="4706.25"/>
    <d v="2018-07-01T00:00:00"/>
    <s v="Brokerage"/>
    <s v="Inception"/>
    <m/>
    <d v="2020-01-22T00:00:00"/>
  </r>
  <r>
    <s v="EE"/>
    <s v="OG-20-2202-0425-00000017"/>
    <s v="Active"/>
    <d v="2019-07-01T00:00:00"/>
    <d v="2020-06-30T00:00:00"/>
    <s v="Miscellaneous"/>
    <n v="3"/>
    <s v="Animesh Rawat"/>
    <s v="Ahmedabad"/>
    <s v="Global Client Network (GNB Inward)"/>
    <x v="0"/>
    <n v="825"/>
    <d v="2019-07-01T00:00:00"/>
    <s v="Brokerage"/>
    <s v="Renewal"/>
    <m/>
    <d v="2020-01-22T00:00:00"/>
  </r>
  <r>
    <s v="EE"/>
    <s v="OG-20-2202-3304-00000009"/>
    <s v="Active"/>
    <d v="2019-07-01T00:00:00"/>
    <d v="2020-06-30T00:00:00"/>
    <s v="Liability"/>
    <n v="3"/>
    <s v="Animesh Rawat"/>
    <s v="Ahmedabad"/>
    <s v="Global Client Network (GNB Inward)"/>
    <x v="0"/>
    <n v="1896.63"/>
    <d v="2019-07-01T00:00:00"/>
    <s v="Brokerage"/>
    <s v="Renewal"/>
    <m/>
    <d v="2020-01-22T00:00:00"/>
  </r>
  <r>
    <s v="EE"/>
    <s v="OG-20-2202-3315-00000012"/>
    <s v="Active"/>
    <d v="2019-08-02T00:00:00"/>
    <d v="2020-08-01T00:00:00"/>
    <s v="Liability"/>
    <n v="3"/>
    <s v="Animesh Rawat"/>
    <s v="Ahmedabad"/>
    <s v="Global Client Network (GNB Inward)"/>
    <x v="0"/>
    <n v="19181.25"/>
    <d v="2019-08-02T00:00:00"/>
    <s v="Brokerage"/>
    <s v="Renewal"/>
    <m/>
    <d v="2020-01-22T00:00:00"/>
  </r>
  <r>
    <s v="EE"/>
    <s v="OG-20-2202-3383-00000002"/>
    <s v="Active"/>
    <d v="2019-07-01T00:00:00"/>
    <d v="2020-06-30T00:00:00"/>
    <s v="Liability"/>
    <n v="3"/>
    <s v="Animesh Rawat"/>
    <s v="Ahmedabad"/>
    <s v="Global Client Network (GNB Inward)"/>
    <x v="0"/>
    <n v="42500"/>
    <d v="2019-07-01T00:00:00"/>
    <s v="Brokerage"/>
    <s v="Renewal"/>
    <m/>
    <d v="2020-01-22T00:00:00"/>
  </r>
  <r>
    <s v="EE"/>
    <s v="OG-20-2202-4002-00000010"/>
    <s v="Active"/>
    <d v="2019-07-01T00:00:00"/>
    <d v="2020-06-30T00:00:00"/>
    <s v="Fire"/>
    <n v="3"/>
    <s v="Animesh Rawat"/>
    <s v="Ahmedabad"/>
    <s v="Global Client Network (GNB Inward)"/>
    <x v="0"/>
    <n v="10917.07"/>
    <d v="2019-07-01T00:00:00"/>
    <s v="Brokerage"/>
    <s v="Renewal"/>
    <m/>
    <d v="2020-01-22T00:00:00"/>
  </r>
  <r>
    <s v="EE"/>
    <s v="OG-20-2202-4004-00000062"/>
    <s v="Active"/>
    <d v="2019-07-01T00:00:00"/>
    <d v="2020-06-30T00:00:00"/>
    <s v="Fire"/>
    <n v="3"/>
    <s v="Animesh Rawat"/>
    <s v="Ahmedabad"/>
    <s v="Global Client Network (GNB Inward)"/>
    <x v="0"/>
    <n v="60713.1"/>
    <d v="2019-07-01T00:00:00"/>
    <s v="Brokerage"/>
    <s v="Renewal"/>
    <m/>
    <d v="2020-01-22T00:00:00"/>
  </r>
  <r>
    <s v="EE"/>
    <s v="OG-20-2202-4004-00000064"/>
    <s v="Active"/>
    <d v="2019-07-01T00:00:00"/>
    <d v="2020-06-30T00:00:00"/>
    <s v="Fire"/>
    <n v="3"/>
    <s v="Animesh Rawat"/>
    <s v="Ahmedabad"/>
    <s v="Global Client Network (GNB Inward)"/>
    <x v="0"/>
    <n v="12349.97"/>
    <d v="2019-07-01T00:00:00"/>
    <s v="Brokerage"/>
    <s v="Renewal"/>
    <m/>
    <d v="2020-01-22T00:00:00"/>
  </r>
  <r>
    <s v="EE"/>
    <s v="OG-20-2202-4010-00000869"/>
    <s v="Active"/>
    <d v="2019-07-01T00:00:00"/>
    <d v="2020-06-30T00:00:00"/>
    <s v="Miscellaneous"/>
    <n v="3"/>
    <s v="Animesh Rawat"/>
    <s v="Ahmedabad"/>
    <s v="Global Client Network (GNB Inward)"/>
    <x v="0"/>
    <n v="3375"/>
    <d v="2019-07-01T00:00:00"/>
    <s v="Brokerage"/>
    <s v="Renewal"/>
    <m/>
    <d v="2020-01-22T00:00:00"/>
  </r>
  <r>
    <s v="EE"/>
    <s v="OG-20-2202-4010-00000905"/>
    <s v="Active"/>
    <d v="2019-07-01T00:00:00"/>
    <d v="2020-06-30T00:00:00"/>
    <s v="Miscellaneous"/>
    <n v="3"/>
    <s v="Animesh Rawat"/>
    <s v="Ahmedabad"/>
    <s v="Global Client Network (GNB Inward)"/>
    <x v="0"/>
    <n v="875"/>
    <d v="2019-07-01T00:00:00"/>
    <s v="Brokerage"/>
    <s v="Renewal"/>
    <m/>
    <d v="2020-01-22T00:00:00"/>
  </r>
  <r>
    <s v="EE"/>
    <s v="OG-20-2202-9931-00032558"/>
    <s v="Active"/>
    <d v="2019-07-01T00:00:00"/>
    <d v="2020-06-30T00:00:00"/>
    <s v="Miscellaneous"/>
    <n v="3"/>
    <s v="Animesh Rawat"/>
    <s v="Ahmedabad"/>
    <s v="Global Client Network (GNB Inward)"/>
    <x v="0"/>
    <n v="1556.25"/>
    <d v="2019-07-01T00:00:00"/>
    <s v="Brokerage"/>
    <s v="Renewal"/>
    <m/>
    <d v="2020-01-22T00:00:00"/>
  </r>
  <r>
    <s v="EE"/>
    <n v="301004728"/>
    <s v="Inactive"/>
    <d v="2018-09-30T00:00:00"/>
    <d v="2019-09-29T00:00:00"/>
    <s v="Liability"/>
    <n v="3"/>
    <s v="Animesh Rawat"/>
    <s v="Ahmedabad"/>
    <s v="Global Client Network (GNB Inward)"/>
    <x v="0"/>
    <n v="186534.13"/>
    <d v="2018-09-30T00:00:00"/>
    <s v="Brokerage"/>
    <s v="Inception"/>
    <m/>
    <d v="2020-01-22T00:00:00"/>
  </r>
  <r>
    <s v="EE"/>
    <s v="0301004728-2019"/>
    <s v="Active"/>
    <d v="2019-09-30T00:00:00"/>
    <d v="2020-09-29T00:00:00"/>
    <s v="Liability"/>
    <n v="3"/>
    <s v="Animesh Rawat"/>
    <s v="Ahmedabad"/>
    <s v="Global Client Network (GNB Inward)"/>
    <x v="0"/>
    <n v="202350"/>
    <d v="2019-09-30T00:00:00"/>
    <s v="Brokerage"/>
    <s v="Renewal"/>
    <m/>
    <d v="2020-01-22T00:00:00"/>
  </r>
  <r>
    <s v="EE"/>
    <n v="600010004"/>
    <s v="Inactive"/>
    <d v="2018-03-16T00:00:00"/>
    <d v="2019-03-15T00:00:00"/>
    <s v="Miscellaneous"/>
    <n v="3"/>
    <s v="Animesh Rawat"/>
    <s v="Ahmedabad"/>
    <s v="Global Client Network (GNB Inward)"/>
    <x v="2"/>
    <n v="750.63"/>
    <d v="2018-03-16T00:00:00"/>
    <s v="Brokerage"/>
    <s v="Inception"/>
    <m/>
    <d v="2020-01-22T00:00:00"/>
  </r>
  <r>
    <s v="EE"/>
    <s v="0600010004 01"/>
    <s v="Inactive"/>
    <d v="2019-03-16T00:00:00"/>
    <d v="2019-04-15T00:00:00"/>
    <s v="Miscellaneous"/>
    <n v="3"/>
    <s v="Animesh Rawat"/>
    <s v="Ahmedabad"/>
    <s v="Global Client Network (GNB Inward)"/>
    <x v="0"/>
    <n v="63.75"/>
    <d v="2019-03-16T00:00:00"/>
    <s v="Brokerage"/>
    <s v="Renewal"/>
    <m/>
    <d v="2020-01-22T00:00:00"/>
  </r>
  <r>
    <s v="EE"/>
    <s v="0600010004 02"/>
    <s v="Active"/>
    <d v="2019-04-16T00:00:00"/>
    <d v="2020-04-15T00:00:00"/>
    <s v="Miscellaneous"/>
    <n v="3"/>
    <s v="Animesh Rawat"/>
    <s v="Ahmedabad"/>
    <s v="Global Client Network (GNB Inward)"/>
    <x v="0"/>
    <n v="1556.5"/>
    <d v="2019-04-16T00:00:00"/>
    <s v="Brokerage"/>
    <s v="Renewal"/>
    <m/>
    <d v="2020-01-22T00:00:00"/>
  </r>
  <r>
    <s v="EE"/>
    <n v="640002231"/>
    <s v="Inactive"/>
    <d v="2018-04-02T00:00:00"/>
    <d v="2019-04-01T00:00:00"/>
    <s v="Fire"/>
    <n v="3"/>
    <s v="Animesh Rawat"/>
    <s v="Ahmedabad"/>
    <s v="Global Client Network (GNB Inward)"/>
    <x v="0"/>
    <n v="46087.63"/>
    <d v="2018-04-02T00:00:00"/>
    <s v="Brokerage"/>
    <s v="Inception"/>
    <m/>
    <d v="2020-01-22T00:00:00"/>
  </r>
  <r>
    <s v="EE"/>
    <s v="0640002231 03"/>
    <s v="Inactive"/>
    <d v="2019-04-02T00:00:00"/>
    <d v="2019-04-16T00:00:00"/>
    <s v="Miscellaneous"/>
    <n v="3"/>
    <s v="Animesh Rawat"/>
    <s v="Ahmedabad"/>
    <s v="Global Client Network (GNB Inward)"/>
    <x v="0"/>
    <n v="4362.38"/>
    <d v="2019-04-02T00:00:00"/>
    <s v="Brokerage"/>
    <s v="Renewal"/>
    <m/>
    <d v="2020-01-22T00:00:00"/>
  </r>
  <r>
    <s v="EE"/>
    <s v="0640002231 04"/>
    <s v="Active"/>
    <d v="2019-04-17T00:00:00"/>
    <d v="2020-04-01T00:00:00"/>
    <s v="Miscellaneous"/>
    <n v="3"/>
    <s v="Animesh Rawat"/>
    <s v="Ahmedabad"/>
    <s v="Global Client Network (GNB Inward)"/>
    <x v="0"/>
    <n v="65370"/>
    <d v="2019-04-17T00:00:00"/>
    <s v="Brokerage"/>
    <s v="Renewal"/>
    <m/>
    <d v="2020-01-22T00:00:00"/>
  </r>
  <r>
    <s v="EE"/>
    <n v="22515779"/>
    <s v="Active"/>
    <d v="2019-09-30T00:00:00"/>
    <d v="2020-09-29T00:00:00"/>
    <s v="Marine"/>
    <n v="3"/>
    <s v="Animesh Rawat"/>
    <s v="Ahmedabad"/>
    <s v="Global Client Network (GNB Inward)"/>
    <x v="2"/>
    <n v="44259.67"/>
    <d v="2019-09-30T00:00:00"/>
    <s v="Brokerage"/>
    <s v="Inception"/>
    <m/>
    <d v="2020-01-22T00:00:00"/>
  </r>
  <r>
    <s v="EE"/>
    <n v="22531899"/>
    <s v="Active"/>
    <d v="2019-10-27T00:00:00"/>
    <d v="2020-10-26T00:00:00"/>
    <s v="Marine"/>
    <n v="3"/>
    <s v="Animesh Rawat"/>
    <s v="Ahmedabad"/>
    <s v="Marine"/>
    <x v="0"/>
    <n v="35112"/>
    <d v="2019-10-27T00:00:00"/>
    <s v="Brokerage"/>
    <s v="Renewal"/>
    <m/>
    <d v="2020-01-22T00:00:00"/>
  </r>
  <r>
    <s v="EE"/>
    <n v="22531899"/>
    <s v="Active"/>
    <d v="2019-10-27T00:00:00"/>
    <d v="2020-10-26T00:00:00"/>
    <s v="Marine"/>
    <n v="3"/>
    <s v="Animesh Rawat"/>
    <s v="Ahmedabad"/>
    <s v="Marine"/>
    <x v="0"/>
    <n v="15048"/>
    <d v="2019-10-27T00:00:00"/>
    <s v="Brokerage"/>
    <s v="Renewal"/>
    <m/>
    <d v="2020-01-22T00:00:00"/>
  </r>
  <r>
    <s v="EE"/>
    <n v="32099602"/>
    <s v="Inactive"/>
    <d v="2018-01-23T00:00:00"/>
    <d v="2019-01-22T00:00:00"/>
    <s v="Engineering"/>
    <n v="12"/>
    <s v="Shivani Sharma"/>
    <s v="Ahmedabad"/>
    <s v="Global Client Network (GNB Inward)"/>
    <x v="0"/>
    <n v="1072.3399999999999"/>
    <d v="2018-01-23T00:00:00"/>
    <s v="Brokerage"/>
    <s v="Inception"/>
    <m/>
    <d v="2020-01-22T00:00:00"/>
  </r>
  <r>
    <s v="EE"/>
    <s v="32099602-01"/>
    <s v="Active"/>
    <d v="2019-01-23T00:00:00"/>
    <d v="2020-01-22T00:00:00"/>
    <s v="Engineering"/>
    <n v="3"/>
    <s v="Animesh Rawat"/>
    <s v="Ahmedabad"/>
    <s v="Global Client Network (GNB Inward)"/>
    <x v="0"/>
    <n v="1111.77"/>
    <d v="2019-01-23T00:00:00"/>
    <s v="Brokerage"/>
    <s v="Renewal"/>
    <m/>
    <d v="2020-01-22T00:00:00"/>
  </r>
  <r>
    <s v="EE"/>
    <n v="3.2134002011810001E+23"/>
    <s v="Inactive"/>
    <d v="2018-07-31T00:00:00"/>
    <d v="2019-07-30T00:00:00"/>
    <s v="Engineering"/>
    <n v="3"/>
    <s v="Animesh Rawat"/>
    <s v="Ahmedabad"/>
    <s v="Global Client Network (GNB Inward)"/>
    <x v="2"/>
    <n v="27057.200000000001"/>
    <d v="2018-07-31T00:00:00"/>
    <s v="Brokerage"/>
    <s v="Inception"/>
    <m/>
    <d v="2020-01-22T00:00:00"/>
  </r>
  <r>
    <s v="EE"/>
    <n v="3.213400201191E+23"/>
    <s v="Active"/>
    <d v="2019-07-31T00:00:00"/>
    <d v="2020-07-30T00:00:00"/>
    <s v="Engineering"/>
    <n v="3"/>
    <s v="Animesh Rawat"/>
    <s v="Ahmedabad"/>
    <s v="Global Client Network (GNB Inward)"/>
    <x v="2"/>
    <n v="87500"/>
    <d v="2019-07-31T00:00:00"/>
    <s v="Brokerage"/>
    <s v="Renewal"/>
    <m/>
    <d v="2020-01-22T00:00:00"/>
  </r>
  <r>
    <s v="EE"/>
    <s v="APG/I2064820/71/11/006144"/>
    <s v="Inactive"/>
    <d v="2018-11-27T00:00:00"/>
    <d v="2019-11-26T00:00:00"/>
    <s v="Employee Benefits"/>
    <n v="10"/>
    <s v="Mark"/>
    <s v="Ahmedabad"/>
    <s v="Employee Benefits (EB)"/>
    <x v="0"/>
    <n v="7647.1"/>
    <d v="2018-11-27T00:00:00"/>
    <s v="Brokerage"/>
    <s v="Inception"/>
    <m/>
    <d v="2020-01-22T00:00:00"/>
  </r>
  <r>
    <s v="EE"/>
    <s v="APG/I2064820/71/11/006343"/>
    <s v="Active"/>
    <d v="2019-11-27T00:00:00"/>
    <d v="2020-11-26T00:00:00"/>
    <s v="Employee Benefits"/>
    <n v="10"/>
    <s v="Mark"/>
    <s v="Ahmedabad"/>
    <s v="Employee Benefits (EB)"/>
    <x v="0"/>
    <n v="12491.85"/>
    <d v="2019-11-27T00:00:00"/>
    <s v="Brokerage"/>
    <s v="Renewal"/>
    <m/>
    <d v="2020-01-22T00:00:00"/>
  </r>
  <r>
    <s v="EE"/>
    <s v="GHS/Q0226519/71"/>
    <s v="Inactive"/>
    <d v="2018-11-27T00:00:00"/>
    <d v="2019-11-26T00:00:00"/>
    <s v="Employee Benefits"/>
    <n v="10"/>
    <s v="Mark"/>
    <s v="Ahmedabad"/>
    <s v="Employee Benefits (EB)"/>
    <x v="0"/>
    <n v="30620.9"/>
    <d v="2018-11-27T00:00:00"/>
    <s v="Brokerage"/>
    <s v="Inception"/>
    <m/>
    <d v="2020-01-22T00:00:00"/>
  </r>
  <r>
    <s v="EE"/>
    <s v="GHS/Q1166066/71"/>
    <s v="Active"/>
    <d v="2019-11-27T00:00:00"/>
    <d v="2020-11-26T00:00:00"/>
    <s v="Employee Benefits"/>
    <n v="10"/>
    <s v="Mark"/>
    <s v="Ahmedabad"/>
    <s v="Employee Benefits (EB)"/>
    <x v="0"/>
    <n v="61342.1"/>
    <d v="2019-11-27T00:00:00"/>
    <s v="Brokerage"/>
    <s v="Renewal"/>
    <m/>
    <d v="2020-01-22T00:00:00"/>
  </r>
  <r>
    <s v="EE"/>
    <s v="LWC/I2328626/71/04/005537"/>
    <s v="Active"/>
    <d v="2018-04-13T00:00:00"/>
    <d v="2019-04-12T00:00:00"/>
    <s v="Miscellaneous"/>
    <n v="3"/>
    <s v="Animesh Rawat"/>
    <s v="Ahmedabad"/>
    <s v="Global Client Network (GNB Inward)"/>
    <x v="0"/>
    <n v="3125"/>
    <d v="2018-04-13T00:00:00"/>
    <s v="Brokerage"/>
    <s v="Inception"/>
    <m/>
    <d v="2020-01-22T00:00:00"/>
  </r>
  <r>
    <s v="EE"/>
    <s v="OG-18-2202-1018-00000028"/>
    <s v="Active"/>
    <d v="2017-10-27T00:00:00"/>
    <d v="2018-10-26T00:00:00"/>
    <s v="Marine"/>
    <n v="3"/>
    <s v="Animesh Rawat"/>
    <s v="Ahmedabad"/>
    <s v="Global Client Network (GNB Inward)"/>
    <x v="0"/>
    <n v="62714.03"/>
    <d v="2017-10-27T00:00:00"/>
    <s v="Brokerage"/>
    <s v="Inception"/>
    <m/>
    <d v="2020-01-22T00:00:00"/>
  </r>
  <r>
    <s v="EE"/>
    <s v="OG-19-2202-1018-00000047"/>
    <s v="Inactive"/>
    <d v="2018-10-27T00:00:00"/>
    <d v="2019-10-26T00:00:00"/>
    <s v="Marine"/>
    <n v="3"/>
    <s v="Animesh Rawat"/>
    <s v="Ahmedabad"/>
    <s v="Global Client Network (GNB Inward)"/>
    <x v="0"/>
    <n v="85800"/>
    <d v="2018-10-27T00:00:00"/>
    <s v="Brokerage"/>
    <s v="Endorsement"/>
    <m/>
    <d v="2020-01-22T00:00:00"/>
  </r>
  <r>
    <s v="EE"/>
    <s v="OG-19-2202-1018-00000047"/>
    <s v="Inactive"/>
    <d v="2018-10-27T00:00:00"/>
    <d v="2019-10-26T00:00:00"/>
    <s v="Marine"/>
    <n v="3"/>
    <s v="Animesh Rawat"/>
    <s v="Ahmedabad"/>
    <s v="Global Client Network (GNB Inward)"/>
    <x v="0"/>
    <n v="21450"/>
    <d v="2018-10-27T00:00:00"/>
    <s v="Brokerage"/>
    <s v="Endorsement"/>
    <m/>
    <d v="2020-01-22T00:00:00"/>
  </r>
  <r>
    <s v="EE"/>
    <s v="OG-19-2202-1018-00000047"/>
    <s v="Inactive"/>
    <d v="2018-10-27T00:00:00"/>
    <d v="2019-10-26T00:00:00"/>
    <s v="Marine"/>
    <n v="3"/>
    <s v="Animesh Rawat"/>
    <s v="Ahmedabad"/>
    <s v="Global Client Network (GNB Inward)"/>
    <x v="0"/>
    <n v="71765.36"/>
    <d v="2019-10-26T00:00:00"/>
    <s v="Brokerage "/>
    <s v="Endorsement"/>
    <m/>
    <d v="2020-01-22T00:00:00"/>
  </r>
  <r>
    <s v="EE"/>
    <s v="OG-19-2202-1018-00000047"/>
    <s v="Inactive"/>
    <d v="2018-10-27T00:00:00"/>
    <d v="2019-10-26T00:00:00"/>
    <s v="Marine"/>
    <n v="3"/>
    <s v="Animesh Rawat"/>
    <s v="Ahmedabad"/>
    <s v="Global Client Network (GNB Inward)"/>
    <x v="0"/>
    <n v="17941.34"/>
    <d v="2019-10-26T00:00:00"/>
    <s v="Brokerage "/>
    <s v="Endorsement"/>
    <m/>
    <d v="2020-01-22T00:00:00"/>
  </r>
  <r>
    <s v="EE"/>
    <s v="4016 X 166425941 00 000"/>
    <s v="Active"/>
    <d v="2019-02-22T00:00:00"/>
    <d v="2020-02-21T00:00:00"/>
    <s v="Employee Benefits"/>
    <n v="6"/>
    <s v="Ketan Jain"/>
    <s v="Ahmedabad"/>
    <s v="Employee Benefits (EB)"/>
    <x v="1"/>
    <n v="44999.85"/>
    <d v="2020-02-21T00:00:00"/>
    <s v="Brokerage"/>
    <s v="Inception"/>
    <m/>
    <d v="2020-01-22T00:00:00"/>
  </r>
  <r>
    <s v="EE"/>
    <n v="2309004639"/>
    <s v="Active"/>
    <d v="2019-09-30T00:00:00"/>
    <d v="2025-09-29T00:00:00"/>
    <s v="Liability"/>
    <n v="13"/>
    <s v="Vididt Saha"/>
    <s v="Ahmedabad"/>
    <s v="Liability"/>
    <x v="2"/>
    <n v="47500"/>
    <d v="2019-09-30T00:00:00"/>
    <s v="Brokerage"/>
    <s v="Inception"/>
    <m/>
    <d v="2020-01-22T00:00:00"/>
  </r>
  <r>
    <s v="EE"/>
    <n v="43170512"/>
    <s v="Inactive"/>
    <d v="2019-02-06T00:00:00"/>
    <d v="2019-08-06T00:00:00"/>
    <s v="Miscellaneous"/>
    <n v="13"/>
    <s v="Vididt Saha"/>
    <s v="Ahmedabad"/>
    <s v="Liability"/>
    <x v="2"/>
    <n v="6183.87"/>
    <d v="2019-02-06T00:00:00"/>
    <s v="Brokerage"/>
    <s v="Inception"/>
    <m/>
    <d v="2020-01-22T00:00:00"/>
  </r>
  <r>
    <s v="EE"/>
    <n v="43193940"/>
    <s v="Active"/>
    <d v="2019-08-07T00:00:00"/>
    <d v="2020-02-06T00:00:00"/>
    <s v="Miscellaneous"/>
    <n v="13"/>
    <s v="Vididt Saha"/>
    <s v="Ahmedabad"/>
    <s v="Liability"/>
    <x v="2"/>
    <n v="6183.87"/>
    <d v="2019-08-07T00:00:00"/>
    <s v="Brokerage"/>
    <s v="Renewal"/>
    <m/>
    <d v="2020-01-22T00:00:00"/>
  </r>
  <r>
    <s v="EE"/>
    <s v="141400/48/2020/1134"/>
    <s v="Active"/>
    <d v="2019-11-08T00:00:00"/>
    <d v="2020-11-07T00:00:00"/>
    <s v="Liability"/>
    <n v="2"/>
    <s v="Abhinav Shivam"/>
    <s v="Ahmedabad"/>
    <s v="Liability"/>
    <x v="1"/>
    <n v="13200"/>
    <d v="2019-11-08T00:00:00"/>
    <s v="Brokerage"/>
    <s v="Inception"/>
    <m/>
    <d v="2020-01-22T00:00:00"/>
  </r>
  <r>
    <s v="EE"/>
    <n v="2.3060011180300001E+19"/>
    <s v="Active"/>
    <d v="2019-02-22T00:00:00"/>
    <d v="2020-02-21T00:00:00"/>
    <s v="Fire"/>
    <n v="2"/>
    <s v="Abhinav Shivam"/>
    <s v="Ahmedabad"/>
    <s v="Small Medium Enterpries (SME)"/>
    <x v="1"/>
    <n v="16258"/>
    <d v="2019-02-22T00:00:00"/>
    <s v="Brokerage"/>
    <s v="Inception"/>
    <m/>
    <d v="2020-01-22T00:00:00"/>
  </r>
  <r>
    <s v="EE"/>
    <n v="2.3060011180300001E+19"/>
    <s v="Active"/>
    <d v="2019-02-28T00:00:00"/>
    <d v="2020-02-27T00:00:00"/>
    <s v="Fire"/>
    <n v="2"/>
    <s v="Abhinav Shivam"/>
    <s v="Ahmedabad"/>
    <s v="Small Medium Enterpries (SME)"/>
    <x v="1"/>
    <n v="8227.7900000000009"/>
    <d v="2019-02-28T00:00:00"/>
    <s v="Brokerage"/>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2925.72"/>
    <d v="2019-06-12T00:00:00"/>
    <s v="Brokerage "/>
    <s v="Endorsement"/>
    <m/>
    <d v="2020-01-22T00:00:00"/>
  </r>
  <r>
    <s v="EE"/>
    <n v="2.3060011180300001E+19"/>
    <s v="Active"/>
    <d v="2019-02-28T00:00:00"/>
    <d v="2020-02-27T00:00:00"/>
    <s v="Fire"/>
    <n v="2"/>
    <s v="Abhinav Shivam"/>
    <s v="Ahmedabad"/>
    <s v="Small Medium Enterpries (SME)"/>
    <x v="1"/>
    <n v="5240.78"/>
    <d v="2019-07-12T00:00:00"/>
    <s v="Brokerage "/>
    <s v="Endorsement"/>
    <m/>
    <d v="2020-01-22T00:00:00"/>
  </r>
  <r>
    <s v="EE"/>
    <n v="3.1030011191E+17"/>
    <s v="Active"/>
    <d v="2019-11-08T00:00:00"/>
    <d v="2020-11-07T00:00:00"/>
    <s v="Fire"/>
    <n v="2"/>
    <s v="Abhinav Shivam"/>
    <s v="Ahmedabad"/>
    <s v="Small Medium Enterpries (SME)"/>
    <x v="1"/>
    <n v="17232.75"/>
    <d v="2019-11-08T00:00:00"/>
    <s v="Brokerage"/>
    <s v="Inception"/>
    <m/>
    <d v="2020-01-22T00:00:00"/>
  </r>
  <r>
    <s v="EE"/>
    <n v="3.1030049191E+17"/>
    <s v="Active"/>
    <d v="2019-11-08T00:00:00"/>
    <d v="2020-11-07T00:00:00"/>
    <s v="Liability"/>
    <n v="2"/>
    <s v="Abhinav Shivam"/>
    <s v="Ahmedabad"/>
    <s v="Liability"/>
    <x v="1"/>
    <n v="6250"/>
    <d v="2019-11-08T00:00:00"/>
    <s v="Brokerage"/>
    <s v="Inception"/>
    <m/>
    <d v="2020-01-22T00:00:00"/>
  </r>
  <r>
    <s v="EE"/>
    <n v="9.90000111903E+19"/>
    <s v="Active"/>
    <d v="2019-09-08T00:00:00"/>
    <d v="2020-09-07T00:00:00"/>
    <s v="Fire"/>
    <n v="2"/>
    <s v="Abhinav Shivam"/>
    <s v="Ahmedabad"/>
    <s v="Small Medium Enterpries (SME)"/>
    <x v="1"/>
    <n v="72138.929999999993"/>
    <d v="2019-09-08T00:00:00"/>
    <s v="Brokerage"/>
    <s v="Inception"/>
    <m/>
    <d v="2020-01-22T00:00:00"/>
  </r>
  <r>
    <s v="EE"/>
    <n v="9.90000111903E+19"/>
    <s v="Active"/>
    <d v="2019-09-08T00:00:00"/>
    <d v="2020-09-07T00:00:00"/>
    <s v="Fire"/>
    <n v="2"/>
    <s v="Abhinav Shivam"/>
    <s v="Ahmedabad"/>
    <s v="Small Medium Enterpries (SME)"/>
    <x v="1"/>
    <n v="43032.54"/>
    <d v="2019-09-08T00:00:00"/>
    <s v="Brokerage"/>
    <s v="Inception"/>
    <m/>
    <d v="2020-01-22T00:00:00"/>
  </r>
  <r>
    <s v="EE"/>
    <n v="9.9000046190100005E+19"/>
    <s v="Active"/>
    <d v="2019-09-08T00:00:00"/>
    <d v="2020-09-07T00:00:00"/>
    <s v="Miscellaneous"/>
    <n v="2"/>
    <s v="Abhinav Shivam"/>
    <s v="Ahmedabad"/>
    <s v="Property / BI"/>
    <x v="1"/>
    <n v="11550"/>
    <d v="2019-09-08T00:00:00"/>
    <s v="Brokerage"/>
    <s v="Inception"/>
    <m/>
    <d v="2020-01-22T00:00:00"/>
  </r>
  <r>
    <s v="EE"/>
    <n v="9.9000046190100005E+19"/>
    <s v="Active"/>
    <d v="2019-09-08T00:00:00"/>
    <d v="2020-09-07T00:00:00"/>
    <s v="Miscellaneous"/>
    <n v="2"/>
    <s v="Abhinav Shivam"/>
    <s v="Ahmedabad"/>
    <s v="Property / BI"/>
    <x v="1"/>
    <n v="7700"/>
    <d v="2019-09-08T00:00:00"/>
    <s v="Brokerage"/>
    <s v="Inception"/>
    <m/>
    <d v="2020-01-22T00:00:00"/>
  </r>
  <r>
    <s v="EE"/>
    <n v="9.9000046190799995E+19"/>
    <s v="Active"/>
    <d v="2019-09-08T00:00:00"/>
    <d v="2020-09-07T00:00:00"/>
    <s v="Miscellaneous"/>
    <n v="2"/>
    <s v="Abhinav Shivam"/>
    <s v="Ahmedabad"/>
    <s v="Small Medium Enterpries (SME)"/>
    <x v="1"/>
    <n v="14461.25"/>
    <d v="2019-09-08T00:00:00"/>
    <s v="Brokerage"/>
    <s v="Endorsement"/>
    <m/>
    <d v="2020-01-22T00:00:00"/>
  </r>
  <r>
    <s v="EE"/>
    <n v="9.9000046190799995E+19"/>
    <s v="Active"/>
    <d v="2019-09-08T00:00:00"/>
    <d v="2020-09-07T00:00:00"/>
    <s v="Miscellaneous"/>
    <n v="2"/>
    <s v="Abhinav Shivam"/>
    <s v="Ahmedabad"/>
    <s v="Small Medium Enterpries (SME)"/>
    <x v="1"/>
    <n v="13153.63"/>
    <d v="2019-10-10T00:00:00"/>
    <s v="Brokerage "/>
    <s v="Endorsement"/>
    <m/>
    <d v="2020-01-22T00:00:00"/>
  </r>
  <r>
    <s v="EE"/>
    <n v="9.9000044180300005E+19"/>
    <s v="Inactive"/>
    <d v="2018-04-04T00:00:00"/>
    <d v="2024-07-05T00:00:00"/>
    <s v="Engineering"/>
    <n v="13"/>
    <s v="Vididt Saha"/>
    <s v="Ahmedabad"/>
    <s v="Construction, Power &amp; Infrastructure"/>
    <x v="1"/>
    <n v="0"/>
    <d v="2018-04-04T00:00:00"/>
    <s v="Brokerage"/>
    <s v="Lapse"/>
    <s v="OTHR â€“ Other"/>
    <d v="2020-01-22T00:00:00"/>
  </r>
  <r>
    <s v="EE"/>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EE"/>
    <n v="9.9000044190299996E+19"/>
    <s v="Active"/>
    <d v="2019-04-25T00:00:00"/>
    <d v="2021-04-24T00:00:00"/>
    <s v="Engineering"/>
    <n v="13"/>
    <s v="Vididt Saha"/>
    <s v="Ahmedabad"/>
    <s v="Construction, Power &amp; Infrastructure"/>
    <x v="2"/>
    <n v="134736.13"/>
    <d v="2019-04-25T00:00:00"/>
    <s v="Brokerage"/>
    <s v="Inception"/>
    <m/>
    <d v="2020-01-22T00:00:00"/>
  </r>
  <r>
    <s v="EE"/>
    <n v="9.9000044190299996E+19"/>
    <s v="Active"/>
    <d v="2019-09-11T00:00:00"/>
    <d v="2020-09-10T00:00:00"/>
    <s v="Engineering"/>
    <n v="13"/>
    <s v="Vididt Saha"/>
    <s v="Ahmedabad"/>
    <s v="Construction, Power &amp; Infrastructure"/>
    <x v="2"/>
    <n v="32584.880000000001"/>
    <d v="2019-09-11T00:00:00"/>
    <s v="Brokerage"/>
    <s v="Inception"/>
    <m/>
    <d v="2020-01-22T00:00:00"/>
  </r>
  <r>
    <s v="EE"/>
    <n v="9.9000044190299996E+19"/>
    <s v="Active"/>
    <d v="2019-09-22T00:00:00"/>
    <d v="2020-03-21T00:00:00"/>
    <s v="Engineering"/>
    <n v="13"/>
    <s v="Vididt Saha"/>
    <s v="Ahmedabad"/>
    <s v="Construction, Power &amp; Infrastructure"/>
    <x v="2"/>
    <n v="8044.5"/>
    <d v="2019-09-22T00:00:00"/>
    <s v="Brokerage"/>
    <s v="Inception"/>
    <m/>
    <d v="2020-01-22T00:00:00"/>
  </r>
  <r>
    <s v="EE"/>
    <s v="'0000000008539844-01"/>
    <s v="Inactive"/>
    <d v="2019-02-27T00:00:00"/>
    <d v="2020-02-26T00:00:00"/>
    <s v="Fire"/>
    <n v="1"/>
    <s v="Vinay"/>
    <s v="Ahmedabad"/>
    <s v="Property / BI"/>
    <x v="0"/>
    <n v="2141.5500000000002"/>
    <d v="2019-02-27T00:00:00"/>
    <s v="Brokerage"/>
    <s v="Lapse"/>
    <s v="OTHR â€“ Other"/>
    <d v="2020-01-22T00:00:00"/>
  </r>
  <r>
    <s v="EE"/>
    <s v="00000000085/39886"/>
    <s v="Active"/>
    <d v="2018-02-27T00:00:00"/>
    <d v="2019-02-26T00:00:00"/>
    <s v="Fire"/>
    <n v="1"/>
    <s v="Vinay"/>
    <s v="Ahmedabad"/>
    <s v="Property / BI"/>
    <x v="0"/>
    <n v="2486.0700000000002"/>
    <d v="2018-02-27T00:00:00"/>
    <s v="Brokerage"/>
    <s v="Inception"/>
    <m/>
    <d v="2020-01-22T00:00:00"/>
  </r>
  <r>
    <s v="EE"/>
    <n v="8539944"/>
    <s v="Inactive"/>
    <d v="2018-02-27T00:00:00"/>
    <d v="2019-02-26T00:00:00"/>
    <s v="Fire"/>
    <n v="1"/>
    <s v="Vinay"/>
    <s v="Ahmedabad"/>
    <s v="Property / BI"/>
    <x v="0"/>
    <n v="6653.1"/>
    <d v="2018-02-27T00:00:00"/>
    <s v="Brokerage"/>
    <s v="Inception"/>
    <m/>
    <d v="2020-01-22T00:00:00"/>
  </r>
  <r>
    <s v="EE"/>
    <s v="'0000000008539944-01"/>
    <s v="Active"/>
    <d v="2019-02-27T00:00:00"/>
    <d v="2020-02-26T00:00:00"/>
    <s v="Fire"/>
    <n v="1"/>
    <s v="Vinay"/>
    <s v="Ahmedabad"/>
    <s v="Property / BI"/>
    <x v="0"/>
    <n v="6979.74"/>
    <d v="2019-02-27T00:00:00"/>
    <s v="Brokerage"/>
    <s v="Renewal"/>
    <m/>
    <d v="2020-01-22T00:00:00"/>
  </r>
  <r>
    <s v="EE"/>
    <s v="00000000086/43966"/>
    <s v="Active"/>
    <d v="2018-02-27T00:00:00"/>
    <d v="2019-02-26T00:00:00"/>
    <s v="Fire"/>
    <n v="1"/>
    <s v="Vinay"/>
    <s v="Ahmedabad"/>
    <s v="Property / BI"/>
    <x v="2"/>
    <n v="2283.33"/>
    <d v="2018-02-27T00:00:00"/>
    <s v="Brokerage"/>
    <s v="Inception"/>
    <m/>
    <d v="2020-01-22T00:00:00"/>
  </r>
  <r>
    <s v="ABC"/>
    <n v="41045915"/>
    <s v="Active"/>
    <d v="2019-03-30T00:00:00"/>
    <d v="2020-03-29T00:00:00"/>
    <s v="Liability"/>
    <n v="6"/>
    <s v="Ketan Jain"/>
    <s v="Ahmedabad"/>
    <s v="Liability"/>
    <x v="1"/>
    <n v="14107.5"/>
    <d v="2019-03-30T00:00:00"/>
    <s v="Brokerage"/>
    <s v="Inception"/>
    <m/>
    <d v="2020-01-22T00:00:00"/>
  </r>
  <r>
    <s v="ABC"/>
    <n v="2690000174"/>
    <s v="Active"/>
    <d v="2017-12-31T00:00:00"/>
    <d v="2018-12-30T00:00:00"/>
    <s v="Miscellaneous"/>
    <n v="1"/>
    <s v="Vinay"/>
    <s v="Ahmedabad"/>
    <s v="Property / BI"/>
    <x v="0"/>
    <n v="2535.87"/>
    <d v="2017-12-31T00:00:00"/>
    <s v="Brokerage"/>
    <s v="Inception"/>
    <m/>
    <d v="2020-01-22T00:00:00"/>
  </r>
  <r>
    <s v="ABC"/>
    <n v="300004329"/>
    <s v="Inactive"/>
    <d v="2018-01-31T00:00:00"/>
    <d v="2019-01-30T00:00:00"/>
    <s v="Liability"/>
    <n v="1"/>
    <s v="Vinay"/>
    <s v="Ahmedabad"/>
    <s v="Liability"/>
    <x v="0"/>
    <n v="125000"/>
    <d v="2018-01-31T00:00:00"/>
    <s v="Brokerage"/>
    <s v="Inception"/>
    <m/>
    <d v="2020-01-22T00:00:00"/>
  </r>
  <r>
    <s v="ABC"/>
    <s v="'0300004329"/>
    <s v="Active"/>
    <d v="2019-01-31T00:00:00"/>
    <d v="2020-01-30T00:00:00"/>
    <s v="Liability"/>
    <n v="1"/>
    <s v="Vinay"/>
    <s v="Ahmedabad"/>
    <s v="Liability"/>
    <x v="0"/>
    <n v="125000"/>
    <d v="2019-01-31T00:00:00"/>
    <s v="Brokerage"/>
    <s v="Renewal"/>
    <m/>
    <d v="2020-01-22T00:00:00"/>
  </r>
  <r>
    <s v="ABC"/>
    <n v="304001755"/>
    <s v="Inactive"/>
    <d v="2018-01-31T00:00:00"/>
    <d v="2019-01-30T00:00:00"/>
    <s v="Liability"/>
    <n v="1"/>
    <s v="Vinay"/>
    <s v="Ahmedabad"/>
    <s v="Liability"/>
    <x v="0"/>
    <n v="80000"/>
    <d v="2018-01-31T00:00:00"/>
    <s v="Brokerage"/>
    <s v="Inception"/>
    <m/>
    <d v="2020-01-22T00:00:00"/>
  </r>
  <r>
    <s v="ABC"/>
    <n v="304001755"/>
    <s v="Inactive"/>
    <d v="2018-01-31T00:00:00"/>
    <d v="2019-01-30T00:00:00"/>
    <s v="Liability"/>
    <n v="1"/>
    <s v="Vinay"/>
    <s v="Ahmedabad"/>
    <s v="Liability"/>
    <x v="0"/>
    <n v="320000"/>
    <d v="2018-01-31T00:00:00"/>
    <s v="Brokerage"/>
    <s v="Inception"/>
    <m/>
    <d v="2020-01-22T00:00:00"/>
  </r>
  <r>
    <s v="ABC"/>
    <s v="'0304001755"/>
    <s v="Active"/>
    <d v="2019-01-31T00:00:00"/>
    <d v="2020-01-30T00:00:00"/>
    <s v="Liability"/>
    <n v="1"/>
    <s v="Vinay"/>
    <s v="Ahmedabad"/>
    <s v="Liability"/>
    <x v="0"/>
    <n v="320000"/>
    <d v="2019-01-31T00:00:00"/>
    <s v="Brokerage"/>
    <s v="Renewal"/>
    <m/>
    <d v="2020-01-22T00:00:00"/>
  </r>
  <r>
    <s v="ABC"/>
    <n v="640001622"/>
    <s v="Inactive"/>
    <d v="2017-12-31T00:00:00"/>
    <d v="2018-12-30T00:00:00"/>
    <s v="Miscellaneous"/>
    <n v="1"/>
    <s v="Vinay"/>
    <s v="Ahmedabad"/>
    <s v="Property / BI"/>
    <x v="0"/>
    <n v="211206.7"/>
    <d v="2017-12-31T00:00:00"/>
    <s v="Brokerage"/>
    <s v="Lapse"/>
    <s v="OTHR â€“ Other"/>
    <d v="2020-01-22T00:00:00"/>
  </r>
  <r>
    <s v="ABC"/>
    <n v="655001664"/>
    <s v="Inactive"/>
    <d v="2018-03-01T00:00:00"/>
    <d v="2019-02-28T00:00:00"/>
    <s v="Fire"/>
    <n v="1"/>
    <s v="Vinay"/>
    <s v="Ahmedabad"/>
    <s v="Property / BI"/>
    <x v="0"/>
    <n v="275569.44"/>
    <d v="2019-03-01T00:00:00"/>
    <s v="Brokerage"/>
    <s v="Inception"/>
    <m/>
    <d v="2020-01-22T00:00:00"/>
  </r>
  <r>
    <s v="ABC"/>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ABC"/>
    <n v="206312000000"/>
    <s v="Active"/>
    <d v="2019-02-16T00:00:00"/>
    <d v="2020-02-15T00:00:00"/>
    <s v="Employee Benefits"/>
    <n v="13"/>
    <s v="Vididt Saha"/>
    <s v="Ahmedabad"/>
    <s v="Employee Benefits (EB)"/>
    <x v="1"/>
    <n v="1148.93"/>
    <d v="2019-02-16T00:00:00"/>
    <s v="Brokerage"/>
    <s v="Inception"/>
    <m/>
    <d v="2020-01-22T00:00:00"/>
  </r>
  <r>
    <s v="ABC"/>
    <n v="206314000000"/>
    <s v="Active"/>
    <d v="2019-02-16T00:00:00"/>
    <d v="2020-02-15T00:00:00"/>
    <s v="Employee Benefits"/>
    <n v="13"/>
    <s v="Vididt Saha"/>
    <s v="Ahmedabad"/>
    <s v="Employee Benefits (EB)"/>
    <x v="1"/>
    <n v="58300"/>
    <d v="2019-02-16T00:00:00"/>
    <s v="Brokerage"/>
    <s v="Inception"/>
    <m/>
    <d v="2020-01-22T00:00:00"/>
  </r>
  <r>
    <s v="ABC"/>
    <n v="8907502"/>
    <s v="Inactive"/>
    <d v="2018-02-24T00:00:00"/>
    <d v="2019-02-23T00:00:00"/>
    <s v="Liability"/>
    <n v="12"/>
    <s v="Shivani Sharma"/>
    <s v="Ahmedabad"/>
    <s v="Global Client Network (GNB Inward)"/>
    <x v="0"/>
    <n v="6250"/>
    <d v="2018-02-24T00:00:00"/>
    <s v="Brokerage"/>
    <s v="Inception"/>
    <m/>
    <d v="2020-01-22T00:00:00"/>
  </r>
  <r>
    <s v="ABC"/>
    <s v="0000000008907502-01"/>
    <s v="Active"/>
    <d v="2019-02-24T00:00:00"/>
    <d v="2020-02-23T00:00:00"/>
    <s v="Liability"/>
    <n v="3"/>
    <s v="Animesh Rawat"/>
    <s v="Ahmedabad"/>
    <s v="Global Client Network (GNB Inward)"/>
    <x v="0"/>
    <n v="6250"/>
    <d v="2019-02-24T00:00:00"/>
    <s v="Brokerage"/>
    <s v="Renewal"/>
    <m/>
    <d v="2020-01-22T00:00:00"/>
  </r>
  <r>
    <s v="ABC"/>
    <s v="020P000098802000"/>
    <s v="Inactive"/>
    <d v="2018-02-26T00:00:00"/>
    <d v="2019-02-25T00:00:00"/>
    <s v="Liability"/>
    <n v="12"/>
    <s v="Shivani Sharma"/>
    <s v="Ahmedabad"/>
    <s v="Global Client Network (GNB Inward)"/>
    <x v="0"/>
    <n v="12500"/>
    <d v="2018-02-26T00:00:00"/>
    <s v="Brokerage"/>
    <s v="Inception"/>
    <m/>
    <d v="2020-01-22T00:00:00"/>
  </r>
  <r>
    <s v="ABC"/>
    <s v="020P000098803000"/>
    <s v="Active"/>
    <d v="2019-02-26T00:00:00"/>
    <d v="2020-02-25T00:00:00"/>
    <s v="Liability"/>
    <n v="3"/>
    <s v="Animesh Rawat"/>
    <s v="Ahmedabad"/>
    <s v="Global Client Network (GNB Inward)"/>
    <x v="0"/>
    <n v="12500"/>
    <d v="2019-02-26T00:00:00"/>
    <s v="Brokerage"/>
    <s v="Renewal"/>
    <m/>
    <d v="2020-01-22T00:00:00"/>
  </r>
  <r>
    <s v="ABC"/>
    <n v="2280082714"/>
    <s v="Active"/>
    <d v="2019-03-11T00:00:00"/>
    <d v="2020-03-10T00:00:00"/>
    <s v="Miscellaneous"/>
    <n v="3"/>
    <s v="Animesh Rawat"/>
    <s v="Ahmedabad"/>
    <s v="Global Client Network (GNB Inward)"/>
    <x v="2"/>
    <n v="2645.75"/>
    <d v="2019-03-11T00:00:00"/>
    <s v="Brokerage"/>
    <s v="Inception"/>
    <m/>
    <d v="2020-01-22T00:00:00"/>
  </r>
  <r>
    <s v="ABC"/>
    <s v="000000000086/4398"/>
    <s v="Inactive"/>
    <d v="2018-02-27T00:00:00"/>
    <d v="2019-02-26T00:00:00"/>
    <s v="Fire"/>
    <n v="1"/>
    <s v="Vinay"/>
    <s v="Ahmedabad"/>
    <s v="Property / BI"/>
    <x v="1"/>
    <n v="2939.29"/>
    <d v="2018-02-27T00:00:00"/>
    <s v="Brokerage"/>
    <s v="Inception"/>
    <m/>
    <d v="2020-01-22T00:00:00"/>
  </r>
  <r>
    <s v="ABC"/>
    <n v="8539756"/>
    <s v="Inactive"/>
    <d v="2018-02-27T00:00:00"/>
    <d v="2019-02-26T00:00:00"/>
    <s v="Fire"/>
    <n v="1"/>
    <s v="Vinay"/>
    <s v="Ahmedabad"/>
    <s v="Property / BI"/>
    <x v="0"/>
    <n v="5207.66"/>
    <d v="2018-02-27T00:00:00"/>
    <s v="Brokerage"/>
    <s v="Inception"/>
    <m/>
    <d v="2020-01-22T00:00:00"/>
  </r>
  <r>
    <s v="ABC"/>
    <s v="'0000000008539756-01"/>
    <s v="Active"/>
    <d v="2019-02-27T00:00:00"/>
    <d v="2020-02-26T00:00:00"/>
    <s v="Fire"/>
    <n v="1"/>
    <s v="Vinay"/>
    <s v="Ahmedabad"/>
    <s v="Property / BI"/>
    <x v="0"/>
    <n v="5601.1"/>
    <d v="2019-02-27T00:00:00"/>
    <s v="Brokerage"/>
    <s v="Renewal"/>
    <m/>
    <d v="2020-01-22T00:00:00"/>
  </r>
  <r>
    <s v="ABC"/>
    <s v="'0000000008539844"/>
    <s v="Inactive"/>
    <d v="2018-02-27T00:00:00"/>
    <d v="2019-02-26T00:00:00"/>
    <s v="Fire"/>
    <n v="1"/>
    <s v="Vinay"/>
    <s v="Ahmedabad"/>
    <s v="Property / BI"/>
    <x v="2"/>
    <n v="1972.37"/>
    <d v="2018-02-27T00:00:00"/>
    <s v="Brokerage"/>
    <s v="Inception"/>
    <m/>
    <d v="2020-01-22T00:00:00"/>
  </r>
  <r>
    <s v="ABC"/>
    <s v="'0000000008539844-01"/>
    <s v="Active"/>
    <d v="2019-02-27T00:00:00"/>
    <d v="2020-02-26T00:00:00"/>
    <s v="Fire"/>
    <n v="1"/>
    <s v="Vinay"/>
    <s v="Ahmedabad"/>
    <s v="Property / BI"/>
    <x v="2"/>
    <n v="2141.5500000000002"/>
    <d v="2019-02-27T00:00:00"/>
    <s v="Brokerage"/>
    <s v="Renewal"/>
    <m/>
    <d v="2020-01-22T00:00:00"/>
  </r>
  <r>
    <s v="ABC"/>
    <s v="'0000000008643898-01"/>
    <s v="Active"/>
    <d v="2019-02-27T00:00:00"/>
    <d v="2020-02-26T00:00:00"/>
    <s v="Fire"/>
    <n v="1"/>
    <s v="Vinay"/>
    <s v="Ahmedabad"/>
    <s v="Property / BI"/>
    <x v="0"/>
    <n v="3136.39"/>
    <d v="2019-03-02T00:00:00"/>
    <s v="Brokerage"/>
    <s v="Renewal"/>
    <m/>
    <d v="2020-01-22T00:00:00"/>
  </r>
  <r>
    <s v="ABC"/>
    <n v="1.6026192112042202E+17"/>
    <s v="Active"/>
    <d v="2019-11-15T00:00:00"/>
    <d v="2020-11-14T00:00:00"/>
    <s v="Fire"/>
    <n v="1"/>
    <s v="Vinay"/>
    <s v="Ahmedabad"/>
    <s v="Small Medium Enterpries (SME)"/>
    <x v="0"/>
    <n v="35127.9"/>
    <d v="2019-11-15T00:00:00"/>
    <s v="Brokerage"/>
    <s v="Inception"/>
    <m/>
    <d v="2020-01-22T00:00:00"/>
  </r>
  <r>
    <s v="ABC"/>
    <s v="'99000044180400000024"/>
    <s v="Active"/>
    <d v="2019-03-12T00:00:00"/>
    <d v="2020-03-11T00:00:00"/>
    <s v="Engineering"/>
    <n v="11"/>
    <s v="Raju Kumar"/>
    <s v="Ahmedabad"/>
    <s v="Construction, Power &amp; Infrastructure"/>
    <x v="2"/>
    <n v="18229.13"/>
    <d v="2019-03-12T00:00:00"/>
    <s v="Brokerage"/>
    <s v="Inception"/>
    <m/>
    <d v="2020-01-22T00:00:00"/>
  </r>
  <r>
    <s v="ABC"/>
    <s v="LW/00009151000100"/>
    <s v="Active"/>
    <d v="2018-03-16T00:00:00"/>
    <d v="2019-03-15T00:00:00"/>
    <s v="Miscellaneous"/>
    <n v="11"/>
    <s v="Raju Kumar"/>
    <s v="Ahmedabad"/>
    <s v="Liability"/>
    <x v="2"/>
    <n v="6158.75"/>
    <d v="2018-03-16T00:00:00"/>
    <s v="Brokerage"/>
    <s v="Inception"/>
    <m/>
    <d v="2020-01-22T00:00:00"/>
  </r>
  <r>
    <s v="ABC"/>
    <s v="2412/202312723700000"/>
    <s v="Active"/>
    <d v="2018-01-22T00:00:00"/>
    <d v="2019-01-21T00:00:00"/>
    <s v="Marine"/>
    <n v="1"/>
    <s v="Vinay"/>
    <s v="Ahmedabad"/>
    <s v="Marine"/>
    <x v="2"/>
    <n v="825"/>
    <d v="2018-01-22T00:00:00"/>
    <s v="Brokerage"/>
    <s v="Inception"/>
    <m/>
    <d v="2020-01-22T00:00:00"/>
  </r>
  <r>
    <s v="TT"/>
    <s v="OG-18-2202-4091-00000964"/>
    <s v="Inactive"/>
    <d v="2018-02-20T00:00:00"/>
    <d v="2019-02-19T00:00:00"/>
    <s v="Miscellaneous"/>
    <n v="9"/>
    <s v="Manish Sharma"/>
    <s v="Ahmedabad"/>
    <s v="Property / BI"/>
    <x v="0"/>
    <n v="8452.1299999999992"/>
    <d v="2018-02-20T00:00:00"/>
    <s v="Brokerage"/>
    <s v="Inception"/>
    <m/>
    <d v="2020-01-22T00:00:00"/>
  </r>
  <r>
    <s v="TT"/>
    <s v="1213001118P112967501"/>
    <s v="Active"/>
    <d v="2019-01-01T00:00:00"/>
    <d v="2019-12-31T00:00:00"/>
    <s v="Fire"/>
    <n v="9"/>
    <s v="Manish Sharma"/>
    <s v="Ahmedabad"/>
    <s v="Property / BI"/>
    <x v="2"/>
    <n v="7475"/>
    <d v="2019-01-01T00:00:00"/>
    <s v="Brokerage"/>
    <s v="Inception"/>
    <m/>
    <d v="2020-01-22T00:00:00"/>
  </r>
  <r>
    <s v="TT"/>
    <s v="'310304111810000477"/>
    <s v="Active"/>
    <d v="2019-02-11T00:00:00"/>
    <d v="2020-02-10T00:00:00"/>
    <s v="Miscellaneous"/>
    <n v="9"/>
    <s v="Manish Sharma"/>
    <s v="Ahmedabad"/>
    <s v="Property / BI"/>
    <x v="2"/>
    <n v="15563.87"/>
    <d v="2019-02-11T00:00:00"/>
    <s v="Brokerage"/>
    <s v="Inception"/>
    <m/>
    <d v="2020-01-22T00:00:00"/>
  </r>
  <r>
    <s v="TT"/>
    <n v="43177302"/>
    <s v="Active"/>
    <d v="2018-11-28T00:00:00"/>
    <d v="2019-05-27T00:00:00"/>
    <s v="Miscellaneous"/>
    <n v="9"/>
    <s v="Manish Sharma"/>
    <s v="Ahmedabad"/>
    <s v="Employee Benefits (EB)"/>
    <x v="2"/>
    <n v="2739.83"/>
    <d v="2018-11-28T00:00:00"/>
    <s v="Brokerage"/>
    <s v="Inception"/>
    <m/>
    <d v="2020-01-22T00:00:00"/>
  </r>
  <r>
    <s v="TT"/>
    <n v="43179225"/>
    <s v="Active"/>
    <d v="2018-12-29T00:00:00"/>
    <d v="2019-06-28T00:00:00"/>
    <s v="Miscellaneous"/>
    <n v="9"/>
    <s v="Manish Sharma"/>
    <s v="Ahmedabad"/>
    <s v="Employee Benefits (EB)"/>
    <x v="0"/>
    <n v="2228.33"/>
    <d v="2018-12-29T00:00:00"/>
    <s v="Brokerage"/>
    <s v="Inception"/>
    <m/>
    <d v="2020-01-22T00:00:00"/>
  </r>
  <r>
    <s v="TT"/>
    <s v="OG-19-2202-4091-00000967"/>
    <s v="Active"/>
    <d v="2019-02-20T00:00:00"/>
    <d v="2020-02-19T00:00:00"/>
    <s v="Miscellaneous"/>
    <n v="9"/>
    <s v="Manish Sharma"/>
    <s v="Ahmedabad"/>
    <s v="Property / BI"/>
    <x v="0"/>
    <n v="7162.88"/>
    <d v="2019-02-20T00:00:00"/>
    <s v="Brokerage"/>
    <s v="Renewal"/>
    <m/>
    <d v="2020-01-22T00:00:00"/>
  </r>
  <r>
    <s v="TT"/>
    <s v="YB00020403000100"/>
    <s v="Active"/>
    <d v="2019-02-08T00:00:00"/>
    <d v="2020-02-07T00:00:00"/>
    <s v="Fire"/>
    <n v="13"/>
    <s v="Vididt Saha"/>
    <s v="Ahmedabad"/>
    <s v="Property / BI"/>
    <x v="1"/>
    <n v="1569.64"/>
    <d v="2019-02-08T00:00:00"/>
    <s v="Brokerage"/>
    <s v="Inception"/>
    <m/>
    <d v="2020-01-22T00:00:00"/>
  </r>
  <r>
    <s v="TT"/>
    <s v="31030411/17/10000760"/>
    <s v="Active"/>
    <d v="2018-03-10T00:00:00"/>
    <d v="2019-03-09T00:00:00"/>
    <s v="Fire"/>
    <n v="1"/>
    <s v="Vinay"/>
    <s v="Ahmedabad"/>
    <s v="Property / BI"/>
    <x v="1"/>
    <n v="2340.25"/>
    <d v="2018-03-10T00:00:00"/>
    <s v="Brokerage"/>
    <s v="Inception"/>
    <m/>
    <d v="2020-01-22T00:00:00"/>
  </r>
  <r>
    <s v="TT"/>
    <s v="31030/459/1710000154"/>
    <s v="Active"/>
    <d v="2018-03-10T00:00:00"/>
    <d v="2019-03-09T00:00:00"/>
    <s v="Miscellaneous"/>
    <n v="1"/>
    <s v="Vinay"/>
    <s v="Ahmedabad"/>
    <s v="Property / BI"/>
    <x v="1"/>
    <n v="125"/>
    <d v="2018-03-10T00:00:00"/>
    <s v="Brokerage"/>
    <s v="Inception"/>
    <m/>
    <d v="2020-01-22T00:00:00"/>
  </r>
  <r>
    <s v="TT"/>
    <s v="2999/202296981100000"/>
    <s v="Active"/>
    <d v="2018-06-01T00:00:00"/>
    <d v="2019-05-31T00:00:00"/>
    <s v="Liability"/>
    <n v="11"/>
    <s v="Raju Kumar"/>
    <s v="Ahmedabad"/>
    <s v="Liability"/>
    <x v="1"/>
    <n v="100000"/>
    <d v="2018-06-01T00:00:00"/>
    <s v="Brokerage"/>
    <s v="Endorsement"/>
    <m/>
    <d v="2020-01-22T00:00:00"/>
  </r>
  <r>
    <s v="TT"/>
    <s v="2999/202296981100000"/>
    <s v="Active"/>
    <d v="2018-06-01T00:00:00"/>
    <d v="2019-05-31T00:00:00"/>
    <s v="Liability"/>
    <n v="11"/>
    <s v="Raju Kumar"/>
    <s v="Ahmedabad"/>
    <s v="Liability"/>
    <x v="1"/>
    <m/>
    <d v="2018-08-03T00:00:00"/>
    <s v="Brokerage "/>
    <s v="Endorsement"/>
    <m/>
    <d v="2020-01-22T00:00:00"/>
  </r>
  <r>
    <s v="TT"/>
    <s v="2999202758217600000&quot;"/>
    <s v="Active"/>
    <d v="2019-04-22T00:00:00"/>
    <d v="2020-04-21T00:00:00"/>
    <s v="Liability"/>
    <n v="11"/>
    <s v="Raju Kumar"/>
    <s v="Ahmedabad"/>
    <s v="Liability"/>
    <x v="2"/>
    <n v="60025"/>
    <d v="2019-04-22T00:00:00"/>
    <s v="Brokerage"/>
    <s v="Inception"/>
    <m/>
    <d v="2020-01-22T00:00:00"/>
  </r>
  <r>
    <s v="TT"/>
    <n v="2.9992028732742001E+18"/>
    <s v="Active"/>
    <d v="2019-07-08T00:00:00"/>
    <d v="2020-07-07T00:00:00"/>
    <s v="Liability"/>
    <n v="11"/>
    <s v="Raju Kumar"/>
    <s v="Ahmedabad"/>
    <s v="Liability"/>
    <x v="2"/>
    <n v="60025"/>
    <d v="2019-07-08T00:00:00"/>
    <s v="Brokerage"/>
    <s v="Inception"/>
    <m/>
    <d v="2020-01-22T00:00:00"/>
  </r>
  <r>
    <s v="TT"/>
    <n v="2.9992028733097999E+18"/>
    <s v="Active"/>
    <d v="2019-07-08T00:00:00"/>
    <d v="2020-07-07T00:00:00"/>
    <s v="Liability"/>
    <n v="11"/>
    <s v="Raju Kumar"/>
    <s v="Ahmedabad"/>
    <s v="Liability"/>
    <x v="2"/>
    <n v="60025"/>
    <d v="2019-07-08T00:00:00"/>
    <s v="Brokerage"/>
    <s v="Inception"/>
    <m/>
    <d v="2020-01-22T00:00:00"/>
  </r>
  <r>
    <s v="TT"/>
    <s v="141100/48/2019/4225"/>
    <s v="Inactive"/>
    <d v="2018-06-29T00:00:00"/>
    <d v="2019-06-28T00:00:00"/>
    <s v="Employee Benefits"/>
    <n v="10"/>
    <s v="Mark"/>
    <s v="Ahmedabad"/>
    <s v="Employee Benefits (EB)"/>
    <x v="0"/>
    <n v="5839.35"/>
    <d v="2018-06-29T00:00:00"/>
    <s v="Brokerage"/>
    <s v="Lapse"/>
    <s v="GMAN â€“ Global Mandate"/>
    <d v="2020-01-22T00:00:00"/>
  </r>
  <r>
    <s v="TT"/>
    <s v="2002/132282540/02/000"/>
    <s v="Active"/>
    <d v="2019-01-01T00:00:00"/>
    <d v="2019-12-31T00:00:00"/>
    <s v="Marine"/>
    <n v="3"/>
    <s v="Animesh Rawat"/>
    <s v="Ahmedabad"/>
    <s v="Global Client Network (GNB Inward)"/>
    <x v="0"/>
    <n v="36833.85"/>
    <d v="2019-01-01T00:00:00"/>
    <s v="Brokerage"/>
    <s v="Renewal"/>
    <m/>
    <d v="2020-01-22T00:00:00"/>
  </r>
  <r>
    <s v="TT"/>
    <s v="2018-B0100354-FBG"/>
    <s v="Active"/>
    <d v="2018-07-01T00:00:00"/>
    <d v="2019-06-30T00:00:00"/>
    <s v="Miscellaneous"/>
    <n v="3"/>
    <s v="Animesh Rawat"/>
    <s v="Ahmedabad"/>
    <s v="Global Client Network (GNB Inward)"/>
    <x v="0"/>
    <n v="6268.75"/>
    <d v="2019-06-30T00:00:00"/>
    <s v="Brokerage"/>
    <s v="Inception"/>
    <m/>
    <d v="2020-01-22T00:00:00"/>
  </r>
  <r>
    <s v="TT"/>
    <s v="2018-F0512344-FRE"/>
    <s v="Active"/>
    <d v="2018-07-01T00:00:00"/>
    <d v="2019-06-30T00:00:00"/>
    <s v="Fire"/>
    <n v="3"/>
    <s v="Animesh Rawat"/>
    <s v="Ahmedabad"/>
    <s v="Global Client Network (GNB Inward)"/>
    <x v="0"/>
    <n v="45473.07"/>
    <d v="2019-06-30T00:00:00"/>
    <s v="Brokerage"/>
    <s v="Inception"/>
    <m/>
    <d v="2020-01-22T00:00:00"/>
  </r>
  <r>
    <s v="TT"/>
    <s v="2018-F0512462-FLO"/>
    <s v="Active"/>
    <d v="2018-07-01T00:00:00"/>
    <d v="2019-06-30T00:00:00"/>
    <s v="Miscellaneous"/>
    <n v="3"/>
    <s v="Animesh Rawat"/>
    <s v="Ahmedabad"/>
    <s v="Global Client Network (GNB Inward)"/>
    <x v="0"/>
    <n v="9436.56"/>
    <d v="2019-06-30T00:00:00"/>
    <s v="Brokerage"/>
    <s v="Inception"/>
    <m/>
    <d v="2020-01-22T00:00:00"/>
  </r>
  <r>
    <s v="TT"/>
    <s v="2018-L0116963-CGL"/>
    <s v="Active"/>
    <d v="2018-07-01T00:00:00"/>
    <d v="2019-06-30T00:00:00"/>
    <s v="Liability"/>
    <n v="3"/>
    <s v="Animesh Rawat"/>
    <s v="Ahmedabad"/>
    <s v="Global Client Network (GNB Inward)"/>
    <x v="0"/>
    <n v="30030.63"/>
    <d v="2019-06-30T00:00:00"/>
    <s v="Brokerage"/>
    <s v="Inception"/>
    <m/>
    <d v="2020-01-22T00:00:00"/>
  </r>
  <r>
    <s v="TT"/>
    <s v="2412/2024 4046 0100 000"/>
    <s v="Active"/>
    <d v="2018-09-26T00:00:00"/>
    <d v="2019-09-25T00:00:00"/>
    <s v="Marine"/>
    <n v="1"/>
    <s v="Vinay"/>
    <s v="Ahmedabad"/>
    <s v="Marine"/>
    <x v="2"/>
    <n v="2722.5"/>
    <d v="2018-09-26T00:00:00"/>
    <s v="Brokerage"/>
    <s v="Inception"/>
    <m/>
    <d v="2020-01-22T00:00:00"/>
  </r>
  <r>
    <s v="TT"/>
    <n v="9.1000036171699995E+19"/>
    <s v="Inactive"/>
    <d v="2017-12-12T00:00:00"/>
    <d v="2018-12-11T00:00:00"/>
    <s v="Liability"/>
    <n v="6"/>
    <s v="Ketan Jain"/>
    <s v="Ahmedabad"/>
    <s v="Liability"/>
    <x v="1"/>
    <n v="71875"/>
    <d v="2017-12-12T00:00:00"/>
    <s v="Brokerage"/>
    <s v="Inception"/>
    <m/>
    <d v="2020-01-22T00:00:00"/>
  </r>
  <r>
    <s v="TT"/>
    <n v="9.1000036181700002E+19"/>
    <s v="Active"/>
    <d v="2018-12-12T00:00:00"/>
    <d v="2019-12-11T00:00:00"/>
    <s v="Liability"/>
    <n v="6"/>
    <s v="Ketan Jain"/>
    <s v="Ahmedabad"/>
    <s v="Liability"/>
    <x v="0"/>
    <n v="62500"/>
    <d v="2018-12-12T00:00:00"/>
    <s v="Brokerage"/>
    <s v="Renewal"/>
    <m/>
    <d v="2020-01-22T00:00:00"/>
  </r>
  <r>
    <s v="TT"/>
    <n v="304001140"/>
    <s v="Active"/>
    <d v="2018-08-01T00:00:00"/>
    <d v="2019-07-31T00:00:00"/>
    <s v="Liability"/>
    <n v="6"/>
    <s v="Ketan Jain"/>
    <s v="Ahmedabad"/>
    <s v="Liability"/>
    <x v="0"/>
    <n v="84375"/>
    <d v="2018-08-01T00:00:00"/>
    <s v="Brokerage"/>
    <s v="Inception"/>
    <m/>
    <d v="2020-01-22T00:00:00"/>
  </r>
  <r>
    <s v="TT"/>
    <n v="635003567"/>
    <s v="Inactive"/>
    <d v="2017-12-01T00:00:00"/>
    <d v="2018-11-30T00:00:00"/>
    <s v="Miscellaneous"/>
    <n v="3"/>
    <s v="Animesh Rawat"/>
    <s v="Ahmedabad"/>
    <s v="Global Client Network (GNB Inward)"/>
    <x v="1"/>
    <n v="55107.13"/>
    <d v="2017-12-01T00:00:00"/>
    <s v="Brokerage"/>
    <s v="Inception"/>
    <m/>
    <d v="2020-01-22T00:00:00"/>
  </r>
  <r>
    <s v="TT"/>
    <s v="0635003567 00"/>
    <s v="Active"/>
    <d v="2018-12-01T00:00:00"/>
    <d v="2019-11-30T00:00:00"/>
    <s v="Miscellaneous"/>
    <n v="12"/>
    <s v="Shivani Sharma"/>
    <s v="Ahmedabad"/>
    <s v="Global Client Network (GNB Inward)"/>
    <x v="0"/>
    <n v="231094.04"/>
    <d v="2018-12-01T00:00:00"/>
    <s v="Brokerage"/>
    <s v="Renewal"/>
    <m/>
    <d v="2020-01-22T00:00:00"/>
  </r>
  <r>
    <s v="TT"/>
    <s v="4010/118287210/02/000"/>
    <s v="Active"/>
    <d v="2018-05-25T00:00:00"/>
    <d v="2019-05-24T00:00:00"/>
    <s v="Miscellaneous"/>
    <n v="1"/>
    <s v="Vinay"/>
    <s v="Ahmedabad"/>
    <s v="Liability"/>
    <x v="2"/>
    <n v="943.5"/>
    <d v="2018-05-26T00:00:00"/>
    <s v="Brokerage"/>
    <s v="Inception"/>
    <m/>
    <d v="2020-01-22T00:00:00"/>
  </r>
  <r>
    <s v="TT"/>
    <s v="4010/118433486/02/000"/>
    <s v="Active"/>
    <d v="2018-05-25T00:00:00"/>
    <d v="2019-05-24T00:00:00"/>
    <s v="Miscellaneous"/>
    <n v="1"/>
    <s v="Vinay"/>
    <s v="Ahmedabad"/>
    <s v="Liability"/>
    <x v="2"/>
    <n v="2809.13"/>
    <d v="2018-05-25T00:00:00"/>
    <s v="Brokerage"/>
    <s v="Inception"/>
    <m/>
    <d v="2020-01-22T00:00:00"/>
  </r>
  <r>
    <s v="TT"/>
    <s v="4010/118434222/02/000"/>
    <s v="Active"/>
    <d v="2018-05-25T00:00:00"/>
    <d v="2019-05-24T00:00:00"/>
    <s v="Miscellaneous"/>
    <n v="1"/>
    <s v="Vinay"/>
    <s v="Ahmedabad"/>
    <s v="Liability"/>
    <x v="0"/>
    <n v="2809.25"/>
    <d v="2018-05-25T00:00:00"/>
    <s v="Brokerage"/>
    <s v="Inception"/>
    <m/>
    <d v="2020-01-22T00:00:00"/>
  </r>
  <r>
    <s v="XYZ"/>
    <n v="15552994"/>
    <s v="Active"/>
    <d v="2019-12-02T00:00:00"/>
    <d v="2020-12-01T00:00:00"/>
    <s v="Marine"/>
    <n v="2"/>
    <s v="Abhinav Shivam"/>
    <s v="Ahmedabad"/>
    <s v="Marine"/>
    <x v="1"/>
    <n v="20625"/>
    <d v="2019-12-02T00:00:00"/>
    <s v="Brokerage"/>
    <s v="Inception"/>
    <m/>
    <d v="2020-01-22T00:00:00"/>
  </r>
  <r>
    <s v="XYZ"/>
    <n v="9.9000011190100001E+19"/>
    <s v="Active"/>
    <d v="2019-07-29T00:00:00"/>
    <d v="2020-07-28T00:00:00"/>
    <s v="Fire"/>
    <n v="2"/>
    <s v="Abhinav Shivam"/>
    <s v="Ahmedabad"/>
    <s v="Small Medium Enterpries (SME)"/>
    <x v="1"/>
    <n v="32683"/>
    <d v="2019-07-29T00:00:00"/>
    <s v="Brokerage"/>
    <s v="Inception"/>
    <m/>
    <d v="2020-01-22T00:00:00"/>
  </r>
  <r>
    <s v="XYZ"/>
    <n v="9.9000011190100001E+19"/>
    <s v="Active"/>
    <d v="2019-07-29T00:00:00"/>
    <d v="2020-07-28T00:00:00"/>
    <s v="Fire"/>
    <n v="2"/>
    <s v="Abhinav Shivam"/>
    <s v="Ahmedabad"/>
    <s v="Small Medium Enterpries (SME)"/>
    <x v="1"/>
    <n v="84590.55"/>
    <d v="2019-07-29T00:00:00"/>
    <s v="Brokerage"/>
    <s v="Inception"/>
    <m/>
    <d v="2020-01-22T00:00:00"/>
  </r>
  <r>
    <s v="XYZ"/>
    <n v="9.9000046190100005E+19"/>
    <s v="Active"/>
    <d v="2019-07-29T00:00:00"/>
    <d v="2020-07-28T00:00:00"/>
    <s v="Miscellaneous"/>
    <n v="2"/>
    <s v="Abhinav Shivam"/>
    <s v="Ahmedabad"/>
    <s v="Small Medium Enterpries (SME)"/>
    <x v="1"/>
    <n v="10547.63"/>
    <d v="2019-07-29T00:00:00"/>
    <s v="Brokerage"/>
    <s v="Inception"/>
    <m/>
    <d v="2020-01-22T00:00:00"/>
  </r>
  <r>
    <s v="XYZ"/>
    <n v="14055133"/>
    <s v="Active"/>
    <d v="2019-07-26T00:00:00"/>
    <d v="2020-07-25T00:00:00"/>
    <s v="Liability"/>
    <n v="2"/>
    <s v="Abhinav Shivam"/>
    <s v="Ahmedabad"/>
    <s v="Liability"/>
    <x v="2"/>
    <n v="63000"/>
    <d v="2019-07-26T00:00:00"/>
    <s v="Brokerage"/>
    <s v="Inception"/>
    <m/>
    <d v="2020-01-22T00:00:00"/>
  </r>
  <r>
    <s v="XYZ"/>
    <n v="2000010048"/>
    <s v="Inactive"/>
    <d v="2018-07-28T00:00:00"/>
    <d v="2019-07-27T00:00:00"/>
    <s v="Miscellaneous"/>
    <n v="8"/>
    <s v="Kumar Jha"/>
    <s v="Ahmedabad"/>
    <s v="Trade Credit &amp;amp; Political Risk"/>
    <x v="0"/>
    <n v="121875"/>
    <d v="2018-07-28T00:00:00"/>
    <s v="Brokerage"/>
    <s v="Endorsement"/>
    <m/>
    <d v="2020-01-22T00:00:00"/>
  </r>
  <r>
    <s v="XYZ"/>
    <n v="2000010048"/>
    <s v="Inactive"/>
    <d v="2018-07-28T00:00:00"/>
    <d v="2019-07-27T00:00:00"/>
    <s v="Miscellaneous"/>
    <n v="8"/>
    <s v="Kumar Jha"/>
    <s v="Ahmedabad"/>
    <s v="Trade Credit &amp;amp; Political Risk"/>
    <x v="0"/>
    <n v="8174.5"/>
    <d v="2019-07-18T00:00:00"/>
    <s v="Brokerage "/>
    <s v="Endorsement"/>
    <m/>
    <d v="2020-01-22T00:00:00"/>
  </r>
  <r>
    <s v="XYZ"/>
    <n v="2000010048"/>
    <s v="Active"/>
    <d v="2019-07-28T00:00:00"/>
    <d v="2020-07-27T00:00:00"/>
    <s v="Miscellaneous"/>
    <n v="4"/>
    <s v="Gilbert"/>
    <s v="Ahmedabad"/>
    <s v="Trade Credit &amp;amp; Political Risk"/>
    <x v="0"/>
    <n v="115781.25"/>
    <d v="2019-07-28T00:00:00"/>
    <s v="Brokerage"/>
    <s v="Renewal"/>
    <m/>
    <d v="2020-01-22T00:00:00"/>
  </r>
  <r>
    <s v="XYZ"/>
    <n v="304001925"/>
    <s v="Inactive"/>
    <d v="2018-04-01T00:00:00"/>
    <d v="2019-03-31T00:00:00"/>
    <s v="Liability"/>
    <n v="3"/>
    <s v="Animesh Rawat"/>
    <s v="Ahmedabad"/>
    <s v="Global Client Network (GNB Inward)"/>
    <x v="0"/>
    <n v="318411.5"/>
    <d v="2019-03-31T00:00:00"/>
    <s v="Brokerage"/>
    <s v="Inception"/>
    <m/>
    <d v="2020-01-22T00:00:00"/>
  </r>
  <r>
    <s v="XYZ"/>
    <n v="304003763"/>
    <s v="Active"/>
    <d v="2019-04-01T00:00:00"/>
    <d v="2020-03-31T00:00:00"/>
    <s v="Liability"/>
    <n v="3"/>
    <s v="Animesh Rawat"/>
    <s v="Ahmedabad"/>
    <s v="Global Client Network (GNB Inward)"/>
    <x v="0"/>
    <n v="344794.13"/>
    <d v="2019-04-01T00:00:00"/>
    <s v="Brokerage"/>
    <s v="Renewal"/>
    <m/>
    <d v="2020-01-22T00:00:00"/>
  </r>
  <r>
    <s v="XYZ"/>
    <s v="0640002526 02"/>
    <s v="Active"/>
    <d v="2018-07-10T00:00:00"/>
    <d v="2019-07-09T00:00:00"/>
    <s v="Miscellaneous"/>
    <n v="3"/>
    <s v="Animesh Rawat"/>
    <s v="Ahmedabad"/>
    <s v="Global Client Network (GNB Inward)"/>
    <x v="0"/>
    <n v="140949.5"/>
    <d v="2018-07-10T00:00:00"/>
    <s v="Brokerage"/>
    <s v="Inception"/>
    <m/>
    <d v="2020-01-22T00:00:00"/>
  </r>
  <r>
    <s v="XYZ"/>
    <s v="1003/126704810/01/000"/>
    <s v="Inactive"/>
    <d v="2018-01-01T00:00:00"/>
    <d v="2018-12-31T00:00:00"/>
    <s v="Fire"/>
    <n v="3"/>
    <s v="Animesh Rawat"/>
    <s v="Ahmedabad"/>
    <s v="Global Client Network (GNB Inward)"/>
    <x v="0"/>
    <n v="460832.14"/>
    <d v="2018-01-01T00:00:00"/>
    <s v="Brokerage"/>
    <s v="Inception"/>
    <m/>
    <d v="2020-01-22T00:00:00"/>
  </r>
  <r>
    <s v="XYZ"/>
    <s v="1003/126704810/02/000"/>
    <s v="Active"/>
    <d v="2019-01-01T00:00:00"/>
    <d v="2019-03-31T00:00:00"/>
    <s v="Fire"/>
    <n v="3"/>
    <s v="Animesh Rawat"/>
    <s v="Ahmedabad"/>
    <s v="Global Client Network (GNB Inward)"/>
    <x v="0"/>
    <n v="257590.8"/>
    <d v="2019-01-01T00:00:00"/>
    <s v="Brokerage"/>
    <s v="Endorsement"/>
    <m/>
    <d v="2020-01-22T00:00:00"/>
  </r>
  <r>
    <s v="XYZ"/>
    <s v="1003/126704810/02/000"/>
    <s v="Active"/>
    <d v="2019-01-01T00:00:00"/>
    <d v="2019-03-31T00:00:00"/>
    <s v="Fire"/>
    <n v="3"/>
    <s v="Animesh Rawat"/>
    <s v="Ahmedabad"/>
    <s v="Global Client Network (GNB Inward)"/>
    <x v="0"/>
    <n v="-98802.02"/>
    <d v="2019-01-01T00:00:00"/>
    <s v="Brokerage "/>
    <s v="Endorsement"/>
    <m/>
    <d v="2020-01-22T00:00:00"/>
  </r>
  <r>
    <s v="XYZ"/>
    <n v="11988092"/>
    <s v="Active"/>
    <d v="2018-02-07T00:00:00"/>
    <d v="2018-02-12T00:00:00"/>
    <s v="Miscellaneous"/>
    <n v="3"/>
    <s v="Animesh Rawat"/>
    <s v="Ahmedabad"/>
    <s v="Global Client Network (GNB Inward)"/>
    <x v="2"/>
    <n v="338.55"/>
    <d v="2018-02-07T00:00:00"/>
    <s v="Brokerage"/>
    <s v="Inception"/>
    <m/>
    <d v="2020-01-22T00:00:00"/>
  </r>
  <r>
    <s v="XYZ"/>
    <n v="2304001082"/>
    <s v="Inactive"/>
    <d v="2018-04-01T00:00:00"/>
    <d v="2019-03-31T00:00:00"/>
    <s v="Liability"/>
    <n v="3"/>
    <s v="Animesh Rawat"/>
    <s v="Ahmedabad"/>
    <s v="Global Client Network (GNB Inward)"/>
    <x v="0"/>
    <n v="40625"/>
    <d v="2019-03-31T00:00:00"/>
    <s v="Brokerage"/>
    <s v="Inception"/>
    <m/>
    <d v="2020-01-22T00:00:00"/>
  </r>
  <r>
    <s v="XYZ"/>
    <s v="2304001082-01"/>
    <s v="Active"/>
    <d v="2019-04-01T00:00:00"/>
    <d v="2020-03-31T00:00:00"/>
    <s v="Liability"/>
    <n v="3"/>
    <s v="Animesh Rawat"/>
    <s v="Ahmedabad"/>
    <s v="Global Client Network (GNB Inward)"/>
    <x v="0"/>
    <n v="37500"/>
    <d v="2019-04-01T00:00:00"/>
    <s v="Brokerage"/>
    <s v="Renewal"/>
    <m/>
    <d v="2020-01-22T00:00:00"/>
  </r>
  <r>
    <s v="XYZ"/>
    <n v="2.4142020928135997E+18"/>
    <s v="Inactive"/>
    <d v="2018-01-01T00:00:00"/>
    <d v="2018-12-31T00:00:00"/>
    <s v="Marine"/>
    <n v="3"/>
    <s v="Animesh Rawat"/>
    <s v="Ahmedabad"/>
    <s v="Global Client Network (GNB Inward)"/>
    <x v="0"/>
    <n v="55361.599999999999"/>
    <d v="2018-01-01T00:00:00"/>
    <s v="Brokerage"/>
    <s v="Inception"/>
    <m/>
    <d v="2020-01-22T00:00:00"/>
  </r>
  <r>
    <s v="XYZ"/>
    <n v="2.4142020928135997E+18"/>
    <s v="Inactive"/>
    <d v="2019-01-01T00:00:00"/>
    <d v="2019-12-31T00:00:00"/>
    <s v="Marine"/>
    <n v="3"/>
    <s v="Animesh Rawat"/>
    <s v="Ahmedabad"/>
    <s v="Global Client Network (GNB Inward)"/>
    <x v="0"/>
    <n v="86723.5"/>
    <d v="2019-01-01T00:00:00"/>
    <s v="Brokerage"/>
    <s v="Renewal"/>
    <m/>
    <d v="2020-01-22T00:00:00"/>
  </r>
  <r>
    <s v="XYZ"/>
    <n v="2.4142020928135997E+18"/>
    <s v="Active"/>
    <d v="2020-01-01T00:00:00"/>
    <d v="2020-03-31T00:00:00"/>
    <s v="Marine"/>
    <n v="3"/>
    <s v="Animesh Rawat"/>
    <s v="Ahmedabad"/>
    <s v="Global Client Network (GNB Inward)"/>
    <x v="0"/>
    <n v="21680.799999999999"/>
    <d v="2020-01-01T00:00:00"/>
    <s v="Brokerage"/>
    <s v="Renewal"/>
    <m/>
    <d v="2020-01-22T00:00:00"/>
  </r>
  <r>
    <s v="XYZ"/>
    <s v="2600010787 00"/>
    <s v="Active"/>
    <d v="2018-07-20T00:00:00"/>
    <d v="2018-10-19T00:00:00"/>
    <s v="Engineering"/>
    <n v="3"/>
    <s v="Animesh Rawat"/>
    <s v="Ahmedabad"/>
    <s v="Global Client Network (GNB Inward)"/>
    <x v="2"/>
    <n v="17419.13"/>
    <d v="2018-07-20T00:00:00"/>
    <s v="Brokerage"/>
    <s v="Inception"/>
    <m/>
    <d v="2020-01-22T00:00:00"/>
  </r>
  <r>
    <s v="XYZ"/>
    <s v="2600011209 00"/>
    <s v="Active"/>
    <d v="2018-09-05T00:00:00"/>
    <d v="2018-12-04T00:00:00"/>
    <s v="Engineering"/>
    <n v="3"/>
    <s v="Animesh Rawat"/>
    <s v="Ahmedabad"/>
    <s v="Global Client Network (GNB Inward)"/>
    <x v="2"/>
    <n v="5165.63"/>
    <d v="2018-09-05T00:00:00"/>
    <s v="Brokerage"/>
    <s v="Inception"/>
    <m/>
    <d v="2020-01-22T00:00:00"/>
  </r>
  <r>
    <s v="XYZ"/>
    <s v="2600015265 00"/>
    <s v="Active"/>
    <d v="2019-05-23T00:00:00"/>
    <d v="2020-03-31T00:00:00"/>
    <s v="Engineering"/>
    <n v="3"/>
    <s v="Animesh Rawat"/>
    <s v="Ahmedabad"/>
    <s v="Global Client Network (GNB Inward)"/>
    <x v="2"/>
    <n v="9990.15"/>
    <d v="2019-05-23T00:00:00"/>
    <s v="Brokerage"/>
    <s v="Inception"/>
    <m/>
    <d v="2020-01-22T00:00:00"/>
  </r>
  <r>
    <s v="XYZ"/>
    <n v="2640011190"/>
    <s v="Active"/>
    <d v="2018-06-11T00:00:00"/>
    <d v="2018-09-10T00:00:00"/>
    <s v="Engineering"/>
    <n v="3"/>
    <s v="Animesh Rawat"/>
    <s v="Ahmedabad"/>
    <s v="Global Client Network (GNB Inward)"/>
    <x v="2"/>
    <n v="10625"/>
    <d v="2018-06-11T00:00:00"/>
    <s v="Brokerage"/>
    <s v="Inception"/>
    <m/>
    <d v="2020-01-22T00:00:00"/>
  </r>
  <r>
    <s v="XYZ"/>
    <n v="3.1142011248201999E+18"/>
    <s v="Inactive"/>
    <d v="2017-07-01T00:00:00"/>
    <d v="2018-06-30T00:00:00"/>
    <s v="Miscellaneous"/>
    <n v="3"/>
    <s v="Animesh Rawat"/>
    <s v="Ahmedabad"/>
    <s v="Global Client Network (GNB Inward)"/>
    <x v="0"/>
    <n v="14399.88"/>
    <d v="2017-07-01T00:00:00"/>
    <s v="Brokerage"/>
    <s v="Inception"/>
    <m/>
    <d v="2020-01-22T00:00:00"/>
  </r>
  <r>
    <s v="XYZ"/>
    <n v="3.1142011248201999E+18"/>
    <s v="Active"/>
    <d v="2019-07-01T00:00:00"/>
    <d v="2020-06-30T00:00:00"/>
    <s v="Miscellaneous"/>
    <n v="3"/>
    <s v="Animesh Rawat"/>
    <s v="Ahmedabad"/>
    <s v="Global Client Network (GNB Inward)"/>
    <x v="0"/>
    <n v="20165.5"/>
    <d v="2019-07-01T00:00:00"/>
    <s v="Brokerage"/>
    <s v="Renewal"/>
    <m/>
    <d v="2020-01-22T00:00:00"/>
  </r>
  <r>
    <s v="XYZ"/>
    <n v="32119154"/>
    <s v="Active"/>
    <d v="2019-04-01T00:00:00"/>
    <d v="2019-05-31T00:00:00"/>
    <s v="Engineering"/>
    <n v="3"/>
    <s v="Animesh Rawat"/>
    <s v="Ahmedabad"/>
    <s v="Global Client Network (GNB Inward)"/>
    <x v="2"/>
    <n v="11593.27"/>
    <d v="2019-04-01T00:00:00"/>
    <s v="Brokerage"/>
    <s v="Inception"/>
    <m/>
    <d v="2020-01-22T00:00:00"/>
  </r>
  <r>
    <s v="XYZ"/>
    <s v="4001/117090005/02/0000"/>
    <s v="Inactive"/>
    <d v="2018-05-01T00:00:00"/>
    <d v="2019-04-30T00:00:00"/>
    <s v="Miscellaneous"/>
    <n v="3"/>
    <s v="Animesh Rawat"/>
    <s v="Ahmedabad"/>
    <s v="Global Client Network (GNB Inward)"/>
    <x v="0"/>
    <n v="1185.9000000000001"/>
    <d v="2018-05-01T00:00:00"/>
    <s v="Brokerage"/>
    <s v="Inception"/>
    <m/>
    <d v="2020-01-22T00:00:00"/>
  </r>
  <r>
    <s v="XYZ"/>
    <s v="4001/117090005/03/000"/>
    <s v="Active"/>
    <d v="2019-05-01T00:00:00"/>
    <d v="2020-04-30T00:00:00"/>
    <s v="Miscellaneous"/>
    <n v="3"/>
    <s v="Animesh Rawat"/>
    <s v="Ahmedabad"/>
    <s v="Global Client Network (GNB Inward)"/>
    <x v="0"/>
    <n v="1005"/>
    <d v="2019-05-01T00:00:00"/>
    <s v="Brokerage"/>
    <s v="Renewal"/>
    <m/>
    <d v="2020-01-22T00:00:00"/>
  </r>
  <r>
    <s v="XYZ"/>
    <s v="4001/122835467/01"/>
    <s v="Inactive"/>
    <d v="2017-09-28T00:00:00"/>
    <d v="2018-09-27T00:00:00"/>
    <s v="Miscellaneous"/>
    <n v="3"/>
    <s v="Animesh Rawat"/>
    <s v="Ahmedabad"/>
    <s v="Global Client Network (GNB Inward)"/>
    <x v="0"/>
    <n v="1050.3800000000001"/>
    <d v="2017-09-28T00:00:00"/>
    <s v="Brokerage"/>
    <s v="Inception"/>
    <m/>
    <d v="2020-01-22T00:00:00"/>
  </r>
  <r>
    <s v="XYZ"/>
    <s v="4001/122835467/02/000"/>
    <s v="Active"/>
    <d v="2018-09-28T00:00:00"/>
    <d v="2019-09-27T00:00:00"/>
    <s v="Miscellaneous"/>
    <n v="3"/>
    <s v="Animesh Rawat"/>
    <s v="Ahmedabad"/>
    <s v="Global Client Network (GNB Inward)"/>
    <x v="0"/>
    <n v="6250"/>
    <d v="2018-09-28T00:00:00"/>
    <s v="Brokerage"/>
    <s v="Endorsement"/>
    <m/>
    <d v="2020-01-22T00:00:00"/>
  </r>
  <r>
    <s v="XYZ"/>
    <s v="4001/122835467/02/000"/>
    <s v="Active"/>
    <d v="2018-09-28T00:00:00"/>
    <d v="2019-09-27T00:00:00"/>
    <s v="Miscellaneous"/>
    <n v="3"/>
    <s v="Animesh Rawat"/>
    <s v="Ahmedabad"/>
    <s v="Global Client Network (GNB Inward)"/>
    <x v="0"/>
    <m/>
    <d v="2018-10-29T00:00:00"/>
    <s v="Brokerage "/>
    <s v="Endorsement"/>
    <m/>
    <d v="2020-01-22T00:00:00"/>
  </r>
  <r>
    <s v="XYZ"/>
    <s v="4001/122835467/02/000 "/>
    <s v="Inactive"/>
    <d v="2018-09-28T00:00:00"/>
    <d v="2019-09-27T00:00:00"/>
    <s v="Miscellaneous"/>
    <n v="3"/>
    <s v="Animesh Rawat"/>
    <s v="Ahmedabad"/>
    <s v="Global Client Network (GNB Inward)"/>
    <x v="0"/>
    <n v="6250"/>
    <d v="2018-09-28T00:00:00"/>
    <s v="Brokerage"/>
    <s v="Renewal"/>
    <m/>
    <d v="2020-01-22T00:00:00"/>
  </r>
  <r>
    <s v="XYZ"/>
    <s v="4001/122835467/03/000"/>
    <s v="Active"/>
    <d v="2019-09-28T00:00:00"/>
    <d v="2020-09-27T00:00:00"/>
    <s v="Miscellaneous"/>
    <n v="3"/>
    <s v="Animesh Rawat"/>
    <s v="Ahmedabad"/>
    <s v="Global Client Network (GNB Inward)"/>
    <x v="0"/>
    <n v="18814.25"/>
    <d v="2019-09-28T00:00:00"/>
    <s v="Brokerage"/>
    <s v="Renewal"/>
    <m/>
    <d v="2020-01-22T00:00:00"/>
  </r>
  <r>
    <s v="XYZ"/>
    <s v="4092/147 968178/00/000"/>
    <s v="Inactive"/>
    <d v="2018-04-09T00:00:00"/>
    <d v="2019-03-24T00:00:00"/>
    <s v="Liability"/>
    <n v="3"/>
    <s v="Animesh Rawat"/>
    <s v="Ahmedabad"/>
    <s v="Global Client Network (GNB Inward)"/>
    <x v="0"/>
    <n v="200659.63"/>
    <d v="2019-03-31T00:00:00"/>
    <s v="Brokerage"/>
    <s v="Inception"/>
    <m/>
    <d v="2020-01-22T00:00:00"/>
  </r>
  <r>
    <s v="XYZ"/>
    <s v="4092/151965577/01/000"/>
    <s v="Active"/>
    <d v="2019-04-01T00:00:00"/>
    <d v="2020-03-31T00:00:00"/>
    <s v="Liability"/>
    <n v="3"/>
    <s v="Animesh Rawat"/>
    <s v="Ahmedabad"/>
    <s v="Global Client Network (GNB Inward)"/>
    <x v="0"/>
    <n v="215165"/>
    <d v="2019-04-01T00:00:00"/>
    <s v="Brokerage"/>
    <s v="Renewal"/>
    <m/>
    <d v="2020-01-22T00:00:00"/>
  </r>
  <r>
    <s v="XYZ"/>
    <n v="44180169"/>
    <s v="Active"/>
    <d v="2018-01-19T00:00:00"/>
    <d v="2019-01-18T00:00:00"/>
    <s v="Miscellaneous"/>
    <n v="3"/>
    <s v="Animesh Rawat"/>
    <s v="Ahmedabad"/>
    <s v="Global Client Network (GNB Inward)"/>
    <x v="2"/>
    <n v="97.35"/>
    <d v="2018-02-07T00:00:00"/>
    <s v="Brokerage"/>
    <s v="Inception"/>
    <m/>
    <d v="2020-01-22T00:00:00"/>
  </r>
  <r>
    <s v="XYZ"/>
    <s v="ER00004563000100"/>
    <s v="Active"/>
    <d v="2019-04-30T00:00:00"/>
    <d v="2019-06-30T00:00:00"/>
    <s v="Engineering"/>
    <n v="3"/>
    <s v="Animesh Rawat"/>
    <s v="Ahmedabad"/>
    <s v="Global Client Network (GNB Inward)"/>
    <x v="2"/>
    <n v="3854.23"/>
    <d v="2019-04-30T00:00:00"/>
    <s v="Brokerage"/>
    <s v="Inception"/>
    <m/>
    <d v="2020-01-22T00:00:00"/>
  </r>
  <r>
    <s v="XYZ"/>
    <s v="OG-19-2202-1002-00001901"/>
    <s v="Active"/>
    <d v="2019-02-17T00:00:00"/>
    <d v="2019-02-22T00:00:00"/>
    <s v="Marine"/>
    <n v="3"/>
    <s v="Animesh Rawat"/>
    <s v="Ahmedabad"/>
    <s v="Global Client Network (GNB Inward)"/>
    <x v="0"/>
    <n v="6739.76"/>
    <d v="2019-02-17T00:00:00"/>
    <s v="Brokerage"/>
    <s v="Inception"/>
    <m/>
    <d v="2020-01-22T00:00:00"/>
  </r>
  <r>
    <s v="XYZ"/>
    <s v="OG-19-2202-1002-00001981"/>
    <s v="Active"/>
    <d v="2019-03-04T00:00:00"/>
    <d v="2019-03-10T00:00:00"/>
    <s v="Miscellaneous"/>
    <n v="3"/>
    <s v="Animesh Rawat"/>
    <s v="Ahmedabad"/>
    <s v="Global Client Network (GNB Inward)"/>
    <x v="2"/>
    <n v="6739.76"/>
    <d v="2019-03-04T00:00:00"/>
    <s v="Brokerage"/>
    <s v="Inception"/>
    <m/>
    <d v="2020-01-22T00:00:00"/>
  </r>
  <r>
    <s v="XYZ"/>
    <s v="OG-19-2202-4001-00011127"/>
    <s v="Active"/>
    <d v="2019-02-18T00:00:00"/>
    <d v="2019-03-05T00:00:00"/>
    <s v="Miscellaneous"/>
    <n v="3"/>
    <s v="Animesh Rawat"/>
    <s v="Ahmedabad"/>
    <s v="Global Client Network (GNB Inward)"/>
    <x v="2"/>
    <n v="8468.49"/>
    <d v="2019-02-18T00:00:00"/>
    <s v="Brokerage"/>
    <s v="Inception"/>
    <m/>
    <d v="2020-01-22T00:00:00"/>
  </r>
  <r>
    <s v="XYZ"/>
    <s v="OG-19-2202-4010-00002245"/>
    <s v="Active"/>
    <d v="2019-02-18T00:00:00"/>
    <d v="2019-03-05T00:00:00"/>
    <s v="Miscellaneous"/>
    <n v="3"/>
    <s v="Animesh Rawat"/>
    <s v="Ahmedabad"/>
    <s v="Global Client Network (GNB Inward)"/>
    <x v="2"/>
    <n v="529.13"/>
    <d v="2019-02-18T00:00:00"/>
    <s v="Brokerage"/>
    <s v="Inception"/>
    <m/>
    <d v="2020-01-22T00:00:00"/>
  </r>
  <r>
    <s v="XYZ"/>
    <s v="'001P000202300000"/>
    <s v="Active"/>
    <d v="2019-04-05T00:00:00"/>
    <d v="2026-04-04T00:00:00"/>
    <s v="Liability"/>
    <n v="1"/>
    <s v="Vinay"/>
    <s v="Ahmedabad"/>
    <s v="Liability"/>
    <x v="2"/>
    <n v="162500"/>
    <d v="2019-04-05T00:00:00"/>
    <s v="Brokerage"/>
    <s v="Inception"/>
    <m/>
    <d v="2020-01-22T00:00:00"/>
  </r>
  <r>
    <s v="XYZ"/>
    <s v="'001P000203500000"/>
    <s v="Active"/>
    <d v="2019-04-18T00:00:00"/>
    <d v="2025-10-17T00:00:00"/>
    <s v="Liability"/>
    <n v="1"/>
    <s v="Vinay"/>
    <s v="Ahmedabad"/>
    <s v="Liability"/>
    <x v="2"/>
    <n v="250000"/>
    <d v="2019-04-18T00:00:00"/>
    <s v="Brokerage"/>
    <s v="Inception"/>
    <m/>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1.1120036171000001E+19"/>
    <s v="Inactive"/>
    <d v="2018-03-23T00:00:00"/>
    <d v="2019-03-22T00:00:00"/>
    <s v="Liability"/>
    <n v="1"/>
    <s v="Vinay"/>
    <s v="Ahmedabad"/>
    <s v="Liability"/>
    <x v="0"/>
    <n v="21875"/>
    <d v="2018-03-23T00:00:00"/>
    <s v="Brokerage"/>
    <s v="Inception"/>
    <m/>
    <d v="2020-01-22T00:00:00"/>
  </r>
  <r>
    <s v="XYZ"/>
    <s v="'11120036181000000012"/>
    <s v="Active"/>
    <d v="2019-03-23T00:00:00"/>
    <d v="2020-03-22T00:00:00"/>
    <s v="Liability"/>
    <n v="1"/>
    <s v="Vinay"/>
    <s v="Ahmedabad"/>
    <s v="Liability"/>
    <x v="0"/>
    <n v="59322"/>
    <d v="2019-04-22T00:00:00"/>
    <s v="Brokerage"/>
    <s v="Renewal"/>
    <m/>
    <d v="2020-01-22T00:00:00"/>
  </r>
  <r>
    <s v="XYZ"/>
    <s v="'11120044170300000014"/>
    <s v="Active"/>
    <d v="2018-03-23T00:00:00"/>
    <d v="2020-09-22T00:00:00"/>
    <s v="Engineering"/>
    <n v="1"/>
    <s v="Vinay"/>
    <s v="Ahmedabad"/>
    <s v="Construction, Power &amp; Infrastructure"/>
    <x v="2"/>
    <n v="26763.4"/>
    <d v="2019-12-23T00:00:00"/>
    <s v="Brokerage"/>
    <s v="Inception"/>
    <m/>
    <d v="2020-01-22T00:00:00"/>
  </r>
  <r>
    <s v="XYZ"/>
    <s v="'11120044170300000014"/>
    <s v="Active"/>
    <d v="2018-03-23T00:00:00"/>
    <d v="2020-09-22T00:00:00"/>
    <s v="Engineering"/>
    <n v="1"/>
    <s v="Vinay"/>
    <s v="Ahmedabad"/>
    <s v="Construction, Power &amp; Infrastructure"/>
    <x v="2"/>
    <n v="26763.4"/>
    <d v="2020-03-23T00:00:00"/>
    <s v="Brokerage"/>
    <s v="Inception"/>
    <m/>
    <d v="2020-01-22T00:00:00"/>
  </r>
  <r>
    <s v="XYZ"/>
    <s v="'11120044170300000014"/>
    <s v="Active"/>
    <d v="2018-03-23T00:00:00"/>
    <d v="2020-09-22T00:00:00"/>
    <s v="Engineering"/>
    <n v="1"/>
    <s v="Vinay"/>
    <s v="Ahmedabad"/>
    <s v="Construction, Power &amp; Infrastructure"/>
    <x v="2"/>
    <n v="26763.439999999999"/>
    <d v="2018-06-23T00:00:00"/>
    <s v="Brokerage"/>
    <s v="Inception"/>
    <m/>
    <d v="2020-01-22T00:00:00"/>
  </r>
  <r>
    <s v="XYZ"/>
    <s v="'11120044170300000014"/>
    <s v="Active"/>
    <d v="2018-03-23T00:00:00"/>
    <d v="2020-09-22T00:00:00"/>
    <s v="Engineering"/>
    <n v="1"/>
    <s v="Vinay"/>
    <s v="Ahmedabad"/>
    <s v="Construction, Power &amp; Infrastructure"/>
    <x v="2"/>
    <n v="26763.439999999999"/>
    <d v="2018-09-23T00:00:00"/>
    <s v="Brokerage"/>
    <s v="Inception"/>
    <m/>
    <d v="2020-01-22T00:00:00"/>
  </r>
  <r>
    <s v="XYZ"/>
    <s v="'11120044170300000014"/>
    <s v="Active"/>
    <d v="2018-03-23T00:00:00"/>
    <d v="2020-09-22T00:00:00"/>
    <s v="Engineering"/>
    <n v="1"/>
    <s v="Vinay"/>
    <s v="Ahmedabad"/>
    <s v="Construction, Power &amp; Infrastructure"/>
    <x v="2"/>
    <n v="26763.439999999999"/>
    <d v="2018-12-23T00:00:00"/>
    <s v="Brokerage"/>
    <s v="Inception"/>
    <m/>
    <d v="2020-01-22T00:00:00"/>
  </r>
  <r>
    <s v="XYZ"/>
    <s v="'11120044170300000014"/>
    <s v="Active"/>
    <d v="2018-03-23T00:00:00"/>
    <d v="2020-09-22T00:00:00"/>
    <s v="Engineering"/>
    <n v="1"/>
    <s v="Vinay"/>
    <s v="Ahmedabad"/>
    <s v="Construction, Power &amp; Infrastructure"/>
    <x v="2"/>
    <n v="26763.439999999999"/>
    <d v="2019-03-23T00:00:00"/>
    <s v="Brokerage"/>
    <s v="Inception"/>
    <m/>
    <d v="2020-01-22T00:00:00"/>
  </r>
  <r>
    <s v="XYZ"/>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1213004416P109402880"/>
    <s v="Active"/>
    <d v="2016-09-23T00:00:00"/>
    <d v="2019-09-22T00:00:00"/>
    <s v="Engineering"/>
    <n v="1"/>
    <s v="Vinay"/>
    <s v="Ahmedabad"/>
    <s v="Construction, Power &amp; Infrastructure"/>
    <x v="1"/>
    <n v="31589.25"/>
    <d v="2017-12-23T00:00:00"/>
    <s v="Brokerage"/>
    <s v="Endorsement"/>
    <m/>
    <d v="2020-01-22T00:00:00"/>
  </r>
  <r>
    <s v="XYZ"/>
    <s v="'1213004416P109402880"/>
    <s v="Active"/>
    <d v="2016-09-23T00:00:00"/>
    <d v="2019-09-22T00:00:00"/>
    <s v="Engineering"/>
    <n v="1"/>
    <s v="Vinay"/>
    <s v="Ahmedabad"/>
    <s v="Construction, Power &amp; Infrastructure"/>
    <x v="1"/>
    <n v="31589.25"/>
    <d v="2018-03-23T00:00:00"/>
    <s v="Brokerage"/>
    <s v="Endorsement"/>
    <m/>
    <d v="2020-01-22T00:00:00"/>
  </r>
  <r>
    <s v="XYZ"/>
    <s v="'1213004416P109402880"/>
    <s v="Active"/>
    <d v="2016-09-23T00:00:00"/>
    <d v="2019-09-22T00:00:00"/>
    <s v="Engineering"/>
    <n v="1"/>
    <s v="Vinay"/>
    <s v="Ahmedabad"/>
    <s v="Construction, Power &amp; Infrastructure"/>
    <x v="1"/>
    <n v="31589.25"/>
    <d v="2018-06-23T00:00:00"/>
    <s v="Brokerage"/>
    <s v="Endorsement"/>
    <m/>
    <d v="2020-01-22T00:00:00"/>
  </r>
  <r>
    <s v="XYZ"/>
    <s v="'1213004416P109402880"/>
    <s v="Active"/>
    <d v="2016-09-23T00:00:00"/>
    <d v="2019-09-22T00:00:00"/>
    <s v="Engineering"/>
    <n v="1"/>
    <s v="Vinay"/>
    <s v="Ahmedabad"/>
    <s v="Construction, Power &amp; Infrastructure"/>
    <x v="1"/>
    <n v="31589.25"/>
    <d v="2018-09-23T00:00:00"/>
    <s v="Brokerage"/>
    <s v="Endorsement"/>
    <m/>
    <d v="2020-01-22T00:00:00"/>
  </r>
  <r>
    <s v="XYZ"/>
    <s v="'1213004416P109402880"/>
    <s v="Active"/>
    <d v="2016-09-23T00:00:00"/>
    <d v="2019-09-22T00:00:00"/>
    <s v="Engineering"/>
    <n v="1"/>
    <s v="Vinay"/>
    <s v="Ahmedabad"/>
    <s v="Construction, Power &amp; Infrastructure"/>
    <x v="1"/>
    <n v="31589.25"/>
    <d v="2018-12-23T00:00:00"/>
    <s v="Brokerage"/>
    <s v="Endorsement"/>
    <m/>
    <d v="2020-01-22T00:00:00"/>
  </r>
  <r>
    <s v="XYZ"/>
    <s v="'1213004416P109402880"/>
    <s v="Active"/>
    <d v="2016-09-23T00:00:00"/>
    <d v="2019-09-22T00:00:00"/>
    <s v="Engineering"/>
    <n v="1"/>
    <s v="Vinay"/>
    <s v="Ahmedabad"/>
    <s v="Construction, Power &amp; Infrastructure"/>
    <x v="1"/>
    <n v="31589.25"/>
    <d v="2019-03-23T00:00:00"/>
    <s v="Brokerage"/>
    <s v="Endorsement"/>
    <m/>
    <d v="2020-01-22T00:00:00"/>
  </r>
  <r>
    <s v="XYZ"/>
    <s v="'1213004416P109402880"/>
    <s v="Active"/>
    <d v="2016-09-23T00:00:00"/>
    <d v="2019-09-22T00:00:00"/>
    <s v="Engineering"/>
    <n v="1"/>
    <s v="Vinay"/>
    <s v="Ahmedabad"/>
    <s v="Construction, Power &amp; Infrastructure"/>
    <x v="1"/>
    <n v="31589.3"/>
    <d v="2016-12-23T00:00:00"/>
    <s v="Brokerage"/>
    <s v="Endorsement"/>
    <m/>
    <d v="2020-01-22T00:00:00"/>
  </r>
  <r>
    <s v="XYZ"/>
    <s v="'1213004416P109402880"/>
    <s v="Active"/>
    <d v="2016-09-23T00:00:00"/>
    <d v="2019-09-22T00:00:00"/>
    <s v="Engineering"/>
    <n v="1"/>
    <s v="Vinay"/>
    <s v="Ahmedabad"/>
    <s v="Construction, Power &amp; Infrastructure"/>
    <x v="1"/>
    <n v="31589.3"/>
    <d v="2017-03-23T00:00:00"/>
    <s v="Brokerage"/>
    <s v="Endorsement"/>
    <m/>
    <d v="2020-01-22T00:00:00"/>
  </r>
  <r>
    <s v="XYZ"/>
    <s v="'1213004416P109402880"/>
    <s v="Active"/>
    <d v="2016-09-23T00:00:00"/>
    <d v="2019-09-22T00:00:00"/>
    <s v="Engineering"/>
    <n v="1"/>
    <s v="Vinay"/>
    <s v="Ahmedabad"/>
    <s v="Construction, Power &amp; Infrastructure"/>
    <x v="1"/>
    <n v="31589.3"/>
    <d v="2017-06-23T00:00:00"/>
    <s v="Brokerage"/>
    <s v="Endorsement"/>
    <m/>
    <d v="2020-01-22T00:00:00"/>
  </r>
  <r>
    <s v="XYZ"/>
    <s v="'1213004416P109402880"/>
    <s v="Active"/>
    <d v="2016-09-23T00:00:00"/>
    <d v="2019-09-22T00:00:00"/>
    <s v="Engineering"/>
    <n v="1"/>
    <s v="Vinay"/>
    <s v="Ahmedabad"/>
    <s v="Construction, Power &amp; Infrastructure"/>
    <x v="1"/>
    <n v="31589.3"/>
    <d v="2017-09-23T00:00:00"/>
    <s v="Brokerage"/>
    <s v="Endorsement"/>
    <m/>
    <d v="2020-01-22T00:00:00"/>
  </r>
  <r>
    <s v="XYZ"/>
    <s v="'1213004416P109402880"/>
    <s v="Active"/>
    <d v="2016-09-23T00:00:00"/>
    <d v="2019-09-22T00:00:00"/>
    <s v="Engineering"/>
    <n v="1"/>
    <s v="Vinay"/>
    <s v="Ahmedabad"/>
    <s v="Construction, Power &amp; Infrastructure"/>
    <x v="1"/>
    <n v="183374.9"/>
    <d v="2016-09-23T00:00:00"/>
    <s v="Brokerage"/>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213004416P109402880"/>
    <s v="Active"/>
    <d v="2016-09-23T00:00:00"/>
    <d v="2019-09-22T00:00:00"/>
    <s v="Engineering"/>
    <n v="1"/>
    <s v="Vinay"/>
    <s v="Ahmedabad"/>
    <s v="Construction, Power &amp; Infrastructure"/>
    <x v="1"/>
    <n v="0"/>
    <m/>
    <s v="Brokerage "/>
    <s v="Endorsement"/>
    <m/>
    <d v="2020-01-22T00:00:00"/>
  </r>
  <r>
    <s v="XYZ"/>
    <s v="141400/11/2018/484"/>
    <s v="Active"/>
    <d v="2017-10-21T00:00:00"/>
    <d v="2018-10-20T00:00:00"/>
    <s v="Fire"/>
    <n v="1"/>
    <s v="Vinay"/>
    <s v="Ahmedabad"/>
    <s v="Construction, Power &amp; Infrastructure"/>
    <x v="2"/>
    <n v="10118.39"/>
    <d v="2017-10-21T00:00:00"/>
    <s v="Brokerage"/>
    <s v="Inception"/>
    <m/>
    <d v="2020-01-22T00:00:00"/>
  </r>
  <r>
    <s v="XYZ"/>
    <s v="141400/48/2018/1288"/>
    <s v="Active"/>
    <d v="2017-10-21T00:00:00"/>
    <d v="2018-10-20T00:00:00"/>
    <s v="Miscellaneous"/>
    <n v="1"/>
    <s v="Vinay"/>
    <s v="Ahmedabad"/>
    <s v="Construction, Power &amp; Infrastructure"/>
    <x v="2"/>
    <n v="2254.63"/>
    <d v="2017-10-21T00:00:00"/>
    <s v="Brokerage"/>
    <s v="Inception"/>
    <m/>
    <d v="2020-01-22T00:00:00"/>
  </r>
  <r>
    <s v="XYZ"/>
    <s v="'23070044150300000010"/>
    <s v="Active"/>
    <d v="2015-10-13T00:00:00"/>
    <d v="2019-10-12T00:00:00"/>
    <s v="Engineering"/>
    <n v="11"/>
    <s v="Raju Kumar"/>
    <s v="Ahmedabad"/>
    <s v="Construction, Power &amp; Infrastructure"/>
    <x v="2"/>
    <n v="0"/>
    <d v="2015-10-13T00:00:00"/>
    <s v="Brokerage"/>
    <s v="Inception"/>
    <m/>
    <d v="2020-01-22T00:00:00"/>
  </r>
  <r>
    <s v="XYZ"/>
    <s v="'23070044170300000002"/>
    <s v="Active"/>
    <d v="2017-05-19T00:00:00"/>
    <d v="2019-11-18T00:00:00"/>
    <s v="Engineering"/>
    <n v="11"/>
    <s v="Raju Kumar"/>
    <s v="Ahmedabad"/>
    <s v="Construction, Power &amp; Infrastructure"/>
    <x v="2"/>
    <n v="0"/>
    <d v="2017-05-19T00:00:00"/>
    <s v="Brokerage"/>
    <s v="Inception"/>
    <m/>
    <d v="2020-01-22T00:00:00"/>
  </r>
  <r>
    <s v="XYZ"/>
    <n v="2309003004"/>
    <s v="Active"/>
    <d v="2018-05-29T00:00:00"/>
    <d v="2027-05-28T00:00:00"/>
    <s v="Liability"/>
    <n v="1"/>
    <s v="Vinay"/>
    <s v="Ahmedabad"/>
    <s v="Liability"/>
    <x v="2"/>
    <n v="118750"/>
    <d v="2018-05-29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6.75"/>
    <d v="2020-05-07T00:00:00"/>
    <s v="Brokerage"/>
    <s v="Inception"/>
    <m/>
    <d v="2020-01-22T00:00:00"/>
  </r>
  <r>
    <s v="XYZ"/>
    <s v="'42040044180300000018"/>
    <s v="Active"/>
    <d v="2018-08-28T00:00:00"/>
    <d v="2020-08-23T00:00:00"/>
    <s v="Engineering"/>
    <n v="1"/>
    <s v="Vinay"/>
    <s v="Ahmedabad"/>
    <s v="Construction, Power &amp; Infrastructure"/>
    <x v="1"/>
    <n v="93517.25"/>
    <d v="2020-01-25T00:00:00"/>
    <s v="Brokerage"/>
    <s v="Inception"/>
    <m/>
    <d v="2020-01-22T00:00:00"/>
  </r>
  <r>
    <s v="XYZ"/>
    <s v="'42040044180300000018"/>
    <s v="Active"/>
    <d v="2018-08-28T00:00:00"/>
    <d v="2020-08-23T00:00:00"/>
    <s v="Engineering"/>
    <n v="1"/>
    <s v="Vinay"/>
    <s v="Ahmedabad"/>
    <s v="Construction, Power &amp; Infrastructure"/>
    <x v="1"/>
    <n v="100710.88"/>
    <d v="2018-12-09T00:00:00"/>
    <s v="Brokerage"/>
    <s v="Inception"/>
    <m/>
    <d v="2020-01-22T00:00:00"/>
  </r>
  <r>
    <s v="XYZ"/>
    <s v="'42040044180300000018"/>
    <s v="Active"/>
    <d v="2018-08-28T00:00:00"/>
    <d v="2020-08-23T00:00:00"/>
    <s v="Engineering"/>
    <n v="1"/>
    <s v="Vinay"/>
    <s v="Ahmedabad"/>
    <s v="Construction, Power &amp; Infrastructure"/>
    <x v="1"/>
    <n v="100710.88"/>
    <d v="2019-03-22T00:00:00"/>
    <s v="Brokerage"/>
    <s v="Inception"/>
    <m/>
    <d v="2020-01-22T00:00:00"/>
  </r>
  <r>
    <s v="XYZ"/>
    <s v="'42040044180300000018"/>
    <s v="Active"/>
    <d v="2018-08-28T00:00:00"/>
    <d v="2020-08-23T00:00:00"/>
    <s v="Engineering"/>
    <n v="1"/>
    <s v="Vinay"/>
    <s v="Ahmedabad"/>
    <s v="Construction, Power &amp; Infrastructure"/>
    <x v="1"/>
    <n v="100710.88"/>
    <d v="2019-07-03T00:00:00"/>
    <s v="Brokerage"/>
    <s v="Inception"/>
    <m/>
    <d v="2020-01-22T00:00:00"/>
  </r>
  <r>
    <s v="XYZ"/>
    <s v="'42040044180300000018"/>
    <s v="Active"/>
    <d v="2018-08-28T00:00:00"/>
    <d v="2020-08-23T00:00:00"/>
    <s v="Engineering"/>
    <n v="1"/>
    <s v="Vinay"/>
    <s v="Ahmedabad"/>
    <s v="Construction, Power &amp; Infrastructure"/>
    <x v="1"/>
    <n v="100710.88"/>
    <d v="2019-10-14T00:00:00"/>
    <s v="Brokerage"/>
    <s v="Inception"/>
    <m/>
    <d v="2020-01-22T00:00:00"/>
  </r>
  <r>
    <s v="XYZ"/>
    <s v="'42040044180300000018"/>
    <s v="Active"/>
    <d v="2018-08-28T00:00:00"/>
    <d v="2020-08-23T00:00:00"/>
    <s v="Engineering"/>
    <n v="1"/>
    <s v="Vinay"/>
    <s v="Ahmedabad"/>
    <s v="Construction, Power &amp; Infrastructure"/>
    <x v="1"/>
    <n v="129485.38"/>
    <d v="2018-08-28T00:00:00"/>
    <s v="Brokerage"/>
    <s v="Inception"/>
    <m/>
    <d v="2020-01-22T00:00:00"/>
  </r>
  <r>
    <s v="XYZ"/>
    <s v="'42040044180300000033"/>
    <s v="Active"/>
    <d v="2018-12-06T00:00:00"/>
    <d v="2019-12-05T00:00:00"/>
    <s v="Engineering"/>
    <n v="1"/>
    <s v="Vinay"/>
    <s v="Ahmedabad"/>
    <s v="Construction, Power &amp; Infrastructure"/>
    <x v="2"/>
    <n v="53711"/>
    <d v="2018-12-06T00:00:00"/>
    <s v="Brokerage"/>
    <s v="Inception"/>
    <m/>
    <d v="2020-01-22T00:00:00"/>
  </r>
  <r>
    <s v="XYZ"/>
    <s v="'42040044180300000057"/>
    <s v="Active"/>
    <d v="2019-03-26T00:00:00"/>
    <d v="2020-09-25T00:00:00"/>
    <s v="Engineering"/>
    <n v="1"/>
    <s v="Vinay"/>
    <s v="Ahmedabad"/>
    <s v="Construction, Power &amp; Infrastructure"/>
    <x v="2"/>
    <n v="49576"/>
    <d v="2019-03-26T00:00:00"/>
    <s v="Brokerage"/>
    <s v="Inception"/>
    <m/>
    <d v="2020-01-22T00:00:00"/>
  </r>
  <r>
    <s v="XYZ"/>
    <s v="5004/118413988/00/000"/>
    <s v="Active"/>
    <d v="2016-09-21T00:00:00"/>
    <d v="2020-06-20T00:00:00"/>
    <s v="Engineering"/>
    <n v="1"/>
    <s v="Vinay"/>
    <s v="Ahmedabad"/>
    <s v="Construction, Power &amp; Infrastructure"/>
    <x v="2"/>
    <n v="0"/>
    <d v="2016-09-21T00:00:00"/>
    <s v="Brokerage"/>
    <s v="Endorsement"/>
    <m/>
    <d v="2020-01-22T00:00:00"/>
  </r>
  <r>
    <s v="XYZ"/>
    <s v="5004/118413988/00/000"/>
    <s v="Active"/>
    <d v="2016-09-21T00:00:00"/>
    <d v="2020-06-20T00:00:00"/>
    <s v="Engineering"/>
    <n v="1"/>
    <s v="Vinay"/>
    <s v="Ahmedabad"/>
    <s v="Construction, Power &amp; Infrastructure"/>
    <x v="2"/>
    <m/>
    <d v="2018-09-21T00:00:00"/>
    <s v="Brokerage "/>
    <s v="Endorsement"/>
    <m/>
    <d v="2020-01-22T00:00:00"/>
  </r>
  <r>
    <s v="XYZ"/>
    <s v="5004/118413988/00/000"/>
    <s v="Active"/>
    <d v="2016-09-21T00:00:00"/>
    <d v="2020-06-20T00:00:00"/>
    <s v="Engineering"/>
    <n v="1"/>
    <s v="Vinay"/>
    <s v="Ahmedabad"/>
    <s v="Construction, Power &amp; Infrastructure"/>
    <x v="2"/>
    <m/>
    <d v="2018-12-21T00:00:00"/>
    <s v="Brokerage "/>
    <s v="Endorsement"/>
    <m/>
    <d v="2020-01-22T00:00:00"/>
  </r>
  <r>
    <s v="XYZ"/>
    <s v="'500413128488100000"/>
    <s v="Active"/>
    <d v="2017-06-01T00:00:00"/>
    <d v="2019-05-31T00:00:00"/>
    <s v="Engineering"/>
    <n v="1"/>
    <s v="Vinay"/>
    <s v="Ahmedabad"/>
    <s v="Construction, Power &amp; Infrastructure"/>
    <x v="2"/>
    <n v="64971"/>
    <d v="2018-12-01T00:00:00"/>
    <s v="Brokerage"/>
    <s v="Inception"/>
    <m/>
    <d v="2020-01-22T00:00:00"/>
  </r>
  <r>
    <s v="SRE"/>
    <s v="2002/174911788/00/000"/>
    <s v="Active"/>
    <d v="2019-06-30T00:00:00"/>
    <d v="2020-06-29T00:00:00"/>
    <s v="Marine"/>
    <n v="1"/>
    <s v="Vinay"/>
    <s v="Ahmedabad"/>
    <s v="Marine"/>
    <x v="0"/>
    <n v="66188.759999999995"/>
    <d v="2019-06-30T00:00:00"/>
    <s v="Brokerage"/>
    <s v="Renewal"/>
    <m/>
    <d v="2020-01-22T00:00:00"/>
  </r>
  <r>
    <s v="SRE"/>
    <s v="'2414201438068601000"/>
    <s v="Active"/>
    <d v="2017-06-30T00:00:00"/>
    <d v="2018-06-29T00:00:00"/>
    <s v="Marine"/>
    <n v="1"/>
    <s v="Vinay"/>
    <s v="Ahmedabad"/>
    <s v="Marine"/>
    <x v="2"/>
    <n v="37754.15"/>
    <d v="2018-06-30T00:00:00"/>
    <s v="Brokerage"/>
    <s v="Inception"/>
    <m/>
    <d v="2020-01-22T00:00:00"/>
  </r>
  <r>
    <s v="SRE"/>
    <s v="'310300111910000371"/>
    <s v="Active"/>
    <d v="2019-09-01T00:00:00"/>
    <d v="2020-08-31T00:00:00"/>
    <s v="Fire"/>
    <n v="1"/>
    <s v="Vinay"/>
    <s v="Ahmedabad"/>
    <s v="Property / BI"/>
    <x v="0"/>
    <n v="48325.760000000002"/>
    <d v="2019-09-01T00:00:00"/>
    <s v="Brokerage"/>
    <s v="Renewal"/>
    <m/>
    <d v="2020-01-22T00:00:00"/>
  </r>
  <r>
    <s v="SRE"/>
    <n v="3.1030411181E+17"/>
    <s v="Active"/>
    <d v="2018-09-01T00:00:00"/>
    <d v="2019-08-31T00:00:00"/>
    <s v="Fire"/>
    <n v="1"/>
    <s v="Vinay"/>
    <s v="Ahmedabad"/>
    <s v="Property / BI"/>
    <x v="0"/>
    <n v="5763.57"/>
    <d v="2018-09-01T00:00:00"/>
    <s v="Brokerage"/>
    <s v="Inception"/>
    <m/>
    <d v="2020-01-22T00:00:00"/>
  </r>
  <r>
    <s v="SRE"/>
    <n v="3.1030411181E+17"/>
    <s v="Inactive"/>
    <d v="2018-09-01T00:00:00"/>
    <d v="2019-08-31T00:00:00"/>
    <s v="Fire"/>
    <n v="1"/>
    <s v="Vinay"/>
    <s v="Ahmedabad"/>
    <s v="Property / BI"/>
    <x v="0"/>
    <n v="5721.71"/>
    <d v="2018-09-01T00:00:00"/>
    <s v="Brokerage"/>
    <s v="Inception"/>
    <m/>
    <d v="2020-01-22T00:00:00"/>
  </r>
  <r>
    <s v="SRE"/>
    <s v="OG-19-2202-1018-00000036"/>
    <s v="Inactive"/>
    <d v="2018-06-30T00:00:00"/>
    <d v="2019-06-29T00:00:00"/>
    <s v="Marine"/>
    <n v="5"/>
    <s v="Juli"/>
    <s v="Ahmedabad"/>
    <s v="Marine"/>
    <x v="0"/>
    <n v="50101.73"/>
    <d v="2018-06-30T00:00:00"/>
    <s v="Brokerage"/>
    <s v="Inception"/>
    <m/>
    <d v="2020-01-22T00:00:00"/>
  </r>
  <r>
    <s v="SRE"/>
    <s v="YB00015574000102"/>
    <s v="Inactive"/>
    <d v="2018-01-12T00:00:00"/>
    <d v="2019-01-11T00:00:00"/>
    <s v="Miscellaneous"/>
    <n v="1"/>
    <s v="Vinay"/>
    <s v="Ahmedabad"/>
    <s v="Energy"/>
    <x v="0"/>
    <n v="2940.49"/>
    <d v="2018-01-12T00:00:00"/>
    <s v="Brokerage"/>
    <s v="Lapse"/>
    <s v="OTHR â€“ Other"/>
    <d v="2020-01-22T00:00:00"/>
  </r>
  <r>
    <s v="SRE"/>
    <s v="YB00015574000103"/>
    <s v="Active"/>
    <d v="2019-01-12T00:00:00"/>
    <d v="2020-01-11T00:00:00"/>
    <s v="Miscellaneous"/>
    <n v="1"/>
    <s v="Vinay"/>
    <s v="Ahmedabad"/>
    <s v="Energy"/>
    <x v="0"/>
    <n v="3073.94"/>
    <d v="2019-01-12T00:00:00"/>
    <s v="Brokerage"/>
    <s v="Renewal"/>
    <m/>
    <d v="2020-01-22T00:00:00"/>
  </r>
  <r>
    <s v="SRE"/>
    <s v="'2411 2020 9689 0500 000"/>
    <s v="Inactive"/>
    <d v="2018-01-16T00:00:00"/>
    <d v="2019-01-15T00:00:00"/>
    <s v="Marine"/>
    <n v="1"/>
    <s v="Vinay"/>
    <s v="Ahmedabad"/>
    <s v="Marine"/>
    <x v="2"/>
    <n v="330"/>
    <d v="2018-01-16T00:00:00"/>
    <s v="Brokerage"/>
    <s v="Lapse"/>
    <s v="OTHR â€“ Other"/>
    <d v="2020-01-22T00:00:00"/>
  </r>
  <r>
    <s v="SRE"/>
    <s v="'310300111910000396"/>
    <s v="Active"/>
    <d v="2019-09-01T00:00:00"/>
    <d v="2020-08-31T00:00:00"/>
    <s v="Fire"/>
    <n v="1"/>
    <s v="Vinay"/>
    <s v="Ahmedabad"/>
    <s v="Property / BI"/>
    <x v="0"/>
    <n v="20327.63"/>
    <d v="2019-09-01T00:00:00"/>
    <s v="Brokerage"/>
    <s v="Renewal"/>
    <m/>
    <d v="2020-01-22T00:00:00"/>
  </r>
  <r>
    <s v="SRE"/>
    <n v="3.1030411181E+17"/>
    <s v="Inactive"/>
    <d v="2018-09-01T00:00:00"/>
    <d v="2019-08-31T00:00:00"/>
    <s v="Fire"/>
    <n v="1"/>
    <s v="Vinay"/>
    <s v="Ahmedabad"/>
    <s v="Property / BI"/>
    <x v="0"/>
    <n v="2164.3000000000002"/>
    <d v="2018-09-01T00:00:00"/>
    <s v="Brokerage"/>
    <s v="Inception"/>
    <m/>
    <d v="2020-01-22T00:00:00"/>
  </r>
  <r>
    <s v="SRE"/>
    <s v="'310300111910000397"/>
    <s v="Active"/>
    <d v="2019-09-01T00:00:00"/>
    <d v="2020-08-31T00:00:00"/>
    <s v="Fire"/>
    <n v="1"/>
    <s v="Vinay"/>
    <s v="Ahmedabad"/>
    <s v="Property / BI"/>
    <x v="0"/>
    <n v="27258.799999999999"/>
    <d v="2019-09-01T00:00:00"/>
    <s v="Brokerage"/>
    <s v="Renewal"/>
    <m/>
    <d v="2020-01-22T00:00:00"/>
  </r>
  <r>
    <s v="SRE"/>
    <n v="3.1030411181E+17"/>
    <s v="Inactive"/>
    <d v="2018-09-01T00:00:00"/>
    <d v="2019-08-31T00:00:00"/>
    <s v="Fire"/>
    <n v="1"/>
    <s v="Vinay"/>
    <s v="Ahmedabad"/>
    <s v="Property / BI"/>
    <x v="0"/>
    <n v="5105.2"/>
    <d v="2018-09-01T00:00:00"/>
    <s v="Brokerage"/>
    <s v="Inception"/>
    <m/>
    <d v="2020-01-22T00:00:00"/>
  </r>
  <r>
    <s v="SRE"/>
    <s v="MD004600"/>
    <s v="Active"/>
    <d v="2020-01-17T00:00:00"/>
    <d v="2020-01-22T00:00:00"/>
    <s v="Employee Benefits"/>
    <n v="1"/>
    <s v="Vinay"/>
    <s v="Ahmedabad"/>
    <s v="Small Medium Enterpries (SME)"/>
    <x v="2"/>
    <n v="95.85"/>
    <d v="2020-01-17T00:00:00"/>
    <s v="Brokerage"/>
    <s v="Inception"/>
    <m/>
    <d v="2020-01-22T00:00:00"/>
  </r>
  <r>
    <s v="SRE"/>
    <n v="3.1030411181E+17"/>
    <s v="Active"/>
    <d v="2018-09-01T00:00:00"/>
    <d v="2019-08-31T00:00:00"/>
    <s v="Fire"/>
    <n v="1"/>
    <s v="Vinay"/>
    <s v="Ahmedabad"/>
    <s v="Property / BI"/>
    <x v="0"/>
    <n v="153.76"/>
    <d v="2018-09-01T00:00:00"/>
    <s v="Brokerage"/>
    <s v="Inception"/>
    <m/>
    <d v="2020-01-22T00:00:00"/>
  </r>
  <r>
    <s v="SRE"/>
    <n v="3.1030411181E+17"/>
    <s v="Active"/>
    <d v="2018-09-01T00:00:00"/>
    <d v="2019-08-31T00:00:00"/>
    <s v="Fire"/>
    <n v="1"/>
    <s v="Vinay"/>
    <s v="Ahmedabad"/>
    <s v="Property / BI"/>
    <x v="0"/>
    <n v="3842.38"/>
    <d v="2018-09-01T00:00:00"/>
    <s v="Brokerage"/>
    <s v="Inception"/>
    <m/>
    <d v="2020-01-22T00:00:00"/>
  </r>
  <r>
    <s v="SRE"/>
    <s v="0865085175 00 00"/>
    <s v="Active"/>
    <d v="2019-09-12T00:00:00"/>
    <d v="2020-09-11T00:00:00"/>
    <s v="Marine"/>
    <n v="1"/>
    <s v="Vinay"/>
    <s v="Ahmedabad"/>
    <s v="Small Medium Enterpries (SME)"/>
    <x v="0"/>
    <n v="3300"/>
    <d v="2019-09-12T00:00:00"/>
    <s v="Brokerage"/>
    <s v="Inception"/>
    <m/>
    <d v="2020-01-22T00:00:00"/>
  </r>
  <r>
    <s v="SRE"/>
    <s v="2002/160095852/00/000"/>
    <s v="Active"/>
    <d v="2018-11-01T00:00:00"/>
    <d v="2019-10-31T00:00:00"/>
    <s v="Marine"/>
    <n v="1"/>
    <s v="Vinay"/>
    <s v="Ahmedabad"/>
    <s v="Marine"/>
    <x v="0"/>
    <n v="7424.84"/>
    <d v="2018-11-01T00:00:00"/>
    <s v="Brokerage"/>
    <s v="Renewal"/>
    <m/>
    <d v="2020-01-22T00:00:00"/>
  </r>
  <r>
    <s v="SRE"/>
    <n v="22214171"/>
    <s v="Inactive"/>
    <d v="2017-11-01T00:00:00"/>
    <d v="2018-10-31T00:00:00"/>
    <s v="Marine"/>
    <n v="1"/>
    <s v="Vinay"/>
    <s v="Ahmedabad"/>
    <s v="Marine"/>
    <x v="0"/>
    <n v="55687.5"/>
    <d v="2017-11-01T00:00:00"/>
    <s v="Brokerage"/>
    <s v="Lapse"/>
    <s v="OTHR â€“ Other"/>
    <d v="2020-01-22T00:00:00"/>
  </r>
  <r>
    <s v="SRE"/>
    <n v="22341873"/>
    <s v="Active"/>
    <d v="2018-09-12T00:00:00"/>
    <d v="2019-09-11T00:00:00"/>
    <s v="Marine"/>
    <n v="5"/>
    <s v="Juli"/>
    <s v="Ahmedabad"/>
    <s v="Marine"/>
    <x v="0"/>
    <n v="8745.18"/>
    <d v="2018-09-12T00:00:00"/>
    <s v="Brokerage"/>
    <s v="Inception"/>
    <m/>
    <d v="2020-01-22T00:00:00"/>
  </r>
  <r>
    <s v="SRE"/>
    <s v="'21300031180100007178"/>
    <s v="Active"/>
    <d v="2019-02-15T00:00:00"/>
    <d v="2020-02-14T00:00:00"/>
    <s v="Motor"/>
    <n v="9"/>
    <s v="Manish Sharma"/>
    <s v="Ahmedabad"/>
    <s v="Motor"/>
    <x v="2"/>
    <n v="10578.39"/>
    <d v="2019-02-15T00:00:00"/>
    <s v="Brokerage"/>
    <s v="Inception"/>
    <m/>
    <d v="2020-01-22T00:00:00"/>
  </r>
  <r>
    <s v="SRE"/>
    <s v="'310300111910000395"/>
    <s v="Active"/>
    <d v="2019-09-01T00:00:00"/>
    <d v="2020-08-31T00:00:00"/>
    <s v="Fire"/>
    <n v="1"/>
    <s v="Vinay"/>
    <s v="Ahmedabad"/>
    <s v="Property / BI"/>
    <x v="0"/>
    <n v="10279.51"/>
    <d v="2019-09-01T00:00:00"/>
    <s v="Brokerage"/>
    <s v="Renewal"/>
    <m/>
    <d v="2020-01-22T00:00:00"/>
  </r>
  <r>
    <s v="SRE"/>
    <n v="3.1030411181E+17"/>
    <s v="Inactive"/>
    <d v="2018-09-01T00:00:00"/>
    <d v="2019-08-31T00:00:00"/>
    <s v="Fire"/>
    <n v="1"/>
    <s v="Vinay"/>
    <s v="Ahmedabad"/>
    <s v="Property / BI"/>
    <x v="0"/>
    <n v="610.77"/>
    <d v="2018-09-01T00:00:00"/>
    <s v="Brokerage"/>
    <s v="Inception"/>
    <m/>
    <d v="2020-01-22T00:00:00"/>
  </r>
  <r>
    <s v="SRE"/>
    <n v="301004265"/>
    <s v="Inactive"/>
    <d v="2018-03-09T00:00:00"/>
    <d v="2019-03-08T00:00:00"/>
    <s v="Liability"/>
    <n v="12"/>
    <s v="Shivani Sharma"/>
    <s v="Ahmedabad"/>
    <s v="Global Client Network (GNB Inward)"/>
    <x v="0"/>
    <n v="25000"/>
    <d v="2018-03-09T00:00:00"/>
    <s v="Brokerage"/>
    <s v="Inception"/>
    <m/>
    <d v="2020-01-22T00:00:00"/>
  </r>
  <r>
    <s v="SRE"/>
    <s v="0301004265-1"/>
    <s v="Active"/>
    <d v="2019-03-09T00:00:00"/>
    <d v="2020-03-08T00:00:00"/>
    <s v="Liability"/>
    <n v="3"/>
    <s v="Animesh Rawat"/>
    <s v="Ahmedabad"/>
    <s v="Global Client Network (GNB Inward)"/>
    <x v="0"/>
    <n v="23750"/>
    <d v="2019-03-09T00:00:00"/>
    <s v="Brokerage"/>
    <s v="Renewal"/>
    <m/>
    <d v="2020-01-22T00:00:00"/>
  </r>
  <r>
    <s v="SRE"/>
    <n v="195269000000"/>
    <s v="Inactive"/>
    <d v="2018-11-10T00:00:00"/>
    <d v="2019-11-09T00:00:00"/>
    <s v="Employee Benefits"/>
    <n v="13"/>
    <s v="Vididt Saha"/>
    <s v="Ahmedabad"/>
    <s v="Employee Benefits (EB)"/>
    <x v="2"/>
    <n v="0"/>
    <d v="2018-11-10T00:00:00"/>
    <s v="Brokerage"/>
    <s v="Inception"/>
    <m/>
    <d v="2020-01-22T00:00:00"/>
  </r>
  <r>
    <s v="SRE"/>
    <n v="2.4122020718290002E+18"/>
    <s v="Inactive"/>
    <d v="2018-01-12T00:00:00"/>
    <d v="2019-01-11T00:00:00"/>
    <s v="Marine"/>
    <n v="13"/>
    <s v="Vididt Saha"/>
    <s v="Ahmedabad"/>
    <s v="Marine"/>
    <x v="2"/>
    <n v="10395"/>
    <d v="2018-01-12T00:00:00"/>
    <s v="Brokerage"/>
    <s v="Endorsement"/>
    <m/>
    <d v="2020-01-22T00:00:00"/>
  </r>
  <r>
    <s v="SRE"/>
    <n v="2.4122020718290002E+18"/>
    <s v="Inactive"/>
    <d v="2018-01-12T00:00:00"/>
    <d v="2019-01-11T00:00:00"/>
    <s v="Marine"/>
    <n v="13"/>
    <s v="Vididt Saha"/>
    <s v="Ahmedabad"/>
    <s v="Marine"/>
    <x v="2"/>
    <n v="0"/>
    <m/>
    <s v="Brokerage "/>
    <s v="Endorsement"/>
    <m/>
    <d v="2020-01-22T00:00:00"/>
  </r>
  <r>
    <s v="SRE"/>
    <s v="2412 2020 7182 9001 000"/>
    <s v="Inactive"/>
    <d v="2019-01-12T00:00:00"/>
    <d v="2020-01-11T00:00:00"/>
    <s v="Marine"/>
    <n v="13"/>
    <s v="Vididt Saha"/>
    <s v="Ahmedabad"/>
    <s v="Marine"/>
    <x v="2"/>
    <n v="15592.5"/>
    <d v="2019-01-12T00:00:00"/>
    <s v="Brokerage"/>
    <s v="Renewal"/>
    <m/>
    <d v="2020-01-22T00:00:00"/>
  </r>
  <r>
    <s v="SRE"/>
    <n v="2.4122020718290002E+18"/>
    <s v="Active"/>
    <d v="2020-01-12T00:00:00"/>
    <d v="2021-01-11T00:00:00"/>
    <s v="Marine"/>
    <n v="13"/>
    <s v="Vididt Saha"/>
    <s v="Ahmedabad"/>
    <s v="Marine"/>
    <x v="2"/>
    <n v="11310.75"/>
    <d v="2020-01-12T00:00:00"/>
    <s v="Brokerage"/>
    <s v="Renewal"/>
    <m/>
    <d v="2020-01-22T00:00:00"/>
  </r>
  <r>
    <s v="SRE"/>
    <s v="4101191100000008-00"/>
    <s v="Active"/>
    <d v="2019-11-10T00:00:00"/>
    <d v="2020-11-09T00:00:00"/>
    <s v="Employee Benefits"/>
    <n v="13"/>
    <s v="Vididt Saha"/>
    <s v="Ahmedabad"/>
    <s v="Employee Benefits (EB)"/>
    <x v="0"/>
    <n v="48928.73"/>
    <d v="2019-11-10T00:00:00"/>
    <s v="Brokerage"/>
    <s v="Renewal"/>
    <m/>
    <d v="2020-01-22T00:00:00"/>
  </r>
  <r>
    <s v="SRE"/>
    <n v="41050127"/>
    <s v="Active"/>
    <d v="2019-11-25T00:00:00"/>
    <d v="2020-11-24T00:00:00"/>
    <s v="Liability"/>
    <n v="13"/>
    <s v="Vididt Saha"/>
    <s v="Ahmedabad"/>
    <s v="Liability"/>
    <x v="0"/>
    <n v="18975"/>
    <d v="2019-11-25T00:00:00"/>
    <s v="Brokerage"/>
    <s v="Inception"/>
    <m/>
    <d v="2020-01-22T00:00:00"/>
  </r>
  <r>
    <s v="SRE"/>
    <n v="43169018"/>
    <s v="Inactive"/>
    <d v="2018-07-11T00:00:00"/>
    <d v="2019-07-10T00:00:00"/>
    <s v="Miscellaneous"/>
    <n v="13"/>
    <s v="Vididt Saha"/>
    <s v="Ahmedabad"/>
    <s v="Liability"/>
    <x v="2"/>
    <n v="16170"/>
    <d v="2018-07-11T00:00:00"/>
    <s v="Brokerage"/>
    <s v="Lapse"/>
    <s v="NOLN - No Longer Needed"/>
    <d v="2020-01-22T00:00:00"/>
  </r>
  <r>
    <s v="SRE"/>
    <n v="54522170"/>
    <s v="Active"/>
    <d v="2019-07-09T00:00:00"/>
    <d v="2020-07-08T00:00:00"/>
    <s v="Employee Benefits"/>
    <n v="13"/>
    <s v="Vididt Saha"/>
    <s v="Ahmedabad"/>
    <s v="Employee Benefits (EB)"/>
    <x v="2"/>
    <n v="9056.48"/>
    <d v="2019-07-09T00:00:00"/>
    <s v="Brokerage"/>
    <s v="Inception"/>
    <m/>
    <d v="2020-01-22T00:00:00"/>
  </r>
  <r>
    <s v="SRE"/>
    <s v="OG-19-2202-4001-00004011"/>
    <s v="Inactive"/>
    <d v="2018-07-10T00:00:00"/>
    <d v="2019-07-09T00:00:00"/>
    <s v="Fire"/>
    <n v="13"/>
    <s v="Vididt Saha"/>
    <s v="Ahmedabad"/>
    <s v="Property / BI"/>
    <x v="2"/>
    <n v="18357"/>
    <d v="2018-07-10T00:00:00"/>
    <s v="Brokerage"/>
    <s v="Lapse"/>
    <s v="OTHR â€“ Other"/>
    <d v="2020-01-22T00:00:00"/>
  </r>
  <r>
    <s v="SRE"/>
    <s v="OG-19-2202-4004-00000044"/>
    <s v="Inactive"/>
    <d v="2018-07-10T00:00:00"/>
    <d v="2019-07-09T00:00:00"/>
    <s v="Fire"/>
    <n v="13"/>
    <s v="Vididt Saha"/>
    <s v="Ahmedabad"/>
    <s v="Property / BI"/>
    <x v="2"/>
    <n v="10416.75"/>
    <d v="2018-07-10T00:00:00"/>
    <s v="Brokerage"/>
    <s v="Inception"/>
    <m/>
    <d v="2020-01-22T00:00:00"/>
  </r>
  <r>
    <s v="SRE"/>
    <s v="OG-19-2202-4010-00000816"/>
    <s v="Inactive"/>
    <d v="2018-07-10T00:00:00"/>
    <d v="2019-07-09T00:00:00"/>
    <s v="Miscellaneous"/>
    <n v="13"/>
    <s v="Vididt Saha"/>
    <s v="Ahmedabad"/>
    <s v="Property / BI"/>
    <x v="2"/>
    <n v="1232"/>
    <d v="2018-07-10T00:00:00"/>
    <s v="Brokerage"/>
    <s v="Inception"/>
    <m/>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4011-00000127"/>
    <s v="Active"/>
    <d v="2019-01-09T00:00:00"/>
    <d v="2020-01-08T00:00:00"/>
    <s v="Miscellaneous"/>
    <n v="13"/>
    <s v="Vididt Saha"/>
    <s v="Ahmedabad"/>
    <s v="Property / BI"/>
    <x v="2"/>
    <n v="643.75"/>
    <d v="2019-01-09T00:00:00"/>
    <s v="Brokerage"/>
    <s v="Inception"/>
    <m/>
    <d v="2020-01-22T00:00:00"/>
  </r>
  <r>
    <s v="SRE"/>
    <s v="OG-20-2202-4004-00000043"/>
    <s v="Active"/>
    <d v="2019-05-16T00:00:00"/>
    <d v="2020-05-15T00:00:00"/>
    <s v="Fire"/>
    <n v="13"/>
    <s v="Vididt Saha"/>
    <s v="Ahmedabad"/>
    <s v="Property / BI"/>
    <x v="2"/>
    <n v="4595.75"/>
    <d v="2019-05-16T00:00:00"/>
    <s v="Brokerage"/>
    <s v="Inception"/>
    <m/>
    <d v="2020-01-22T00:00:00"/>
  </r>
  <r>
    <s v="SRE"/>
    <s v="OG-20-2202-4004-00000066"/>
    <s v="Active"/>
    <d v="2019-07-11T00:00:00"/>
    <d v="2020-07-10T00:00:00"/>
    <s v="Fire"/>
    <n v="13"/>
    <s v="Vididt Saha"/>
    <s v="Ahmedabad"/>
    <s v="Property / BI"/>
    <x v="2"/>
    <n v="21905.200000000001"/>
    <d v="2019-07-11T00:00:00"/>
    <s v="Brokerage"/>
    <s v="Renewal"/>
    <m/>
    <d v="2020-01-22T00:00:00"/>
  </r>
  <r>
    <s v="SRE"/>
    <s v="OG-20-2202-4010-00000924"/>
    <s v="Active"/>
    <d v="2019-07-10T00:00:00"/>
    <d v="2020-07-09T00:00:00"/>
    <s v="Miscellaneous"/>
    <n v="13"/>
    <s v="Vididt Saha"/>
    <s v="Ahmedabad"/>
    <s v="Property / BI"/>
    <x v="2"/>
    <n v="337.5"/>
    <d v="2019-07-10T00:00:00"/>
    <s v="Brokerage"/>
    <s v="Renewal"/>
    <m/>
    <d v="2020-01-22T00:00:00"/>
  </r>
  <r>
    <s v="SRE"/>
    <s v="0000000007919559-01"/>
    <s v="Active"/>
    <d v="2018-12-28T00:00:00"/>
    <d v="2019-12-27T00:00:00"/>
    <s v="Marine"/>
    <n v="1"/>
    <s v="Vinay"/>
    <s v="Ahmedabad"/>
    <s v="Marine"/>
    <x v="2"/>
    <n v="6112.76"/>
    <d v="2018-12-28T00:00:00"/>
    <s v="Brokerage"/>
    <s v="Endorsement"/>
    <m/>
    <d v="2020-01-22T00:00:00"/>
  </r>
  <r>
    <s v="SRE"/>
    <s v="0000000007919559-01"/>
    <s v="Active"/>
    <d v="2018-12-28T00:00:00"/>
    <d v="2019-12-27T00:00:00"/>
    <s v="Marine"/>
    <n v="1"/>
    <s v="Vinay"/>
    <s v="Ahmedabad"/>
    <s v="Marine"/>
    <x v="2"/>
    <n v="0"/>
    <m/>
    <s v="Brokerage "/>
    <s v="Endorsement"/>
    <m/>
    <d v="2020-01-22T00:00:00"/>
  </r>
  <r>
    <s v="SRE"/>
    <s v="2001/161822918/00/000"/>
    <s v="Active"/>
    <d v="2018-12-06T00:00:00"/>
    <d v="2019-12-05T00:00:00"/>
    <s v="Marine"/>
    <n v="1"/>
    <s v="Vinay"/>
    <s v="Ahmedabad"/>
    <s v="Marine"/>
    <x v="2"/>
    <n v="10725"/>
    <d v="2018-12-06T00:00:00"/>
    <s v="Brokerage"/>
    <s v="Inception"/>
    <m/>
    <d v="2020-01-22T00:00:00"/>
  </r>
  <r>
    <s v="SRE"/>
    <n v="2280014070"/>
    <s v="Active"/>
    <d v="2019-03-09T00:00:00"/>
    <d v="2020-03-08T00:00:00"/>
    <s v="Liability"/>
    <n v="2"/>
    <s v="Abhinav Shivam"/>
    <s v="Ahmedabad"/>
    <s v="Liability"/>
    <x v="2"/>
    <n v="27530.38"/>
    <d v="2019-03-09T00:00:00"/>
    <s v="Brokerage"/>
    <s v="Inception"/>
    <m/>
    <d v="2020-01-22T00:00:00"/>
  </r>
  <r>
    <s v="SRE"/>
    <n v="3.1030411181E+17"/>
    <s v="Inactive"/>
    <d v="2018-04-01T00:00:00"/>
    <d v="2019-03-31T00:00:00"/>
    <s v="Miscellaneous"/>
    <n v="1"/>
    <s v="Vinay"/>
    <s v="Ahmedabad"/>
    <s v="Property / BI"/>
    <x v="2"/>
    <n v="106033.91"/>
    <d v="2018-04-01T00:00:00"/>
    <s v="Brokerage"/>
    <s v="Lapse"/>
    <s v="COMP - Competition"/>
    <d v="2020-01-22T00:00:00"/>
  </r>
  <r>
    <s v="SRE"/>
    <n v="3.1030411181E+17"/>
    <s v="Active"/>
    <d v="2019-01-08T00:00:00"/>
    <d v="2019-04-07T00:00:00"/>
    <s v="Fire"/>
    <n v="2"/>
    <s v="Abhinav Shivam"/>
    <s v="Ahmedabad"/>
    <s v="Small Medium Enterpries (SME)"/>
    <x v="2"/>
    <n v="3978.77"/>
    <d v="2019-01-08T00:00:00"/>
    <s v="Brokerage"/>
    <s v="Inception"/>
    <m/>
    <d v="2020-01-22T00:00:00"/>
  </r>
  <r>
    <s v="SRE"/>
    <n v="3.1030411181E+17"/>
    <s v="Active"/>
    <d v="2019-01-19T00:00:00"/>
    <d v="2019-04-18T00:00:00"/>
    <s v="Fire"/>
    <n v="2"/>
    <s v="Abhinav Shivam"/>
    <s v="Ahmedabad"/>
    <s v="Small Medium Enterpries (SME)"/>
    <x v="2"/>
    <n v="9453.35"/>
    <d v="2019-01-19T00:00:00"/>
    <s v="Brokerage"/>
    <s v="Inception"/>
    <m/>
    <d v="2020-01-22T00:00:00"/>
  </r>
  <r>
    <s v="SRE"/>
    <n v="3.1030411181E+17"/>
    <s v="Active"/>
    <d v="2019-02-26T00:00:00"/>
    <d v="2019-04-25T00:00:00"/>
    <s v="Fire"/>
    <n v="2"/>
    <s v="Abhinav Shivam"/>
    <s v="Ahmedabad"/>
    <s v="Small Medium Enterpries (SME)"/>
    <x v="2"/>
    <n v="4156.79"/>
    <d v="2019-02-26T00:00:00"/>
    <s v="Brokerage"/>
    <s v="Inception"/>
    <m/>
    <d v="2020-01-22T00:00:00"/>
  </r>
  <r>
    <s v="SRE"/>
    <n v="43187020"/>
    <s v="Active"/>
    <d v="2019-04-22T00:00:00"/>
    <d v="2020-04-21T00:00:00"/>
    <s v="Miscellaneous"/>
    <n v="13"/>
    <s v="Vididt Saha"/>
    <s v="Ahmedabad"/>
    <s v="Liability"/>
    <x v="1"/>
    <n v="7451.24"/>
    <d v="2019-04-22T00:00:00"/>
    <s v="Brokerage"/>
    <s v="Inception"/>
    <m/>
    <d v="2020-01-22T00:00:00"/>
  </r>
  <r>
    <s v="DDD"/>
    <s v="0865082088 00"/>
    <s v="Active"/>
    <d v="2018-12-07T00:00:00"/>
    <d v="2019-12-06T00:00:00"/>
    <s v="Marine"/>
    <n v="1"/>
    <s v="Vinay"/>
    <s v="Ahmedabad"/>
    <s v="Marine"/>
    <x v="2"/>
    <n v="3630"/>
    <d v="2019-12-17T00:00:00"/>
    <s v="Brokerage"/>
    <s v="Inception"/>
    <m/>
    <d v="2020-01-22T00:00:00"/>
  </r>
  <r>
    <s v="SRE"/>
    <s v="0865081032 00"/>
    <s v="Active"/>
    <d v="2018-09-11T00:00:00"/>
    <d v="2019-09-10T00:00:00"/>
    <s v="Marine"/>
    <n v="1"/>
    <s v="Vinay"/>
    <s v="Ahmedabad"/>
    <s v="Marine"/>
    <x v="0"/>
    <n v="1072.5"/>
    <d v="2019-09-11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08E+19"/>
    <s v="Active"/>
    <d v="2019-01-03T00:00:00"/>
    <d v="2019-10-02T00:00:00"/>
    <s v="Engineering"/>
    <n v="3"/>
    <s v="Animesh Rawat"/>
    <s v="Ahmedabad"/>
    <s v="Global Client Network (GNB Inward)"/>
    <x v="2"/>
    <n v="49401.25"/>
    <d v="2019-01-03T00:00:00"/>
    <s v="Brokerage"/>
    <s v="Inception"/>
    <m/>
    <d v="2020-01-22T00:00:00"/>
  </r>
  <r>
    <s v="DDD"/>
    <n v="1.1120044185899999E+19"/>
    <s v="Active"/>
    <d v="2019-01-03T00:00:00"/>
    <d v="2019-10-02T00:00:00"/>
    <s v="Engineering"/>
    <n v="3"/>
    <s v="Animesh Rawat"/>
    <s v="Ahmedabad"/>
    <s v="Global Client Network (GNB Inward)"/>
    <x v="2"/>
    <n v="45000"/>
    <d v="2019-01-03T00:00:00"/>
    <s v="Brokerage"/>
    <s v="Inception"/>
    <m/>
    <d v="2020-01-22T00:00:00"/>
  </r>
  <r>
    <s v="DDD"/>
    <s v="4016/138636598/01/000"/>
    <s v="Inactive"/>
    <d v="2018-09-30T00:00:00"/>
    <d v="2019-09-29T00:00:00"/>
    <s v="Employee Benefits"/>
    <n v="10"/>
    <s v="Mark"/>
    <s v="Ahmedabad"/>
    <s v="Employee Benefits (EB)"/>
    <x v="0"/>
    <n v="54000"/>
    <d v="2018-09-30T00:00:00"/>
    <s v="Brokerage"/>
    <s v="Inception"/>
    <m/>
    <d v="2020-01-22T00:00:00"/>
  </r>
  <r>
    <s v="DDD"/>
    <s v="2005/162167315/00/000"/>
    <s v="Active"/>
    <d v="2018-12-14T00:00:00"/>
    <d v="2019-12-13T00:00:00"/>
    <s v="Marine"/>
    <n v="12"/>
    <s v="Shivani Sharma"/>
    <s v="Ahmedabad"/>
    <s v="Global Client Network (GNB Inward)"/>
    <x v="2"/>
    <n v="5659.5"/>
    <d v="2018-12-14T00:00:00"/>
    <s v="Brokerage"/>
    <s v="Inception"/>
    <m/>
    <d v="2020-01-22T00:00:00"/>
  </r>
  <r>
    <s v="DDD"/>
    <n v="3.1142027482102001E+18"/>
    <s v="Active"/>
    <d v="2019-04-11T00:00:00"/>
    <d v="2020-04-09T00:00:00"/>
    <s v="Miscellaneous"/>
    <n v="3"/>
    <s v="Animesh Rawat"/>
    <s v="Ahmedabad"/>
    <s v="Global Client Network (GNB Inward)"/>
    <x v="2"/>
    <n v="2942.25"/>
    <d v="2019-04-11T00:00:00"/>
    <s v="Brokerage"/>
    <s v="Inception"/>
    <m/>
    <d v="2020-01-22T00:00:00"/>
  </r>
  <r>
    <s v="DDD"/>
    <s v="0000000007404252-01"/>
    <s v="Inactive"/>
    <d v="2018-10-24T00:00:00"/>
    <d v="2019-10-23T00:00:00"/>
    <s v="Miscellaneous"/>
    <n v="3"/>
    <s v="Animesh Rawat"/>
    <s v="Ahmedabad"/>
    <s v="Global Client Network (GNB Inward)"/>
    <x v="0"/>
    <n v="6335.5"/>
    <d v="2019-10-23T00:00:00"/>
    <s v="Brokerage"/>
    <s v="Inception"/>
    <m/>
    <d v="2020-01-22T00:00:00"/>
  </r>
  <r>
    <s v="DDD"/>
    <s v="0000000007404252-02"/>
    <s v="Active"/>
    <d v="2019-10-26T00:00:00"/>
    <d v="2020-10-25T00:00:00"/>
    <s v="Miscellaneous"/>
    <n v="3"/>
    <s v="Animesh Rawat"/>
    <s v="Ahmedabad"/>
    <s v="Global Client Network (GNB Inward)"/>
    <x v="0"/>
    <n v="2436.75"/>
    <d v="2019-10-26T00:00:00"/>
    <s v="Brokerage"/>
    <s v="Renewal"/>
    <m/>
    <d v="2020-01-22T00:00:00"/>
  </r>
  <r>
    <s v="DDD"/>
    <n v="10619837"/>
    <s v="Inactive"/>
    <d v="2018-10-24T00:00:00"/>
    <d v="2019-10-23T00:00:00"/>
    <s v="Fire"/>
    <n v="3"/>
    <s v="Animesh Rawat"/>
    <s v="Ahmedabad"/>
    <s v="Global Client Network (GNB Inward)"/>
    <x v="0"/>
    <n v="18321.23"/>
    <d v="2018-10-24T00:00:00"/>
    <s v="Brokerage"/>
    <s v="Inception"/>
    <m/>
    <d v="2020-01-22T00:00:00"/>
  </r>
  <r>
    <s v="DDD"/>
    <s v="0000000010619837-01"/>
    <s v="Active"/>
    <d v="2019-10-25T00:00:00"/>
    <d v="2020-10-24T00:00:00"/>
    <s v="Fire"/>
    <n v="3"/>
    <s v="Animesh Rawat"/>
    <s v="Ahmedabad"/>
    <s v="Global Client Network (GNB Inward)"/>
    <x v="0"/>
    <n v="26967.39"/>
    <d v="2019-10-25T00:00:00"/>
    <s v="Brokerage"/>
    <s v="Renewal"/>
    <m/>
    <d v="2020-01-22T00:00:00"/>
  </r>
  <r>
    <s v="DDD"/>
    <s v="1011/142530053/00/000"/>
    <s v="Active"/>
    <d v="2018-01-01T00:00:00"/>
    <d v="2018-12-31T00:00:00"/>
    <s v="Miscellaneous"/>
    <n v="3"/>
    <s v="Animesh Rawat"/>
    <s v="Ahmedabad"/>
    <s v="Global Client Network (GNB Inward)"/>
    <x v="0"/>
    <n v="159956.76"/>
    <d v="2018-01-01T00:00:00"/>
    <s v="Brokerage"/>
    <s v="Inception"/>
    <m/>
    <d v="2020-01-22T00:00:00"/>
  </r>
  <r>
    <s v="DDD"/>
    <s v="1011/142530053/01/000"/>
    <s v="Active"/>
    <d v="2019-01-01T00:00:00"/>
    <d v="2019-12-31T00:00:00"/>
    <s v="Fire"/>
    <n v="3"/>
    <s v="Animesh Rawat"/>
    <s v="Ahmedabad"/>
    <s v="Global Client Network (GNB Inward)"/>
    <x v="0"/>
    <n v="0"/>
    <d v="2019-01-01T00:00:00"/>
    <s v="Brokerage"/>
    <s v="Inception"/>
    <m/>
    <d v="2020-01-22T00:00:00"/>
  </r>
  <r>
    <s v="DDD"/>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DDD"/>
    <n v="41047870"/>
    <s v="Active"/>
    <d v="2019-07-05T00:00:00"/>
    <d v="2020-07-04T00:00:00"/>
    <s v="Liability"/>
    <n v="2"/>
    <s v="Abhinav Shivam"/>
    <s v="Ahmedabad"/>
    <s v="Liability"/>
    <x v="1"/>
    <n v="72675"/>
    <d v="2019-07-05T00:00:00"/>
    <s v="Brokerage"/>
    <s v="Inception"/>
    <m/>
    <d v="2020-01-22T00:00:00"/>
  </r>
  <r>
    <s v="DDD"/>
    <n v="41047870"/>
    <s v="Active"/>
    <d v="2019-07-05T00:00:00"/>
    <d v="2020-07-04T00:00:00"/>
    <s v="Liability"/>
    <n v="2"/>
    <s v="Abhinav Shivam"/>
    <s v="Ahmedabad"/>
    <s v="Liability"/>
    <x v="1"/>
    <n v="72675"/>
    <d v="2019-07-05T00:00:00"/>
    <s v="Brokerage"/>
    <s v="Inception"/>
    <m/>
    <d v="2020-01-22T00:00:00"/>
  </r>
  <r>
    <s v="LAP"/>
    <s v="0865000748 01"/>
    <s v="Inactive"/>
    <d v="2018-04-01T00:00:00"/>
    <d v="2019-03-31T00:00:00"/>
    <s v="Marine"/>
    <n v="6"/>
    <s v="Ketan Jain"/>
    <s v="Ahmedabad"/>
    <s v="Marine"/>
    <x v="0"/>
    <n v="23771.05"/>
    <d v="2018-04-01T00:00:00"/>
    <s v="Brokerage"/>
    <s v="Inception"/>
    <m/>
    <d v="2020-01-22T00:00:00"/>
  </r>
  <r>
    <s v="LAP"/>
    <s v="0865000748 02"/>
    <s v="Active"/>
    <d v="2019-04-01T00:00:00"/>
    <d v="2020-03-31T00:00:00"/>
    <s v="Marine"/>
    <n v="6"/>
    <s v="Ketan Jain"/>
    <s v="Ahmedabad"/>
    <s v="Marine"/>
    <x v="0"/>
    <n v="21399.439999999999"/>
    <d v="2019-05-31T00:00:00"/>
    <s v="Brokerage"/>
    <s v="Renewal"/>
    <m/>
    <d v="2020-01-22T00:00:00"/>
  </r>
  <r>
    <s v="LAP"/>
    <n v="22364363"/>
    <s v="Active"/>
    <d v="2018-11-01T00:00:00"/>
    <d v="2019-10-31T00:00:00"/>
    <s v="Marine"/>
    <n v="1"/>
    <s v="Vinay"/>
    <s v="Ahmedabad"/>
    <s v="Affinity"/>
    <x v="0"/>
    <n v="23100.17"/>
    <d v="2019-10-31T00:00:00"/>
    <s v="Brokerage"/>
    <s v="Inception"/>
    <m/>
    <d v="2020-01-22T00:00:00"/>
  </r>
  <r>
    <s v="LAP"/>
    <n v="22387698"/>
    <s v="Active"/>
    <d v="2018-12-24T00:00:00"/>
    <d v="2019-12-23T00:00:00"/>
    <s v="Marine"/>
    <n v="1"/>
    <s v="Vinay"/>
    <s v="Ahmedabad"/>
    <s v="Marine"/>
    <x v="0"/>
    <n v="1113.92"/>
    <d v="2018-12-24T00:00:00"/>
    <s v="Brokerage"/>
    <s v="Inception"/>
    <m/>
    <d v="2020-01-22T00:00:00"/>
  </r>
  <r>
    <s v="LAP"/>
    <n v="9.9000036180199997E+19"/>
    <s v="Active"/>
    <d v="2018-09-06T00:00:00"/>
    <d v="2019-09-05T00:00:00"/>
    <s v="Liability"/>
    <n v="13"/>
    <s v="Vididt Saha"/>
    <s v="Ahmedabad"/>
    <s v="Liability"/>
    <x v="2"/>
    <n v="65000"/>
    <d v="2018-09-06T00:00:00"/>
    <s v="Brokerage"/>
    <s v="Inception"/>
    <m/>
    <d v="2020-01-22T00:00:00"/>
  </r>
  <r>
    <s v="LAP"/>
    <n v="32117648"/>
    <s v="Active"/>
    <d v="2019-02-26T00:00:00"/>
    <d v="2020-02-25T00:00:00"/>
    <s v="Engineering"/>
    <n v="13"/>
    <s v="Vididt Saha"/>
    <s v="Ahmedabad"/>
    <s v="Construction, Power &amp; Infrastructure"/>
    <x v="2"/>
    <n v="2077.5"/>
    <d v="2019-02-26T00:00:00"/>
    <s v="Brokerage"/>
    <s v="Inception"/>
    <m/>
    <d v="2020-01-22T00:00:00"/>
  </r>
  <r>
    <s v="LAP"/>
    <n v="43152633"/>
    <s v="Inactive"/>
    <d v="2017-11-10T00:00:00"/>
    <d v="2018-05-09T00:00:00"/>
    <s v="Miscellaneous"/>
    <n v="13"/>
    <s v="Vididt Saha"/>
    <s v="Ahmedabad"/>
    <s v="Liability"/>
    <x v="2"/>
    <n v="1566.2"/>
    <d v="2017-11-10T00:00:00"/>
    <s v="Brokerage"/>
    <s v="Lapse"/>
    <s v="NOLN - No Longer Needed"/>
    <d v="2020-01-22T00:00:00"/>
  </r>
  <r>
    <s v="LAP"/>
    <n v="43167538"/>
    <s v="Inactive"/>
    <d v="2018-06-15T00:00:00"/>
    <d v="2018-07-14T00:00:00"/>
    <s v="Miscellaneous"/>
    <n v="13"/>
    <s v="Vididt Saha"/>
    <s v="Ahmedabad"/>
    <s v="Liability"/>
    <x v="2"/>
    <n v="639.25"/>
    <d v="2018-06-15T00:00:00"/>
    <s v="Brokerage"/>
    <s v="Lapse"/>
    <s v="NOLN - No Longer Needed"/>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91701"/>
    <s v="Active"/>
    <d v="2019-07-02T00:00:00"/>
    <d v="2020-01-01T00:00:00"/>
    <s v="Miscellaneous"/>
    <n v="13"/>
    <s v="Vididt Saha"/>
    <s v="Ahmedabad"/>
    <s v="Liability"/>
    <x v="2"/>
    <n v="1558.76"/>
    <d v="2019-07-02T00:00:00"/>
    <s v="Brokerage"/>
    <s v="Inception"/>
    <m/>
    <d v="2020-01-22T00:00:00"/>
  </r>
  <r>
    <s v="LAP"/>
    <n v="9.9000036180199997E+19"/>
    <s v="Active"/>
    <d v="2018-09-06T00:00:00"/>
    <d v="2024-03-05T00:00:00"/>
    <s v="Liability"/>
    <n v="13"/>
    <s v="Vididt Saha"/>
    <s v="Ahmedabad"/>
    <s v="Liability"/>
    <x v="2"/>
    <n v="59375"/>
    <d v="2018-09-06T00:00:00"/>
    <s v="Brokerage"/>
    <s v="Inception"/>
    <m/>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m/>
    <d v="2020-01-22T00:00:00"/>
  </r>
  <r>
    <s v="LAP"/>
    <n v="9.9000044170299998E+19"/>
    <s v="Active"/>
    <d v="2018-02-02T00:00:00"/>
    <d v="2020-02-01T00:00:00"/>
    <s v="Engineering"/>
    <n v="13"/>
    <s v="Vididt Saha"/>
    <s v="Ahmedabad"/>
    <s v="Liability"/>
    <x v="2"/>
    <n v="17934.88"/>
    <d v="2018-02-02T00:00:00"/>
    <s v="Brokerage"/>
    <s v="Inception"/>
    <m/>
    <d v="2020-01-22T00:00:00"/>
  </r>
  <r>
    <s v="LAP"/>
    <n v="9.9000044170299998E+19"/>
    <s v="Active"/>
    <d v="2018-02-21T00:00:00"/>
    <d v="2020-02-20T00:00:00"/>
    <s v="Engineering"/>
    <n v="13"/>
    <s v="Vididt Saha"/>
    <s v="Ahmedabad"/>
    <s v="Construction, Power &amp; Infrastructure"/>
    <x v="2"/>
    <n v="15668.25"/>
    <d v="2018-02-21T00:00:00"/>
    <s v="Brokerage"/>
    <s v="Inception"/>
    <m/>
    <d v="2020-01-22T00:00:00"/>
  </r>
  <r>
    <s v="LAP"/>
    <n v="9.9000044180300005E+19"/>
    <s v="Active"/>
    <d v="2018-04-09T00:00:00"/>
    <d v="2019-07-08T00:00:00"/>
    <s v="Engineering"/>
    <n v="13"/>
    <s v="Vididt Saha"/>
    <s v="Ahmedabad"/>
    <s v="Construction, Power &amp; Infrastructure"/>
    <x v="2"/>
    <n v="11239.38"/>
    <d v="2018-04-09T00:00:00"/>
    <s v="Brokerage"/>
    <s v="Inception"/>
    <m/>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9.9000044180300005E+19"/>
    <s v="Active"/>
    <d v="2018-08-10T00:00:00"/>
    <d v="2020-02-09T00:00:00"/>
    <s v="Engineering"/>
    <n v="13"/>
    <s v="Vididt Saha"/>
    <s v="Ahmedabad"/>
    <s v="Construction, Power &amp; Infrastructure"/>
    <x v="2"/>
    <n v="21442.38"/>
    <d v="2019-10-20T00:00:00"/>
    <s v="Brokerage"/>
    <s v="Inception"/>
    <m/>
    <d v="2020-01-22T00:00:00"/>
  </r>
  <r>
    <s v="LAP"/>
    <n v="9.9000044180300005E+19"/>
    <s v="Active"/>
    <d v="2018-08-10T00:00:00"/>
    <d v="2020-02-09T00:00:00"/>
    <s v="Engineering"/>
    <n v="13"/>
    <s v="Vididt Saha"/>
    <s v="Ahmedabad"/>
    <s v="Construction, Power &amp; Infrastructure"/>
    <x v="2"/>
    <n v="21442.75"/>
    <d v="2018-11-27T00:00:00"/>
    <s v="Brokerage"/>
    <s v="Inception"/>
    <m/>
    <d v="2020-01-22T00:00:00"/>
  </r>
  <r>
    <s v="LAP"/>
    <n v="9.9000044180300005E+19"/>
    <s v="Active"/>
    <d v="2018-08-10T00:00:00"/>
    <d v="2020-02-09T00:00:00"/>
    <s v="Engineering"/>
    <n v="13"/>
    <s v="Vididt Saha"/>
    <s v="Ahmedabad"/>
    <s v="Construction, Power &amp; Infrastructure"/>
    <x v="2"/>
    <n v="21442.75"/>
    <d v="2019-03-16T00:00:00"/>
    <s v="Brokerage"/>
    <s v="Inception"/>
    <m/>
    <d v="2020-01-22T00:00:00"/>
  </r>
  <r>
    <s v="LAP"/>
    <n v="9.9000044180300005E+19"/>
    <s v="Active"/>
    <d v="2018-08-10T00:00:00"/>
    <d v="2020-02-09T00:00:00"/>
    <s v="Engineering"/>
    <n v="13"/>
    <s v="Vididt Saha"/>
    <s v="Ahmedabad"/>
    <s v="Construction, Power &amp; Infrastructure"/>
    <x v="2"/>
    <n v="21442.75"/>
    <d v="2019-07-03T00:00:00"/>
    <s v="Brokerage"/>
    <s v="Inception"/>
    <m/>
    <d v="2020-01-22T00:00:00"/>
  </r>
  <r>
    <s v="LAP"/>
    <n v="9.9000044180300005E+19"/>
    <s v="Active"/>
    <d v="2018-08-10T00:00:00"/>
    <d v="2020-02-09T00:00:00"/>
    <s v="Engineering"/>
    <n v="13"/>
    <s v="Vididt Saha"/>
    <s v="Ahmedabad"/>
    <s v="Construction, Power &amp; Infrastructure"/>
    <x v="2"/>
    <n v="27085.5"/>
    <d v="2018-08-10T00:00:00"/>
    <s v="Brokerage"/>
    <s v="Inception"/>
    <m/>
    <d v="2020-01-22T00:00:00"/>
  </r>
  <r>
    <s v="LAP"/>
    <n v="9.9000044180300005E+19"/>
    <s v="Active"/>
    <d v="2018-08-10T00:00:00"/>
    <d v="2020-02-09T00:00:00"/>
    <s v="Engineering"/>
    <n v="13"/>
    <s v="Vididt Saha"/>
    <s v="Ahmedabad"/>
    <s v="Construction, Power &amp; Infrastructure"/>
    <x v="2"/>
    <n v="17949.04"/>
    <d v="2018-11-27T00:00:00"/>
    <s v="Brokerage"/>
    <s v="Inception"/>
    <m/>
    <d v="2020-01-22T00:00:00"/>
  </r>
  <r>
    <s v="LAP"/>
    <n v="9.9000044180300005E+19"/>
    <s v="Active"/>
    <d v="2018-08-10T00:00:00"/>
    <d v="2020-02-09T00:00:00"/>
    <s v="Engineering"/>
    <n v="13"/>
    <s v="Vididt Saha"/>
    <s v="Ahmedabad"/>
    <s v="Construction, Power &amp; Infrastructure"/>
    <x v="2"/>
    <n v="17949.04"/>
    <d v="2019-03-16T00:00:00"/>
    <s v="Brokerage"/>
    <s v="Inception"/>
    <m/>
    <d v="2020-01-22T00:00:00"/>
  </r>
  <r>
    <s v="LAP"/>
    <n v="9.9000044180300005E+19"/>
    <s v="Active"/>
    <d v="2018-08-10T00:00:00"/>
    <d v="2020-02-09T00:00:00"/>
    <s v="Engineering"/>
    <n v="13"/>
    <s v="Vididt Saha"/>
    <s v="Ahmedabad"/>
    <s v="Construction, Power &amp; Infrastructure"/>
    <x v="2"/>
    <n v="17949.04"/>
    <d v="2019-07-03T00:00:00"/>
    <s v="Brokerage"/>
    <s v="Inception"/>
    <m/>
    <d v="2020-01-22T00:00:00"/>
  </r>
  <r>
    <s v="LAP"/>
    <n v="9.9000044180300005E+19"/>
    <s v="Active"/>
    <d v="2018-08-10T00:00:00"/>
    <d v="2020-02-09T00:00:00"/>
    <s v="Engineering"/>
    <n v="13"/>
    <s v="Vididt Saha"/>
    <s v="Ahmedabad"/>
    <s v="Construction, Power &amp; Infrastructure"/>
    <x v="2"/>
    <n v="17949.04"/>
    <d v="2019-10-20T00:00:00"/>
    <s v="Brokerage"/>
    <s v="Inception"/>
    <m/>
    <d v="2020-01-22T00:00:00"/>
  </r>
  <r>
    <s v="LAP"/>
    <n v="9.9000044180300005E+19"/>
    <s v="Active"/>
    <d v="2018-08-10T00:00:00"/>
    <d v="2020-02-09T00:00:00"/>
    <s v="Engineering"/>
    <n v="13"/>
    <s v="Vididt Saha"/>
    <s v="Ahmedabad"/>
    <s v="Construction, Power &amp; Infrastructure"/>
    <x v="2"/>
    <n v="22672.47"/>
    <d v="2018-08-10T00:00:00"/>
    <s v="Brokerage"/>
    <s v="Inception"/>
    <m/>
    <d v="2020-01-22T00:00:00"/>
  </r>
  <r>
    <s v="LAP"/>
    <n v="9.9000044180300005E+19"/>
    <s v="Active"/>
    <d v="2018-10-09T00:00:00"/>
    <d v="2019-10-08T00:00:00"/>
    <s v="Engineering"/>
    <n v="13"/>
    <s v="Vididt Saha"/>
    <s v="Ahmedabad"/>
    <s v="Construction, Power &amp; Infrastructure"/>
    <x v="2"/>
    <n v="11239.38"/>
    <d v="2018-10-09T00:00:00"/>
    <s v="Brokerage"/>
    <s v="Inception"/>
    <m/>
    <d v="2020-01-22T00:00:00"/>
  </r>
  <r>
    <s v="LAP"/>
    <n v="9.9000044190300006E+17"/>
    <s v="Active"/>
    <d v="2019-04-10T00:00:00"/>
    <d v="2019-06-09T00:00:00"/>
    <s v="Engineering"/>
    <n v="13"/>
    <s v="Vididt Saha"/>
    <s v="Ahmedabad"/>
    <s v="Construction, Power &amp; Infrastructure"/>
    <x v="2"/>
    <n v="2212.38"/>
    <d v="2019-04-10T00:00:00"/>
    <s v="Brokerage"/>
    <s v="Inception"/>
    <m/>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s v="M6867997"/>
    <s v="Active"/>
    <d v="2019-03-25T00:00:00"/>
    <d v="2020-03-24T00:00:00"/>
    <s v="Motor"/>
    <n v="13"/>
    <s v="Vididt Saha"/>
    <s v="Ahmedabad"/>
    <s v="Motor"/>
    <x v="2"/>
    <n v="157.5"/>
    <d v="2019-03-25T00:00:00"/>
    <s v="Brokerage"/>
    <s v="Inception"/>
    <m/>
    <d v="2020-01-22T00:00:00"/>
  </r>
  <r>
    <s v="LAP"/>
    <s v="M7016785"/>
    <s v="Active"/>
    <d v="2019-03-29T00:00:00"/>
    <d v="2020-03-28T00:00:00"/>
    <s v="Motor"/>
    <n v="13"/>
    <s v="Vididt Saha"/>
    <s v="Ahmedabad"/>
    <s v="Motor"/>
    <x v="2"/>
    <n v="1749.45"/>
    <d v="2019-03-29T00:00:00"/>
    <s v="Brokerage"/>
    <s v="Inception"/>
    <m/>
    <d v="2020-01-22T00:00:00"/>
  </r>
  <r>
    <s v="LAP"/>
    <s v="'310304491710000022"/>
    <s v="Active"/>
    <d v="2018-03-25T00:00:00"/>
    <d v="2019-03-24T00:00:00"/>
    <s v="Liability"/>
    <n v="1"/>
    <s v="Vinay"/>
    <s v="Ahmedabad"/>
    <s v="Liability"/>
    <x v="0"/>
    <n v="6250"/>
    <d v="2018-03-25T00:00:00"/>
    <s v="Brokerage"/>
    <s v="Inception"/>
    <m/>
    <d v="2020-01-22T00:00:00"/>
  </r>
  <r>
    <s v="LAP"/>
    <s v="OG-20-2202-3305-00000123"/>
    <s v="Active"/>
    <d v="2019-03-25T00:00:00"/>
    <d v="2020-03-24T00:00:00"/>
    <s v="Liability"/>
    <n v="9"/>
    <s v="Manish Sharma"/>
    <s v="Ahmedabad"/>
    <s v="Liability"/>
    <x v="0"/>
    <n v="8125"/>
    <d v="2019-03-25T00:00:00"/>
    <s v="Brokerage"/>
    <s v="Inception"/>
    <m/>
    <d v="2020-01-22T00:00:00"/>
  </r>
  <r>
    <s v="LAP"/>
    <n v="2280038722"/>
    <s v="Active"/>
    <d v="2019-07-15T00:00:00"/>
    <d v="2020-01-14T00:00:00"/>
    <s v="Miscellaneous"/>
    <n v="13"/>
    <s v="Vididt Saha"/>
    <s v="Ahmedabad"/>
    <s v="Emerging Corporates Group (ECG)"/>
    <x v="2"/>
    <n v="2788.75"/>
    <d v="2019-07-15T00:00:00"/>
    <s v="Brokerage"/>
    <s v="Inception"/>
    <m/>
    <d v="2020-01-22T00:00:00"/>
  </r>
  <r>
    <s v="LAP"/>
    <n v="43170791"/>
    <s v="Active"/>
    <d v="2018-08-10T00:00:00"/>
    <d v="2019-06-09T00:00:00"/>
    <s v="Miscellaneous"/>
    <n v="13"/>
    <s v="Vididt Saha"/>
    <s v="Ahmedabad"/>
    <s v="Liability"/>
    <x v="1"/>
    <n v="7827.77"/>
    <d v="2018-08-10T00:00:00"/>
    <s v="Brokerage"/>
    <s v="Endorsement"/>
    <m/>
    <d v="2020-01-22T00:00:00"/>
  </r>
  <r>
    <s v="LAP"/>
    <n v="43170791"/>
    <s v="Active"/>
    <d v="2018-08-10T00:00:00"/>
    <d v="2019-06-09T00:00:00"/>
    <s v="Miscellaneous"/>
    <n v="13"/>
    <s v="Vididt Saha"/>
    <s v="Ahmedabad"/>
    <s v="Liability"/>
    <x v="1"/>
    <n v="0"/>
    <d v="2018-10-25T00:00:00"/>
    <s v="Brokerage "/>
    <s v="Endorsement"/>
    <m/>
    <d v="2020-01-22T00:00:00"/>
  </r>
  <r>
    <s v="LAP"/>
    <n v="43170791"/>
    <s v="Active"/>
    <d v="2018-08-10T00:00:00"/>
    <d v="2019-06-09T00:00:00"/>
    <s v="Miscellaneous"/>
    <n v="13"/>
    <s v="Vididt Saha"/>
    <s v="Ahmedabad"/>
    <s v="Liability"/>
    <x v="1"/>
    <n v="4194.8"/>
    <d v="2019-01-22T00:00:00"/>
    <s v="Brokerage "/>
    <s v="Endorsement"/>
    <m/>
    <d v="2020-01-22T00:00:00"/>
  </r>
  <r>
    <s v="LAP"/>
    <n v="43182398"/>
    <s v="Inactive"/>
    <d v="2019-02-19T00:00:00"/>
    <d v="2020-05-18T00:00:00"/>
    <s v="Miscellaneous"/>
    <n v="13"/>
    <s v="Vididt Saha"/>
    <s v="Ahmedabad"/>
    <s v="Liability"/>
    <x v="2"/>
    <n v="1390.13"/>
    <d v="2019-02-19T00:00:00"/>
    <s v="Brokerage"/>
    <s v="Inception"/>
    <m/>
    <d v="2020-01-22T00:00:00"/>
  </r>
  <r>
    <s v="LAP"/>
    <n v="4318239800002"/>
    <s v="Active"/>
    <d v="2020-05-18T00:00:00"/>
    <d v="2020-08-18T00:00:00"/>
    <s v="Miscellaneous"/>
    <n v="13"/>
    <s v="Vididt Saha"/>
    <s v="Ahmedabad"/>
    <s v="Liability"/>
    <x v="2"/>
    <n v="1390.13"/>
    <d v="2020-05-18T00:00:00"/>
    <s v="Brokerage"/>
    <s v="Renewal"/>
    <m/>
    <d v="2020-01-22T00:00:00"/>
  </r>
  <r>
    <s v="LAP"/>
    <n v="43189992"/>
    <s v="Active"/>
    <d v="2019-06-10T00:00:00"/>
    <d v="2019-12-09T00:00:00"/>
    <s v="Miscellaneous"/>
    <n v="13"/>
    <s v="Vididt Saha"/>
    <s v="Ahmedabad"/>
    <s v="Liability"/>
    <x v="2"/>
    <n v="7835.19"/>
    <d v="2019-06-10T00:00:00"/>
    <s v="Brokerage"/>
    <s v="Inception"/>
    <m/>
    <d v="2020-01-22T00:00:00"/>
  </r>
  <r>
    <s v="LAP"/>
    <n v="43190133"/>
    <s v="Active"/>
    <d v="2019-06-11T00:00:00"/>
    <d v="2019-12-10T00:00:00"/>
    <s v="Miscellaneous"/>
    <n v="13"/>
    <s v="Vididt Saha"/>
    <s v="Ahmedabad"/>
    <s v="Liability"/>
    <x v="2"/>
    <n v="7782.56"/>
    <d v="2019-06-11T00:00:00"/>
    <s v="Brokerage"/>
    <s v="Inception"/>
    <m/>
    <d v="2020-01-22T00:00:00"/>
  </r>
  <r>
    <s v="LAP"/>
    <n v="9.9000044190299996E+19"/>
    <s v="Active"/>
    <d v="2019-04-12T00:00:00"/>
    <d v="2019-10-11T00:00:00"/>
    <s v="Engineering"/>
    <n v="13"/>
    <s v="Vididt Saha"/>
    <s v="Ahmedabad"/>
    <s v="Construction, Power &amp; Infrastructure"/>
    <x v="2"/>
    <n v="3007.5"/>
    <d v="2019-04-12T00:00:00"/>
    <s v="Brokerage"/>
    <s v="Inception"/>
    <m/>
    <d v="2020-01-22T00:00:00"/>
  </r>
  <r>
    <s v="LAP"/>
    <n v="9.9000044190299996E+19"/>
    <s v="Active"/>
    <d v="2019-11-19T00:00:00"/>
    <d v="2020-11-18T00:00:00"/>
    <s v="Engineering"/>
    <n v="13"/>
    <s v="Vididt Saha"/>
    <s v="Ahmedabad"/>
    <s v="Construction, Power &amp; Infrastructure"/>
    <x v="2"/>
    <n v="26804.5"/>
    <d v="2019-11-19T00:00:00"/>
    <s v="Brokerage"/>
    <s v="Inception"/>
    <m/>
    <d v="2020-01-22T00:00:00"/>
  </r>
  <r>
    <s v="LAP"/>
    <s v="OG-19-2201-0420-00000001"/>
    <s v="Inactive"/>
    <d v="2018-04-01T00:00:00"/>
    <d v="2019-03-31T00:00:00"/>
    <s v="Miscellaneous"/>
    <n v="3"/>
    <s v="Animesh Rawat"/>
    <s v="Ahmedabad"/>
    <s v="Global Client Network (GNB Inward)"/>
    <x v="0"/>
    <n v="1771.98"/>
    <d v="2018-04-01T00:00:00"/>
    <s v="Brokerage"/>
    <s v="Inception"/>
    <m/>
    <d v="2020-01-22T00:00:00"/>
  </r>
  <r>
    <s v="LAP"/>
    <s v="OG-19-2201-0420-00000001"/>
    <s v="Inactive"/>
    <d v="2018-04-01T00:00:00"/>
    <d v="2019-03-31T00:00:00"/>
    <s v="Miscellaneous"/>
    <n v="3"/>
    <s v="Animesh Rawat"/>
    <s v="Ahmedabad"/>
    <s v="Global Client Network (GNB Inward)"/>
    <x v="0"/>
    <n v="681.53"/>
    <d v="2018-04-01T00:00:00"/>
    <s v="Brokerage"/>
    <s v="Inception"/>
    <m/>
    <d v="2020-01-22T00:00:00"/>
  </r>
  <r>
    <s v="LAP"/>
    <s v="OG-19-2201-0420-00000001"/>
    <s v="Inactive"/>
    <d v="2018-04-01T00:00:00"/>
    <d v="2019-03-31T00:00:00"/>
    <s v="Miscellaneous"/>
    <n v="3"/>
    <s v="Animesh Rawat"/>
    <s v="Ahmedabad"/>
    <s v="Global Client Network (GNB Inward)"/>
    <x v="0"/>
    <n v="272.61"/>
    <d v="2018-04-01T00:00:00"/>
    <s v="Brokerage"/>
    <s v="Inception"/>
    <m/>
    <d v="2020-01-22T00:00:00"/>
  </r>
  <r>
    <s v="LAP"/>
    <s v="OG-19-2201-0425-00000001"/>
    <s v="Inactive"/>
    <d v="2018-04-01T00:00:00"/>
    <d v="2019-03-31T00:00:00"/>
    <s v="Miscellaneous"/>
    <n v="3"/>
    <s v="Animesh Rawat"/>
    <s v="Ahmedabad"/>
    <s v="Global Client Network (GNB Inward)"/>
    <x v="0"/>
    <n v="4175.3599999999997"/>
    <d v="2018-04-01T00:00:00"/>
    <s v="Brokerage"/>
    <s v="Inception"/>
    <m/>
    <d v="2020-01-22T00:00:00"/>
  </r>
  <r>
    <s v="LAP"/>
    <s v="OG-19-2201-0425-00000001"/>
    <s v="Inactive"/>
    <d v="2018-04-01T00:00:00"/>
    <d v="2019-03-31T00:00:00"/>
    <s v="Miscellaneous"/>
    <n v="3"/>
    <s v="Animesh Rawat"/>
    <s v="Ahmedabad"/>
    <s v="Global Client Network (GNB Inward)"/>
    <x v="0"/>
    <n v="1605.91"/>
    <d v="2018-04-01T00:00:00"/>
    <s v="Brokerage"/>
    <s v="Inception"/>
    <m/>
    <d v="2020-01-22T00:00:00"/>
  </r>
  <r>
    <s v="LAP"/>
    <s v="OG-19-2201-0425-00000001"/>
    <s v="Inactive"/>
    <d v="2018-04-01T00:00:00"/>
    <d v="2019-03-31T00:00:00"/>
    <s v="Miscellaneous"/>
    <n v="3"/>
    <s v="Animesh Rawat"/>
    <s v="Ahmedabad"/>
    <s v="Global Client Network (GNB Inward)"/>
    <x v="0"/>
    <n v="642.36"/>
    <d v="2018-04-01T00:00:00"/>
    <s v="Brokerage"/>
    <s v="Inception"/>
    <m/>
    <d v="2020-01-22T00:00:00"/>
  </r>
  <r>
    <s v="LAP"/>
    <s v="OG-19-2201-4001-00000061"/>
    <s v="Inactive"/>
    <d v="2018-04-01T00:00:00"/>
    <d v="2019-03-31T00:00:00"/>
    <s v="Fire"/>
    <n v="3"/>
    <s v="Animesh Rawat"/>
    <s v="Ahmedabad"/>
    <s v="Global Client Network (GNB Inward)"/>
    <x v="0"/>
    <n v="23863.13"/>
    <d v="2108-03-31T00:00:00"/>
    <s v="Brokerage"/>
    <s v="Inception"/>
    <m/>
    <d v="2020-01-22T00:00:00"/>
  </r>
  <r>
    <s v="LAP"/>
    <s v="OG-19-2201-4001-00000061"/>
    <s v="Inactive"/>
    <d v="2018-04-01T00:00:00"/>
    <d v="2019-03-31T00:00:00"/>
    <s v="Fire"/>
    <n v="3"/>
    <s v="Animesh Rawat"/>
    <s v="Ahmedabad"/>
    <s v="Global Client Network (GNB Inward)"/>
    <x v="0"/>
    <n v="9178.1299999999992"/>
    <d v="2108-03-31T00:00:00"/>
    <s v="Brokerage"/>
    <s v="Inception"/>
    <m/>
    <d v="2020-01-22T00:00:00"/>
  </r>
  <r>
    <s v="LAP"/>
    <s v="OG-19-2201-4001-00000061"/>
    <s v="Inactive"/>
    <d v="2018-04-01T00:00:00"/>
    <d v="2019-03-31T00:00:00"/>
    <s v="Fire"/>
    <n v="3"/>
    <s v="Animesh Rawat"/>
    <s v="Ahmedabad"/>
    <s v="Global Client Network (GNB Inward)"/>
    <x v="0"/>
    <n v="3671.25"/>
    <d v="2108-03-31T00:00:00"/>
    <s v="Brokerage"/>
    <s v="Inception"/>
    <m/>
    <d v="2020-01-22T00:00:00"/>
  </r>
  <r>
    <s v="LAP"/>
    <s v="OG-19-2201-4001-00000063"/>
    <s v="Inactive"/>
    <d v="2018-04-01T00:00:00"/>
    <d v="2019-03-31T00:00:00"/>
    <s v="Fire"/>
    <n v="3"/>
    <s v="Animesh Rawat"/>
    <s v="Ahmedabad"/>
    <s v="Global Client Network (GNB Inward)"/>
    <x v="0"/>
    <n v="157.13999999999999"/>
    <d v="2018-04-01T00:00:00"/>
    <s v="Brokerage"/>
    <s v="Inception"/>
    <m/>
    <d v="2020-01-22T00:00:00"/>
  </r>
  <r>
    <s v="LAP"/>
    <s v="OG-19-2201-4001-00000063"/>
    <s v="Inactive"/>
    <d v="2018-04-01T00:00:00"/>
    <d v="2019-03-31T00:00:00"/>
    <s v="Fire"/>
    <n v="3"/>
    <s v="Animesh Rawat"/>
    <s v="Ahmedabad"/>
    <s v="Global Client Network (GNB Inward)"/>
    <x v="0"/>
    <n v="60.44"/>
    <d v="2018-04-01T00:00:00"/>
    <s v="Brokerage"/>
    <s v="Inception"/>
    <m/>
    <d v="2020-01-22T00:00:00"/>
  </r>
  <r>
    <s v="LAP"/>
    <s v="OG-19-2201-4001-00000063"/>
    <s v="Inactive"/>
    <d v="2018-04-01T00:00:00"/>
    <d v="2019-03-31T00:00:00"/>
    <s v="Fire"/>
    <n v="3"/>
    <s v="Animesh Rawat"/>
    <s v="Ahmedabad"/>
    <s v="Global Client Network (GNB Inward)"/>
    <x v="0"/>
    <n v="24.17"/>
    <d v="2018-04-01T00:00:00"/>
    <s v="Brokerage"/>
    <s v="Inception"/>
    <m/>
    <d v="2020-01-22T00:00:00"/>
  </r>
  <r>
    <s v="LAP"/>
    <s v="OG-19-2201-4005-00000001"/>
    <s v="Active"/>
    <d v="2018-04-01T00:00:00"/>
    <d v="2019-03-31T00:00:00"/>
    <s v="Fire"/>
    <n v="3"/>
    <s v="Animesh Rawat"/>
    <s v="Ahmedabad"/>
    <s v="Global Client Network (GNB Inward)"/>
    <x v="0"/>
    <n v="23753.439999999999"/>
    <d v="2018-04-01T00:00:00"/>
    <s v="Brokerage"/>
    <s v="Inception"/>
    <m/>
    <d v="2020-01-22T00:00:00"/>
  </r>
  <r>
    <s v="LAP"/>
    <s v="OG-19-2201-4005-00000001"/>
    <s v="Active"/>
    <d v="2018-04-01T00:00:00"/>
    <d v="2019-03-31T00:00:00"/>
    <s v="Fire"/>
    <n v="3"/>
    <s v="Animesh Rawat"/>
    <s v="Ahmedabad"/>
    <s v="Global Client Network (GNB Inward)"/>
    <x v="0"/>
    <n v="9135.94"/>
    <d v="2018-04-01T00:00:00"/>
    <s v="Brokerage"/>
    <s v="Inception"/>
    <m/>
    <d v="2020-01-22T00:00:00"/>
  </r>
  <r>
    <s v="LAP"/>
    <s v="OG-19-2201-4005-00000001"/>
    <s v="Active"/>
    <d v="2018-04-01T00:00:00"/>
    <d v="2019-03-31T00:00:00"/>
    <s v="Fire"/>
    <n v="3"/>
    <s v="Animesh Rawat"/>
    <s v="Ahmedabad"/>
    <s v="Global Client Network (GNB Inward)"/>
    <x v="0"/>
    <n v="3654.37"/>
    <d v="2018-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OG-19-2201-4011-00000002"/>
    <s v="Inactive"/>
    <d v="2018-04-01T00:00:00"/>
    <d v="2019-03-31T00:00:00"/>
    <s v="Miscellaneous"/>
    <n v="3"/>
    <s v="Animesh Rawat"/>
    <s v="Ahmedabad"/>
    <s v="Global Client Network (GNB Inward)"/>
    <x v="0"/>
    <n v="1598.68"/>
    <d v="2018-04-01T00:00:00"/>
    <s v="Brokerage"/>
    <s v="Inception"/>
    <m/>
    <d v="2020-01-22T00:00:00"/>
  </r>
  <r>
    <s v="LAP"/>
    <s v="OG-19-2201-4011-00000002"/>
    <s v="Inactive"/>
    <d v="2018-04-01T00:00:00"/>
    <d v="2019-03-31T00:00:00"/>
    <s v="Miscellaneous"/>
    <n v="3"/>
    <s v="Animesh Rawat"/>
    <s v="Ahmedabad"/>
    <s v="Global Client Network (GNB Inward)"/>
    <x v="0"/>
    <n v="614.88"/>
    <d v="2018-04-01T00:00:00"/>
    <s v="Brokerage"/>
    <s v="Inception"/>
    <m/>
    <d v="2020-01-22T00:00:00"/>
  </r>
  <r>
    <s v="LAP"/>
    <s v="OG-19-2201-4011-00000002"/>
    <s v="Inactive"/>
    <d v="2018-04-01T00:00:00"/>
    <d v="2019-03-31T00:00:00"/>
    <s v="Miscellaneous"/>
    <n v="3"/>
    <s v="Animesh Rawat"/>
    <s v="Ahmedabad"/>
    <s v="Global Client Network (GNB Inward)"/>
    <x v="0"/>
    <n v="245.95"/>
    <d v="2018-04-01T00:00:00"/>
    <s v="Brokerage"/>
    <s v="Inception"/>
    <m/>
    <d v="2020-01-22T00:00:00"/>
  </r>
  <r>
    <s v="LAP"/>
    <s v="OG-20-2201-9931-00000664"/>
    <s v="Active"/>
    <d v="2019-04-01T00:00:00"/>
    <d v="2020-03-31T00:00:00"/>
    <s v="Miscellaneous"/>
    <n v="3"/>
    <s v="Animesh Rawat"/>
    <s v="Ahmedabad"/>
    <s v="Global Client Network (GNB Inward)"/>
    <x v="0"/>
    <n v="2077.5100000000002"/>
    <d v="2019-04-01T00:00:00"/>
    <s v="Brokerage"/>
    <s v="Inception"/>
    <m/>
    <d v="2020-01-22T00:00:00"/>
  </r>
  <r>
    <s v="LAP"/>
    <s v="OG-20-2201-9931-00000664"/>
    <s v="Active"/>
    <d v="2019-04-01T00:00:00"/>
    <d v="2020-03-31T00:00:00"/>
    <s v="Miscellaneous"/>
    <n v="3"/>
    <s v="Animesh Rawat"/>
    <s v="Ahmedabad"/>
    <s v="Global Client Network (GNB Inward)"/>
    <x v="0"/>
    <n v="445.18"/>
    <d v="2019-04-01T00:00:00"/>
    <s v="Brokerage"/>
    <s v="Inception"/>
    <m/>
    <d v="2020-01-22T00:00:00"/>
  </r>
  <r>
    <s v="LAP"/>
    <s v="0000000007817932-01"/>
    <s v="Active"/>
    <d v="2018-12-16T00:00:00"/>
    <d v="2019-12-15T00:00:00"/>
    <s v="Fire"/>
    <n v="1"/>
    <s v="Vinay"/>
    <s v="Ahmedabad"/>
    <s v="Property / BI"/>
    <x v="0"/>
    <n v="33484.339999999997"/>
    <d v="2018-12-16T00:00:00"/>
    <s v="Brokerage"/>
    <s v="Inception"/>
    <m/>
    <d v="2020-01-22T00:00:00"/>
  </r>
  <r>
    <s v="LAP"/>
    <s v="0000000007817932-02"/>
    <s v="Active"/>
    <d v="2019-12-16T00:00:00"/>
    <d v="2020-12-15T00:00:00"/>
    <s v="Fire"/>
    <n v="2"/>
    <s v="Abhinav Shivam"/>
    <s v="Ahmedabad"/>
    <s v="Small Medium Enterpries (SME)"/>
    <x v="0"/>
    <n v="109812.12"/>
    <d v="2019-12-16T00:00:00"/>
    <s v="Brokerage"/>
    <s v="Inception"/>
    <m/>
    <d v="2020-01-22T00:00:00"/>
  </r>
  <r>
    <s v="LAP"/>
    <n v="3.1242020675749002E+18"/>
    <s v="Active"/>
    <d v="2018-01-10T00:00:00"/>
    <d v="2018-05-31T00:00:00"/>
    <s v="Liability"/>
    <n v="12"/>
    <s v="Shivani Sharma"/>
    <s v="Ahmedabad"/>
    <s v="Global Client Network (GNB Inward)"/>
    <x v="0"/>
    <n v="12084.5"/>
    <d v="2018-01-10T00:00:00"/>
    <s v="Brokerage"/>
    <s v="Inception"/>
    <m/>
    <d v="2020-01-22T00:00:00"/>
  </r>
  <r>
    <s v="LAP"/>
    <n v="9.9000044170299998E+19"/>
    <s v="Inactive"/>
    <d v="2018-03-26T00:00:00"/>
    <d v="2019-06-25T00:00:00"/>
    <s v="Engineering"/>
    <n v="13"/>
    <s v="Vididt Saha"/>
    <s v="Ahmedabad"/>
    <s v="Construction, Power &amp; Infrastructure"/>
    <x v="1"/>
    <n v="51965.88"/>
    <d v="2018-03-26T00:00:00"/>
    <s v="Brokerage"/>
    <s v="Lapse"/>
    <s v="OTHR â€“ Other"/>
    <d v="2020-01-22T00:00:00"/>
  </r>
  <r>
    <s v="LAP"/>
    <n v="9.9000044180300005E+19"/>
    <s v="Inactive"/>
    <d v="2018-06-07T00:00:00"/>
    <d v="2019-06-06T00:00:00"/>
    <s v="Engineering"/>
    <n v="13"/>
    <s v="Vididt Saha"/>
    <s v="Ahmedabad"/>
    <s v="Construction, Power &amp; Infrastructure"/>
    <x v="2"/>
    <n v="25619.25"/>
    <d v="2018-06-07T00:00:00"/>
    <s v="Brokerage"/>
    <s v="Lapse"/>
    <s v="OTHR â€“ Other"/>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06-26T00:00:00"/>
    <d v="2019-12-25T00:00:00"/>
    <s v="Engineering"/>
    <n v="13"/>
    <s v="Vididt Saha"/>
    <s v="Ahmedabad"/>
    <s v="Construction, Power &amp; Infrastructure"/>
    <x v="2"/>
    <n v="25598"/>
    <d v="2019-06-26T00:00:00"/>
    <s v="Brokerage"/>
    <s v="Inception"/>
    <m/>
    <d v="2020-01-22T00:00:00"/>
  </r>
  <r>
    <s v="LAP"/>
    <n v="9.9000044190299996E+19"/>
    <s v="Active"/>
    <d v="2019-11-22T00:00:00"/>
    <d v="2020-03-21T00:00:00"/>
    <s v="Engineering"/>
    <n v="13"/>
    <s v="Vididt Saha"/>
    <s v="Ahmedabad"/>
    <s v="Construction, Power &amp; Infrastructure"/>
    <x v="1"/>
    <n v="12643.38"/>
    <d v="2019-11-22T00:00:00"/>
    <s v="Brokerage"/>
    <s v="Inception"/>
    <m/>
    <d v="2020-01-22T00:00:00"/>
  </r>
  <r>
    <s v="LAP"/>
    <n v="9.9000044190299996E+19"/>
    <s v="Active"/>
    <d v="2019-12-26T00:00:00"/>
    <d v="2020-06-25T00:00:00"/>
    <s v="Engineering"/>
    <n v="13"/>
    <s v="Vididt Saha"/>
    <s v="Ahmedabad"/>
    <s v="Construction, Power &amp; Infrastructure"/>
    <x v="2"/>
    <n v="25598"/>
    <d v="2019-12-26T00:00:00"/>
    <s v="Brokerage"/>
    <s v="Inception"/>
    <m/>
    <d v="2020-01-22T00:00:00"/>
  </r>
  <r>
    <s v="LAP"/>
    <s v="0526002817P114267969/0"/>
    <s v="Inactive"/>
    <d v="2018-01-01T00:00:00"/>
    <d v="2018-12-31T00:00:00"/>
    <s v="Employee Benefits"/>
    <n v="10"/>
    <s v="Mark"/>
    <s v="Ahmedabad"/>
    <s v="Employee Benefits (EB)"/>
    <x v="0"/>
    <n v="1474120.36"/>
    <d v="2018-01-01T00:00:00"/>
    <s v="Brokerage"/>
    <s v="Lapse"/>
    <s v="GMAN â€“ Global Mandate"/>
    <d v="2020-01-22T00:00:00"/>
  </r>
  <r>
    <s v="LAP"/>
    <s v="0526002817P114267969/0"/>
    <s v="Inactive"/>
    <d v="2018-01-01T00:00:00"/>
    <d v="2018-12-31T00:00:00"/>
    <s v="Employee Benefits"/>
    <n v="10"/>
    <s v="Mark"/>
    <s v="Ahmedabad"/>
    <s v="Employee Benefits (EB)"/>
    <x v="0"/>
    <m/>
    <d v="2018-09-28T00:00:00"/>
    <s v="Brokerage "/>
    <s v="Lapse"/>
    <m/>
    <d v="2020-01-22T00:00:00"/>
  </r>
  <r>
    <s v="LAP"/>
    <s v="0526004217P114582552/0"/>
    <s v="Inactive"/>
    <d v="2018-01-01T00:00:00"/>
    <d v="2018-12-31T00:00:00"/>
    <s v="Employee Benefits"/>
    <n v="10"/>
    <s v="Mark"/>
    <s v="Ahmedabad"/>
    <s v="Employee Benefits (EB)"/>
    <x v="0"/>
    <n v="34349.81"/>
    <d v="2018-01-01T00:00:00"/>
    <s v="Brokerage"/>
    <s v="Lapse"/>
    <s v="GMAN â€“ Global Mandate"/>
    <d v="2020-01-22T00:00:00"/>
  </r>
  <r>
    <s v="LAP"/>
    <n v="5051621"/>
    <s v="Inactive"/>
    <d v="2018-01-01T00:00:00"/>
    <d v="2018-12-31T00:00:00"/>
    <s v="Employee Benefits"/>
    <n v="10"/>
    <s v="Mark"/>
    <s v="Ahmedabad"/>
    <s v="Employee Benefits (EB)"/>
    <x v="0"/>
    <n v="51883.58"/>
    <d v="2018-01-01T00:00:00"/>
    <s v="Brokerage"/>
    <s v="Lapse"/>
    <s v="GMAN â€“ Global Mandate"/>
    <d v="2020-01-22T00:00:00"/>
  </r>
  <r>
    <s v="LAP"/>
    <n v="43145480"/>
    <s v="Inactive"/>
    <d v="2017-07-03T00:00:00"/>
    <d v="2018-07-02T00:00:00"/>
    <s v="Miscellaneous"/>
    <n v="13"/>
    <s v="Vididt Saha"/>
    <s v="Ahmedabad"/>
    <s v="Employee Benefits (EB)"/>
    <x v="0"/>
    <n v="15963.92"/>
    <d v="2017-07-03T00:00:00"/>
    <s v="Brokerage"/>
    <s v="Inception"/>
    <m/>
    <d v="2020-01-22T00:00:00"/>
  </r>
  <r>
    <s v="LAP"/>
    <n v="43168449"/>
    <s v="Inactive"/>
    <d v="2018-07-03T00:00:00"/>
    <d v="2019-07-02T00:00:00"/>
    <s v="Miscellaneous"/>
    <n v="13"/>
    <s v="Vididt Saha"/>
    <s v="Ahmedabad"/>
    <s v="Employee Benefits (EB)"/>
    <x v="0"/>
    <n v="0"/>
    <d v="2018-07-03T00:00:00"/>
    <s v="Brokerage"/>
    <s v="Renewal"/>
    <m/>
    <d v="2020-01-22T00:00:00"/>
  </r>
  <r>
    <s v="LAP"/>
    <n v="43191791"/>
    <s v="Active"/>
    <d v="2019-07-03T00:00:00"/>
    <d v="2019-10-02T00:00:00"/>
    <s v="Miscellaneous"/>
    <n v="13"/>
    <s v="Vididt Saha"/>
    <s v="Ahmedabad"/>
    <s v="Employee Benefits (EB)"/>
    <x v="0"/>
    <n v="956.34"/>
    <d v="2019-07-03T00:00:00"/>
    <s v="Brokerage"/>
    <s v="Renewal"/>
    <m/>
    <d v="2020-01-22T00:00:00"/>
  </r>
  <r>
    <s v="LAP"/>
    <n v="2.2210011170099999E+19"/>
    <s v="Inactive"/>
    <d v="2018-01-12T00:00:00"/>
    <d v="2019-01-11T00:00:00"/>
    <s v="Fire"/>
    <n v="13"/>
    <s v="Vididt Saha"/>
    <s v="Ahmedabad"/>
    <s v="Property / BI"/>
    <x v="1"/>
    <n v="5416.62"/>
    <d v="2018-01-12T00:00:00"/>
    <s v="Brokerage"/>
    <s v="Inception"/>
    <m/>
    <d v="2020-01-22T00:00:00"/>
  </r>
  <r>
    <s v="LAP"/>
    <n v="2.2210021170199998E+19"/>
    <s v="Inactive"/>
    <d v="2018-01-12T00:00:00"/>
    <d v="2019-01-11T00:00:00"/>
    <s v="Marine"/>
    <n v="13"/>
    <s v="Vididt Saha"/>
    <s v="Ahmedabad"/>
    <s v="Marine"/>
    <x v="1"/>
    <n v="6195.75"/>
    <d v="2018-01-12T00:00:00"/>
    <s v="Brokerage"/>
    <s v="Inception"/>
    <m/>
    <d v="2020-01-22T00:00:00"/>
  </r>
  <r>
    <s v="LAP"/>
    <n v="2.2210046170099999E+19"/>
    <s v="Inactive"/>
    <d v="2018-01-12T00:00:00"/>
    <d v="2019-01-11T00:00:00"/>
    <s v="Miscellaneous"/>
    <n v="13"/>
    <s v="Vididt Saha"/>
    <s v="Ahmedabad"/>
    <s v="Property / BI"/>
    <x v="2"/>
    <n v="518.13"/>
    <d v="2018-01-12T00:00:00"/>
    <s v="Brokerage"/>
    <s v="Inception"/>
    <m/>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n v="3.1142031258438999E+18"/>
    <s v="Active"/>
    <d v="2019-10-25T00:00:00"/>
    <d v="2020-10-24T00:00:00"/>
    <s v="Miscellaneous"/>
    <n v="13"/>
    <s v="Vididt Saha"/>
    <s v="Ahmedabad"/>
    <s v="Liability"/>
    <x v="2"/>
    <n v="8198.25"/>
    <d v="2019-10-25T00:00:00"/>
    <s v="Brokerage"/>
    <s v="Inception"/>
    <m/>
    <d v="2020-01-22T00:00:00"/>
  </r>
  <r>
    <s v="LAP"/>
    <s v="MCO/I3350570/71/01/006343"/>
    <s v="Active"/>
    <d v="2019-01-12T00:00:00"/>
    <d v="2020-01-11T00:00:00"/>
    <s v="Marine"/>
    <n v="13"/>
    <s v="Vididt Saha"/>
    <s v="Ahmedabad"/>
    <s v="Marine"/>
    <x v="1"/>
    <n v="9075"/>
    <d v="2019-01-12T00:00:00"/>
    <s v="Brokerage"/>
    <s v="Renewal"/>
    <m/>
    <d v="2020-01-22T00:00:00"/>
  </r>
  <r>
    <s v="LAP"/>
    <s v="MCO/I3350570/71/01/006343"/>
    <s v="Active"/>
    <d v="2019-01-12T00:00:00"/>
    <d v="2020-01-11T00:00:00"/>
    <s v="Marine"/>
    <n v="13"/>
    <s v="Vididt Saha"/>
    <s v="Ahmedabad"/>
    <s v="Marine"/>
    <x v="1"/>
    <n v="9075"/>
    <d v="2019-01-12T00:00:00"/>
    <s v="Brokerage"/>
    <s v="Renewal"/>
    <m/>
    <d v="2020-01-22T00:00:00"/>
  </r>
  <r>
    <s v="LAP"/>
    <s v="PBI/I3352741/71/01/006343"/>
    <s v="Active"/>
    <d v="2019-01-12T00:00:00"/>
    <d v="2020-01-11T00:00:00"/>
    <s v="Miscellaneous"/>
    <n v="13"/>
    <s v="Vididt Saha"/>
    <s v="Ahmedabad"/>
    <s v="Property / BI"/>
    <x v="2"/>
    <n v="521.25"/>
    <d v="2019-01-12T00:00:00"/>
    <s v="Brokerage"/>
    <s v="Renewal"/>
    <m/>
    <d v="2020-01-22T00:00:00"/>
  </r>
  <r>
    <s v="LAP"/>
    <s v="PFS/I3353707/71/01/006343"/>
    <s v="Active"/>
    <d v="2019-01-12T00:00:00"/>
    <d v="2020-01-11T00:00:00"/>
    <s v="Fire"/>
    <n v="13"/>
    <s v="Vididt Saha"/>
    <s v="Ahmedabad"/>
    <s v="Property / BI"/>
    <x v="1"/>
    <n v="7889.31"/>
    <d v="2019-01-12T00:00:00"/>
    <s v="Brokerage"/>
    <s v="Renewal"/>
    <m/>
    <d v="2020-01-22T00:00:00"/>
  </r>
  <r>
    <s v="LAP"/>
    <n v="33393"/>
    <s v="Inactive"/>
    <d v="2018-11-01T00:00:00"/>
    <d v="2019-10-31T00:00:00"/>
    <s v="Employee Benefits"/>
    <n v="10"/>
    <s v="Mark"/>
    <s v="Ahmedabad"/>
    <s v="Employee Benefits (EB)"/>
    <x v="0"/>
    <n v="90307.75"/>
    <d v="2018-11-01T00:00:00"/>
    <s v="Brokerage"/>
    <s v="Inception"/>
    <m/>
    <d v="2020-01-22T00:00:00"/>
  </r>
  <r>
    <s v="LAP"/>
    <n v="3393"/>
    <s v="Active"/>
    <d v="2019-11-01T00:00:00"/>
    <d v="2020-10-31T00:00:00"/>
    <s v="Employee Benefits"/>
    <n v="10"/>
    <s v="Mark"/>
    <s v="Ahmedabad"/>
    <s v="Employee Benefits (EB)"/>
    <x v="0"/>
    <n v="114751.5"/>
    <d v="2019-11-01T00:00:00"/>
    <s v="Brokerage"/>
    <s v="Renewal"/>
    <m/>
    <d v="2020-01-22T00:00:00"/>
  </r>
  <r>
    <s v="LAP"/>
    <n v="2301001342"/>
    <s v="Active"/>
    <d v="2018-11-01T00:00:00"/>
    <d v="2019-10-31T00:00:00"/>
    <s v="Liability"/>
    <n v="3"/>
    <s v="Animesh Rawat"/>
    <s v="Ahmedabad"/>
    <s v="Global Client Network (GNB Inward)"/>
    <x v="0"/>
    <n v="52751.13"/>
    <d v="2018-11-01T00:00:00"/>
    <s v="Brokerage"/>
    <s v="Inception"/>
    <m/>
    <d v="2020-01-22T00:00:00"/>
  </r>
  <r>
    <s v="LAP"/>
    <n v="2302002435"/>
    <s v="Active"/>
    <d v="2018-11-01T00:00:00"/>
    <d v="2019-10-31T00:00:00"/>
    <s v="Liability"/>
    <n v="3"/>
    <s v="Animesh Rawat"/>
    <s v="Ahmedabad"/>
    <s v="Global Client Network (GNB Inward)"/>
    <x v="0"/>
    <n v="53125"/>
    <d v="2018-11-01T00:00:00"/>
    <s v="Brokerage"/>
    <s v="Inception"/>
    <m/>
    <d v="2020-01-22T00:00:00"/>
  </r>
  <r>
    <s v="LAP"/>
    <s v="4006/79486382/05/000"/>
    <s v="Active"/>
    <d v="2018-11-01T00:00:00"/>
    <d v="2019-10-31T00:00:00"/>
    <s v="Miscellaneous"/>
    <n v="3"/>
    <s v="Animesh Rawat"/>
    <s v="Ahmedabad"/>
    <s v="Global Client Network (GNB Inward)"/>
    <x v="0"/>
    <n v="359.13"/>
    <d v="2018-11-01T00:00:00"/>
    <s v="Brokerage"/>
    <s v="Inception"/>
    <m/>
    <d v="2020-01-22T00:00:00"/>
  </r>
  <r>
    <s v="LAP"/>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LAP"/>
    <n v="2.1300036181700002E+19"/>
    <s v="Inactive"/>
    <d v="2018-04-01T00:00:00"/>
    <d v="2019-03-31T00:00:00"/>
    <s v="Liability"/>
    <n v="6"/>
    <s v="Ketan Jain"/>
    <s v="Ahmedabad"/>
    <s v="Liability"/>
    <x v="1"/>
    <n v="117812.5"/>
    <d v="2018-04-01T00:00:00"/>
    <s v="Brokerage"/>
    <s v="Inception"/>
    <m/>
    <d v="2020-01-22T00:00:00"/>
  </r>
  <r>
    <s v="LAP"/>
    <n v="2.1300036191700001E+19"/>
    <s v="Active"/>
    <d v="2019-04-01T00:00:00"/>
    <d v="2020-03-31T00:00:00"/>
    <s v="Liability"/>
    <n v="6"/>
    <s v="Ketan Jain"/>
    <s v="Ahmedabad"/>
    <s v="Liability"/>
    <x v="0"/>
    <n v="115625"/>
    <d v="2019-04-01T00:00:00"/>
    <s v="Brokerage"/>
    <s v="Renewal"/>
    <m/>
    <d v="2020-01-22T00:00:00"/>
  </r>
  <r>
    <s v="LAP"/>
    <s v="'2200060187 06"/>
    <s v="Active"/>
    <d v="2019-05-03T00:00:00"/>
    <d v="2020-05-02T00:00:00"/>
    <s v="Fire"/>
    <n v="1"/>
    <s v="Vinay"/>
    <s v="Ahmedabad"/>
    <s v="Liability"/>
    <x v="0"/>
    <n v="10427"/>
    <d v="2019-05-03T00:00:00"/>
    <s v="Brokerage"/>
    <s v="Inception"/>
    <m/>
    <d v="2020-01-22T00:00:00"/>
  </r>
  <r>
    <s v="LAP"/>
    <n v="43168456"/>
    <s v="Inactive"/>
    <d v="2018-06-03T00:00:00"/>
    <d v="2019-06-02T00:00:00"/>
    <s v="Liability"/>
    <n v="13"/>
    <s v="Vididt Saha"/>
    <s v="Ahmedabad"/>
    <s v="Liability"/>
    <x v="0"/>
    <n v="2930.9"/>
    <d v="2018-06-03T00:00:00"/>
    <s v="Brokerage"/>
    <s v="Inception"/>
    <m/>
    <d v="2020-01-22T00:00:00"/>
  </r>
  <r>
    <s v="LAP"/>
    <n v="43191787"/>
    <s v="Active"/>
    <d v="2019-07-03T00:00:00"/>
    <d v="2020-07-02T00:00:00"/>
    <s v="Liability"/>
    <n v="13"/>
    <s v="Vididt Saha"/>
    <s v="Ahmedabad"/>
    <s v="Liability"/>
    <x v="0"/>
    <n v="6213.24"/>
    <d v="2019-07-03T00:00:00"/>
    <s v="Brokerage"/>
    <s v="Renewal"/>
    <m/>
    <d v="2020-01-22T00:00:00"/>
  </r>
  <r>
    <s v="LAP"/>
    <n v="431172859"/>
    <s v="Inactive"/>
    <d v="2018-09-22T00:00:00"/>
    <d v="2019-09-21T00:00:00"/>
    <s v="Miscellaneous"/>
    <n v="3"/>
    <s v="Animesh Rawat"/>
    <s v="Ahmedabad"/>
    <s v="Global Client Network (GNB Inward)"/>
    <x v="0"/>
    <n v="1772.75"/>
    <d v="2019-09-22T00:00:00"/>
    <s v="Brokerage"/>
    <s v="Inception"/>
    <m/>
    <d v="2020-01-22T00:00:00"/>
  </r>
  <r>
    <s v="LAP"/>
    <n v="43196279"/>
    <s v="Active"/>
    <d v="2019-09-22T00:00:00"/>
    <d v="2020-09-21T00:00:00"/>
    <s v="Miscellaneous"/>
    <n v="3"/>
    <s v="Animesh Rawat"/>
    <s v="Ahmedabad"/>
    <s v="Global Client Network (GNB Inward)"/>
    <x v="0"/>
    <n v="2970"/>
    <d v="2019-09-22T00:00:00"/>
    <s v="Brokerage"/>
    <s v="Renewal"/>
    <m/>
    <d v="2020-01-22T00:00:00"/>
  </r>
  <r>
    <s v="LAP"/>
    <s v="OG-19-2202-1005-00000153"/>
    <s v="Inactive"/>
    <d v="2018-09-21T00:00:00"/>
    <d v="2019-09-20T00:00:00"/>
    <s v="Marine"/>
    <n v="3"/>
    <s v="Animesh Rawat"/>
    <s v="Ahmedabad"/>
    <s v="Global Client Network (GNB Inward)"/>
    <x v="0"/>
    <n v="5610"/>
    <d v="2019-09-21T00:00:00"/>
    <s v="Brokerage"/>
    <s v="Endorsement"/>
    <m/>
    <d v="2020-01-22T00:00:00"/>
  </r>
  <r>
    <s v="LAP"/>
    <s v="OG-19-2202-1005-00000153"/>
    <s v="Inactive"/>
    <d v="2018-09-21T00:00:00"/>
    <d v="2019-09-20T00:00:00"/>
    <s v="Marine"/>
    <n v="3"/>
    <s v="Animesh Rawat"/>
    <s v="Ahmedabad"/>
    <s v="Global Client Network (GNB Inward)"/>
    <x v="0"/>
    <n v="1980"/>
    <d v="2019-06-14T00:00:00"/>
    <s v="Brokerage "/>
    <s v="Endorsement"/>
    <m/>
    <d v="2020-01-22T00:00:00"/>
  </r>
  <r>
    <s v="LAP"/>
    <s v="OG-19-2202-4097-00000073"/>
    <s v="Inactive"/>
    <d v="2018-09-21T00:00:00"/>
    <d v="2019-09-20T00:00:00"/>
    <s v="Miscellaneous"/>
    <n v="3"/>
    <s v="Animesh Rawat"/>
    <s v="Ahmedabad"/>
    <s v="Global Client Network (GNB Inward)"/>
    <x v="0"/>
    <n v="3861.25"/>
    <d v="2018-09-21T00:00:00"/>
    <s v="Brokerage"/>
    <s v="Inception"/>
    <m/>
    <d v="2020-01-22T00:00:00"/>
  </r>
  <r>
    <s v="LAP"/>
    <s v="OG-19-2202-4097-00000077"/>
    <s v="Inactive"/>
    <d v="2018-09-21T00:00:00"/>
    <d v="2019-09-20T00:00:00"/>
    <s v="Miscellaneous"/>
    <n v="3"/>
    <s v="Animesh Rawat"/>
    <s v="Ahmedabad"/>
    <s v="Global Client Network (GNB Inward)"/>
    <x v="0"/>
    <n v="13036.5"/>
    <d v="2018-09-21T00:00:00"/>
    <s v="Brokerage"/>
    <s v="Inception"/>
    <m/>
    <d v="2020-01-22T00:00:00"/>
  </r>
  <r>
    <s v="LAP"/>
    <s v="OG-19-2202-4097-00000079"/>
    <s v="Inactive"/>
    <d v="2018-09-21T00:00:00"/>
    <d v="2019-09-20T00:00:00"/>
    <s v="Miscellaneous"/>
    <n v="3"/>
    <s v="Animesh Rawat"/>
    <s v="Ahmedabad"/>
    <s v="Global Client Network (GNB Inward)"/>
    <x v="0"/>
    <n v="8194.25"/>
    <d v="2018-09-21T00:00:00"/>
    <s v="Brokerage"/>
    <s v="Inception"/>
    <m/>
    <d v="2020-01-22T00:00:00"/>
  </r>
  <r>
    <s v="LAP"/>
    <s v="OG-20-2202-1005-00000171-2019"/>
    <s v="Active"/>
    <d v="2019-09-21T00:00:00"/>
    <d v="2020-09-20T00:00:00"/>
    <s v="Marine"/>
    <n v="3"/>
    <s v="Animesh Rawat"/>
    <s v="Ahmedabad"/>
    <s v="Global Client Network (GNB Inward)"/>
    <x v="0"/>
    <n v="8580"/>
    <d v="2019-09-21T00:00:00"/>
    <s v="Brokerage"/>
    <s v="Renewal"/>
    <m/>
    <d v="2020-01-22T00:00:00"/>
  </r>
  <r>
    <s v="LAP"/>
    <s v="OG-20-2202-4097-00000170"/>
    <s v="Active"/>
    <d v="2019-09-21T00:00:00"/>
    <d v="2020-09-20T00:00:00"/>
    <s v="Miscellaneous"/>
    <n v="3"/>
    <s v="Animesh Rawat"/>
    <s v="Ahmedabad"/>
    <s v="Global Client Network (GNB Inward)"/>
    <x v="0"/>
    <n v="4579"/>
    <d v="2019-09-21T00:00:00"/>
    <s v="Brokerage"/>
    <s v="Renewal"/>
    <m/>
    <d v="2020-01-22T00:00:00"/>
  </r>
  <r>
    <s v="LAP"/>
    <s v="OG-20-2202-4097-00000171"/>
    <s v="Active"/>
    <d v="2019-09-21T00:00:00"/>
    <d v="2020-09-20T00:00:00"/>
    <s v="Miscellaneous"/>
    <n v="3"/>
    <s v="Animesh Rawat"/>
    <s v="Ahmedabad"/>
    <s v="Global Client Network (GNB Inward)"/>
    <x v="0"/>
    <n v="3330"/>
    <d v="2019-09-21T00:00:00"/>
    <s v="Brokerage"/>
    <s v="Renewal"/>
    <m/>
    <d v="2020-01-22T00:00:00"/>
  </r>
  <r>
    <s v="LAP"/>
    <s v="OG-20-2202-4097-00000201"/>
    <s v="Active"/>
    <d v="2019-09-21T00:00:00"/>
    <d v="2020-09-20T00:00:00"/>
    <s v="Miscellaneous"/>
    <n v="3"/>
    <s v="Animesh Rawat"/>
    <s v="Ahmedabad"/>
    <s v="Global Client Network (GNB Inward)"/>
    <x v="0"/>
    <n v="8625.3799999999992"/>
    <d v="2019-09-21T00:00:00"/>
    <s v="Brokerage"/>
    <s v="Renewal"/>
    <m/>
    <d v="2020-01-22T00:00:00"/>
  </r>
  <r>
    <s v="LAP"/>
    <s v="'2411202761687800000"/>
    <s v="Active"/>
    <d v="2019-04-19T00:00:00"/>
    <d v="2020-04-18T00:00:00"/>
    <s v="Marine"/>
    <n v="1"/>
    <s v="Vinay"/>
    <s v="Ahmedabad"/>
    <s v="Marine"/>
    <x v="2"/>
    <n v="150.65"/>
    <d v="2019-04-19T00:00:00"/>
    <s v="Brokerage"/>
    <s v="Inception"/>
    <m/>
    <d v="2020-01-22T00:00:00"/>
  </r>
  <r>
    <s v="ZZ"/>
    <n v="304003070"/>
    <s v="Active"/>
    <d v="2018-11-29T00:00:00"/>
    <d v="2019-11-28T00:00:00"/>
    <s v="Liability"/>
    <n v="6"/>
    <s v="Ketan Jain"/>
    <s v="Ahmedabad"/>
    <s v="Liability"/>
    <x v="1"/>
    <n v="115173.38"/>
    <d v="2018-11-29T00:00:00"/>
    <s v="Brokerage"/>
    <s v="Inception"/>
    <m/>
    <d v="2020-01-22T00:00:00"/>
  </r>
  <r>
    <s v="ZZ"/>
    <s v="ST20002720000101"/>
    <s v="Active"/>
    <d v="2019-01-06T00:00:00"/>
    <d v="2020-01-05T00:00:00"/>
    <s v="Marine"/>
    <n v="11"/>
    <s v="Raju Kumar"/>
    <s v="Ahmedabad"/>
    <s v="Marine"/>
    <x v="2"/>
    <n v="825"/>
    <d v="2019-01-06T00:00:00"/>
    <s v="Brokerage"/>
    <s v="Inception"/>
    <m/>
    <d v="2020-01-22T00:00:00"/>
  </r>
  <r>
    <s v="ZZ"/>
    <s v="'ST20003045000100"/>
    <s v="Active"/>
    <d v="2018-06-13T00:00:00"/>
    <d v="2019-06-12T00:00:00"/>
    <s v="Marine"/>
    <n v="11"/>
    <s v="Raju Kumar"/>
    <s v="Ahmedabad"/>
    <s v="Marine"/>
    <x v="0"/>
    <n v="20625"/>
    <d v="2018-06-13T00:00:00"/>
    <s v="Brokerage"/>
    <s v="Inception"/>
    <m/>
    <d v="2020-01-22T00:00:00"/>
  </r>
  <r>
    <s v="ZZ"/>
    <s v="ST20003618000100"/>
    <s v="Active"/>
    <d v="2019-04-08T00:00:00"/>
    <d v="2020-04-07T00:00:00"/>
    <s v="Marine"/>
    <n v="11"/>
    <s v="Raju Kumar"/>
    <s v="Ahmedabad"/>
    <s v="Marine"/>
    <x v="2"/>
    <n v="2598.75"/>
    <d v="2019-04-08T00:00:00"/>
    <s v="Brokerage"/>
    <s v="Inception"/>
    <m/>
    <d v="2020-01-22T00:00:00"/>
  </r>
  <r>
    <s v="ZZ"/>
    <s v="ST20003619000100"/>
    <s v="Active"/>
    <d v="2019-04-08T00:00:00"/>
    <d v="2020-04-07T00:00:00"/>
    <s v="Marine"/>
    <n v="11"/>
    <s v="Raju Kumar"/>
    <s v="Ahmedabad"/>
    <s v="Marine"/>
    <x v="2"/>
    <n v="693"/>
    <d v="2019-04-08T00:00:00"/>
    <s v="Brokerage"/>
    <s v="Inception"/>
    <m/>
    <d v="2020-01-22T00:00:00"/>
  </r>
  <r>
    <s v="ZZ"/>
    <s v="STS1086243000100"/>
    <s v="Active"/>
    <d v="2019-04-22T00:00:00"/>
    <d v="2020-04-21T00:00:00"/>
    <s v="Marine"/>
    <n v="11"/>
    <s v="Raju Kumar"/>
    <s v="Ahmedabad"/>
    <s v="Marine"/>
    <x v="2"/>
    <n v="357.06"/>
    <d v="2019-04-22T00:00:00"/>
    <s v="Brokerage"/>
    <s v="Inception"/>
    <m/>
    <d v="2020-01-22T00:00:00"/>
  </r>
  <r>
    <s v="ZZ"/>
    <n v="1.31000501801E+19"/>
    <s v="Active"/>
    <d v="2019-03-07T00:00:00"/>
    <d v="2020-03-06T00:00:00"/>
    <s v="Miscellaneous"/>
    <n v="11"/>
    <s v="Raju Kumar"/>
    <s v="Ahmedabad"/>
    <s v="Trade Credit &amp;amp; Political Risk"/>
    <x v="0"/>
    <n v="41625"/>
    <d v="2019-07-06T00:00:00"/>
    <s v="Brokerage"/>
    <s v="Inception"/>
    <m/>
    <d v="2020-01-22T00:00:00"/>
  </r>
  <r>
    <s v="ZZ"/>
    <n v="1.31000501801E+19"/>
    <s v="Active"/>
    <d v="2019-03-07T00:00:00"/>
    <d v="2020-03-06T00:00:00"/>
    <s v="Miscellaneous"/>
    <n v="11"/>
    <s v="Raju Kumar"/>
    <s v="Ahmedabad"/>
    <s v="Trade Credit &amp;amp; Political Risk"/>
    <x v="0"/>
    <n v="41625"/>
    <d v="2019-11-04T00:00:00"/>
    <s v="Brokerage"/>
    <s v="Inception"/>
    <m/>
    <d v="2020-01-22T00:00:00"/>
  </r>
  <r>
    <s v="ZZ"/>
    <n v="1.31000501801E+19"/>
    <s v="Active"/>
    <d v="2019-03-07T00:00:00"/>
    <d v="2020-03-06T00:00:00"/>
    <s v="Miscellaneous"/>
    <n v="11"/>
    <s v="Raju Kumar"/>
    <s v="Ahmedabad"/>
    <s v="Trade Credit &amp;amp; Political Risk"/>
    <x v="0"/>
    <n v="124875"/>
    <d v="2019-03-07T00:00:00"/>
    <s v="Brokerage"/>
    <s v="Inception"/>
    <m/>
    <d v="2020-01-22T00:00:00"/>
  </r>
  <r>
    <s v="ZZ"/>
    <n v="41048751"/>
    <s v="Active"/>
    <d v="2019-08-28T00:00:00"/>
    <d v="2020-08-27T00:00:00"/>
    <s v="Liability"/>
    <n v="1"/>
    <s v="Vinay"/>
    <s v="Ahmedabad"/>
    <s v="Liability"/>
    <x v="0"/>
    <n v="42900"/>
    <d v="2018-08-28T00:00:00"/>
    <s v="Brokerage"/>
    <s v="Inception"/>
    <m/>
    <d v="2020-01-22T00:00:00"/>
  </r>
  <r>
    <s v="ZZ"/>
    <n v="41048762"/>
    <s v="Active"/>
    <d v="2019-08-28T00:00:00"/>
    <d v="2020-08-27T00:00:00"/>
    <s v="Liability"/>
    <n v="1"/>
    <s v="Vinay"/>
    <s v="Ahmedabad"/>
    <s v="Liability"/>
    <x v="0"/>
    <n v="52800"/>
    <d v="2019-08-28T00:00:00"/>
    <s v="Brokerage"/>
    <s v="Inception"/>
    <m/>
    <d v="2020-01-22T00:00:00"/>
  </r>
  <r>
    <s v="ZZ"/>
    <n v="41048763"/>
    <s v="Active"/>
    <d v="2019-08-28T00:00:00"/>
    <d v="2020-08-27T00:00:00"/>
    <s v="Liability"/>
    <n v="1"/>
    <s v="Vinay"/>
    <s v="Ahmedabad"/>
    <s v="Liability"/>
    <x v="0"/>
    <n v="44130.41"/>
    <d v="2019-08-28T00:00:00"/>
    <s v="Brokerage"/>
    <s v="Inception"/>
    <m/>
    <d v="2020-01-22T00:00:00"/>
  </r>
  <r>
    <s v="ZZ"/>
    <s v="100200080123/01/00"/>
    <s v="Active"/>
    <d v="2019-01-04T00:00:00"/>
    <d v="2020-01-03T00:00:00"/>
    <s v="Employee Benefits"/>
    <n v="10"/>
    <s v="Mark"/>
    <s v="Ahmedabad"/>
    <s v="Employee Benefits (EB)"/>
    <x v="0"/>
    <n v="156000"/>
    <d v="2019-01-04T00:00:00"/>
    <s v="Brokerage"/>
    <s v="Endorsement"/>
    <m/>
    <d v="2020-01-22T00:00:00"/>
  </r>
  <r>
    <s v="ZZ"/>
    <s v="100200080123/01/00"/>
    <s v="Active"/>
    <d v="2019-01-04T00:00:00"/>
    <d v="2020-01-03T00:00:00"/>
    <s v="Employee Benefits"/>
    <n v="10"/>
    <s v="Mark"/>
    <s v="Ahmedabad"/>
    <s v="Employee Benefits (EB)"/>
    <x v="0"/>
    <n v="5253.23"/>
    <d v="2019-02-18T00:00:00"/>
    <s v="Brokerage "/>
    <s v="Endorsement"/>
    <m/>
    <d v="2020-01-22T00:00:00"/>
  </r>
  <r>
    <s v="ZZ"/>
    <s v="100200080123/01/00"/>
    <s v="Active"/>
    <d v="2019-01-04T00:00:00"/>
    <d v="2020-01-03T00:00:00"/>
    <s v="Employee Benefits"/>
    <n v="10"/>
    <s v="Mark"/>
    <s v="Ahmedabad"/>
    <s v="Employee Benefits (EB)"/>
    <x v="0"/>
    <n v="6769.65"/>
    <d v="2019-06-15T00:00:00"/>
    <s v="Brokerage "/>
    <s v="Endorsement"/>
    <m/>
    <d v="2020-01-22T00:00:00"/>
  </r>
  <r>
    <s v="ZZ"/>
    <s v="100200080123/01/00"/>
    <s v="Active"/>
    <d v="2019-01-04T00:00:00"/>
    <d v="2020-01-03T00:00:00"/>
    <s v="Employee Benefits"/>
    <n v="10"/>
    <s v="Mark"/>
    <s v="Ahmedabad"/>
    <s v="Employee Benefits (EB)"/>
    <x v="0"/>
    <n v="8961.98"/>
    <d v="2019-06-25T00:00:00"/>
    <s v="Brokerage "/>
    <s v="Endorsement"/>
    <m/>
    <d v="2020-01-22T00:00:00"/>
  </r>
  <r>
    <s v="ZZ"/>
    <s v="10020080123/0000"/>
    <s v="Inactive"/>
    <d v="2018-01-02T00:00:00"/>
    <d v="2019-01-01T00:00:00"/>
    <s v="Employee Benefits"/>
    <n v="10"/>
    <s v="Mark"/>
    <s v="Ahmedabad"/>
    <s v="Employee Benefits (EB)"/>
    <x v="0"/>
    <n v="64155.3"/>
    <d v="2018-01-02T00:00:00"/>
    <s v="Brokerage"/>
    <s v="Lapse"/>
    <s v="OTHR â€“ Other"/>
    <d v="2020-01-22T00:00:00"/>
  </r>
  <r>
    <s v="ZZ"/>
    <s v="LPGPA0000000200"/>
    <s v="Inactive"/>
    <d v="2018-01-02T00:00:00"/>
    <d v="2019-01-01T00:00:00"/>
    <s v="Employee Benefits"/>
    <n v="10"/>
    <s v="Mark"/>
    <s v="Ahmedabad"/>
    <s v="Employee Benefits (EB)"/>
    <x v="0"/>
    <n v="5404.95"/>
    <d v="2018-01-02T00:00:00"/>
    <s v="Brokerage"/>
    <s v="Lapse"/>
    <s v="OTHR â€“ Other"/>
    <d v="2020-01-22T00:00:00"/>
  </r>
  <r>
    <s v="ZZ"/>
    <s v="LPGPA0000000200/01"/>
    <s v="Active"/>
    <d v="2019-01-04T00:00:00"/>
    <d v="2020-01-03T00:00:00"/>
    <s v="Employee Benefits"/>
    <n v="10"/>
    <s v="Mark"/>
    <s v="Ahmedabad"/>
    <s v="Employee Benefits (EB)"/>
    <x v="0"/>
    <n v="5550"/>
    <d v="2019-01-04T00:00:00"/>
    <s v="Brokerage"/>
    <s v="Inception"/>
    <m/>
    <d v="2020-01-22T00:00:00"/>
  </r>
  <r>
    <s v="ZZ"/>
    <s v="4025/136366502/02/000"/>
    <s v="Active"/>
    <d v="2019-09-08T00:00:00"/>
    <d v="2020-09-07T00:00:00"/>
    <s v="Liability"/>
    <n v="13"/>
    <s v="Vididt Saha"/>
    <s v="Ahmedabad"/>
    <s v="Liability"/>
    <x v="0"/>
    <n v="18750"/>
    <d v="2019-09-08T00:00:00"/>
    <s v="Brokerage"/>
    <s v="Inception"/>
    <m/>
    <d v="2020-01-22T00:00:00"/>
  </r>
  <r>
    <s v="ZZ"/>
    <n v="41045707"/>
    <s v="Active"/>
    <d v="2019-04-01T00:00:00"/>
    <d v="2020-03-31T00:00:00"/>
    <s v="Liability"/>
    <n v="13"/>
    <s v="Vididt Saha"/>
    <s v="Ahmedabad"/>
    <s v="Liability"/>
    <x v="2"/>
    <n v="74250"/>
    <d v="2019-04-01T00:00:00"/>
    <s v="Brokerage"/>
    <s v="Inception"/>
    <m/>
    <d v="2020-01-22T00:00:00"/>
  </r>
  <r>
    <s v="ZZ"/>
    <n v="3000001017"/>
    <s v="Active"/>
    <d v="2018-04-01T00:00:00"/>
    <d v="2019-03-31T00:00:00"/>
    <s v="Liability"/>
    <n v="12"/>
    <s v="Shivani Sharma"/>
    <s v="Ahmedabad"/>
    <s v="Global Client Network (GNB Inward)"/>
    <x v="0"/>
    <n v="48652.25"/>
    <d v="2018-04-01T00:00:00"/>
    <s v="Brokerage"/>
    <s v="Inception"/>
    <m/>
    <d v="2020-01-22T00:00:00"/>
  </r>
  <r>
    <s v="ZZ"/>
    <n v="3.1142029652485002E+18"/>
    <s v="Active"/>
    <d v="2019-08-26T00:00:00"/>
    <d v="2020-08-25T00:00:00"/>
    <s v="Miscellaneous"/>
    <n v="3"/>
    <s v="Animesh Rawat"/>
    <s v="Ahmedabad"/>
    <s v="Global Client Network (GNB Inward)"/>
    <x v="2"/>
    <n v="1501.88"/>
    <d v="2019-08-26T00:00:00"/>
    <s v="Brokerage"/>
    <s v="Inception"/>
    <m/>
    <d v="2020-01-22T00:00:00"/>
  </r>
  <r>
    <s v="ZZ"/>
    <s v="OG-19-2202-1018-00000054"/>
    <s v="Active"/>
    <d v="2019-01-01T00:00:00"/>
    <d v="2019-12-31T00:00:00"/>
    <s v="Marine"/>
    <n v="3"/>
    <s v="Animesh Rawat"/>
    <s v="Ahmedabad"/>
    <s v="Global Client Network (GNB Inward)"/>
    <x v="2"/>
    <n v="21157.34"/>
    <d v="2019-01-01T00:00:00"/>
    <s v="Brokerage"/>
    <s v="Inception"/>
    <m/>
    <d v="2020-01-22T00:00:00"/>
  </r>
  <r>
    <s v="ZZ"/>
    <s v="OG-19-2202-3383-00000010"/>
    <s v="Active"/>
    <d v="2019-01-01T00:00:00"/>
    <d v="2019-12-31T00:00:00"/>
    <s v="Liability"/>
    <n v="3"/>
    <s v="Animesh Rawat"/>
    <s v="Ahmedabad"/>
    <s v="Global Client Network (GNB Inward)"/>
    <x v="2"/>
    <n v="12019.2"/>
    <d v="2019-01-01T00:00:00"/>
    <s v="Brokerage"/>
    <s v="Inception"/>
    <m/>
    <d v="2020-01-22T00:00:00"/>
  </r>
  <r>
    <s v="ZZ"/>
    <s v="OG-19-2201-4001-00001050"/>
    <s v="Active"/>
    <d v="2018-08-22T00:00:00"/>
    <d v="2019-08-21T00:00:00"/>
    <s v="Fire"/>
    <n v="3"/>
    <s v="Animesh Rawat"/>
    <s v="Ahmedabad"/>
    <s v="Global Client Network (GNB Inward)"/>
    <x v="0"/>
    <n v="7324.12"/>
    <d v="2018-08-22T00:00:00"/>
    <s v="Brokerage"/>
    <s v="Inception"/>
    <m/>
    <d v="2020-01-22T00:00:00"/>
  </r>
  <r>
    <s v="ZZ"/>
    <s v="OG-19-2201-4001-00000973"/>
    <s v="Active"/>
    <d v="2018-08-22T00:00:00"/>
    <d v="2019-08-21T00:00:00"/>
    <s v="Fire"/>
    <n v="3"/>
    <s v="Animesh Rawat"/>
    <s v="Ahmedabad"/>
    <s v="Global Client Network (GNB Inward)"/>
    <x v="0"/>
    <n v="19316.669999999998"/>
    <d v="2018-08-22T00:00:00"/>
    <s v="Brokerage"/>
    <s v="Inception"/>
    <m/>
    <d v="2020-01-22T00:00:00"/>
  </r>
  <r>
    <s v="ZZ"/>
    <n v="505373"/>
    <s v="Inactive"/>
    <d v="2018-02-26T00:00:00"/>
    <d v="2019-02-25T00:00:00"/>
    <s v="Employee Benefits"/>
    <n v="10"/>
    <s v="Mark"/>
    <s v="Ahmedabad"/>
    <s v="Employee Benefits (EB)"/>
    <x v="0"/>
    <n v="23115.200000000001"/>
    <d v="2018-02-26T00:00:00"/>
    <s v="Brokerage"/>
    <s v="Inception"/>
    <m/>
    <d v="2020-01-22T00:00:00"/>
  </r>
  <r>
    <s v="ZZ"/>
    <s v="505373-01"/>
    <s v="Active"/>
    <d v="2019-02-26T00:00:00"/>
    <d v="2020-02-25T00:00:00"/>
    <s v="Employee Benefits"/>
    <n v="10"/>
    <s v="Mark"/>
    <s v="Ahmedabad"/>
    <s v="Employee Benefits (EB)"/>
    <x v="0"/>
    <n v="25336.44"/>
    <d v="2019-02-26T00:00:00"/>
    <s v="Brokerage"/>
    <s v="Renewal"/>
    <m/>
    <d v="2020-01-22T00:00:00"/>
  </r>
  <r>
    <s v="ZZ"/>
    <n v="51995029"/>
    <s v="Inactive"/>
    <d v="2018-02-28T00:00:00"/>
    <d v="2019-02-27T00:00:00"/>
    <s v="Employee Benefits"/>
    <n v="10"/>
    <s v="Mark"/>
    <s v="Ahmedabad"/>
    <s v="Employee Benefits (EB)"/>
    <x v="0"/>
    <n v="12699.7"/>
    <d v="2018-02-28T00:00:00"/>
    <s v="Brokerage"/>
    <s v="Endorsement"/>
    <m/>
    <d v="2020-01-22T00:00:00"/>
  </r>
  <r>
    <s v="ZZ"/>
    <n v="51995029"/>
    <s v="Inactive"/>
    <d v="2018-02-28T00:00:00"/>
    <d v="2019-02-27T00:00:00"/>
    <s v="Employee Benefits"/>
    <n v="10"/>
    <s v="Mark"/>
    <s v="Ahmedabad"/>
    <s v="Employee Benefits (EB)"/>
    <x v="0"/>
    <m/>
    <d v="2018-04-16T00:00:00"/>
    <s v="Brokerage "/>
    <s v="Endorsement"/>
    <m/>
    <d v="2020-01-22T00:00:00"/>
  </r>
  <r>
    <s v="ZZ"/>
    <n v="52916488"/>
    <s v="Inactive"/>
    <d v="2018-02-28T00:00:00"/>
    <d v="2019-02-27T00:00:00"/>
    <s v="Employee Benefits"/>
    <n v="10"/>
    <s v="Mark"/>
    <s v="Ahmedabad"/>
    <s v="Employee Benefits (EB)"/>
    <x v="0"/>
    <n v="177405.38"/>
    <d v="2018-02-28T00:00:00"/>
    <s v="Brokerage"/>
    <s v="Endorsement"/>
    <m/>
    <d v="2020-01-22T00:00:00"/>
  </r>
  <r>
    <s v="ZZ"/>
    <n v="52916488"/>
    <s v="Inactive"/>
    <d v="2018-02-28T00:00:00"/>
    <d v="2019-02-27T00:00:00"/>
    <s v="Employee Benefits"/>
    <n v="10"/>
    <s v="Mark"/>
    <s v="Ahmedabad"/>
    <s v="Employee Benefits (EB)"/>
    <x v="0"/>
    <m/>
    <d v="2018-07-18T00:00:00"/>
    <s v="Brokerage "/>
    <s v="Endorsement"/>
    <m/>
    <d v="2020-01-22T00:00:00"/>
  </r>
  <r>
    <s v="ZZ"/>
    <n v="52916488"/>
    <s v="Inactive"/>
    <d v="2018-02-28T00:00:00"/>
    <d v="2019-02-27T00:00:00"/>
    <s v="Employee Benefits"/>
    <n v="10"/>
    <s v="Mark"/>
    <s v="Ahmedabad"/>
    <s v="Employee Benefits (EB)"/>
    <x v="0"/>
    <m/>
    <d v="2018-09-05T00:00:00"/>
    <s v="Brokerage "/>
    <s v="Endorsement"/>
    <m/>
    <d v="2020-01-22T00:00:00"/>
  </r>
  <r>
    <s v="ZZ"/>
    <n v="52916488"/>
    <s v="Inactive"/>
    <d v="2018-02-28T00:00:00"/>
    <d v="2019-02-27T00:00:00"/>
    <s v="Employee Benefits"/>
    <n v="10"/>
    <s v="Mark"/>
    <s v="Ahmedabad"/>
    <s v="Employee Benefits (EB)"/>
    <x v="0"/>
    <m/>
    <d v="2018-04-10T00:00:00"/>
    <s v="Brokerage "/>
    <s v="Endorsement"/>
    <m/>
    <d v="2020-01-22T00:00:00"/>
  </r>
  <r>
    <s v="ZZ"/>
    <n v="52971603"/>
    <s v="Inactive"/>
    <d v="2018-06-12T00:00:00"/>
    <d v="2019-06-11T00:00:00"/>
    <s v="Employee Benefits"/>
    <n v="10"/>
    <s v="Mark"/>
    <s v="Ahmedabad"/>
    <s v="Employee Benefits (EB)"/>
    <x v="2"/>
    <n v="63872.4"/>
    <d v="2018-06-12T00:00:00"/>
    <s v="Brokerage"/>
    <s v="Lapse"/>
    <s v="OTHR â€“ Other"/>
    <d v="2020-01-22T00:00:00"/>
  </r>
  <r>
    <s v="ZZ"/>
    <n v="52971603"/>
    <s v="Inactive"/>
    <d v="2018-06-12T00:00:00"/>
    <d v="2019-06-11T00:00:00"/>
    <s v="Employee Benefits"/>
    <n v="10"/>
    <s v="Mark"/>
    <s v="Ahmedabad"/>
    <s v="Employee Benefits (EB)"/>
    <x v="2"/>
    <m/>
    <d v="2018-08-06T00:00:00"/>
    <s v="Brokerage "/>
    <s v="Lapse"/>
    <m/>
    <d v="2020-01-22T00:00:00"/>
  </r>
  <r>
    <s v="ZZ"/>
    <n v="54445288"/>
    <s v="Active"/>
    <d v="2019-02-28T00:00:00"/>
    <d v="2020-02-27T00:00:00"/>
    <s v="Employee Benefits"/>
    <n v="10"/>
    <s v="Mark"/>
    <s v="Ahmedabad"/>
    <s v="Employee Benefits (EB)"/>
    <x v="0"/>
    <n v="11111.4"/>
    <d v="2019-02-28T00:00:00"/>
    <s v="Brokerage"/>
    <s v="Renewal"/>
    <m/>
    <d v="2020-01-22T00:00:00"/>
  </r>
  <r>
    <s v="ZZ"/>
    <s v="H0067187"/>
    <s v="Active"/>
    <d v="2019-02-28T00:00:00"/>
    <d v="2020-02-27T00:00:00"/>
    <s v="Employee Benefits"/>
    <n v="10"/>
    <s v="Mark"/>
    <s v="Ahmedabad"/>
    <s v="Employee Benefits (EB)"/>
    <x v="0"/>
    <n v="329250"/>
    <d v="2019-02-28T00:00:00"/>
    <s v="Brokerage"/>
    <s v="Endorsement"/>
    <m/>
    <d v="2020-01-22T00:00:00"/>
  </r>
  <r>
    <s v="ZZ"/>
    <s v="H0067187"/>
    <s v="Active"/>
    <d v="2019-02-28T00:00:00"/>
    <d v="2020-02-27T00:00:00"/>
    <s v="Employee Benefits"/>
    <n v="10"/>
    <s v="Mark"/>
    <s v="Ahmedabad"/>
    <s v="Employee Benefits (EB)"/>
    <x v="0"/>
    <n v="10772.33"/>
    <d v="2019-03-14T00:00:00"/>
    <s v="Brokerage "/>
    <s v="Endorsement"/>
    <m/>
    <d v="2020-01-22T00:00:00"/>
  </r>
  <r>
    <s v="ZZ"/>
    <s v="H0067187"/>
    <s v="Active"/>
    <d v="2019-02-28T00:00:00"/>
    <d v="2020-02-27T00:00:00"/>
    <s v="Employee Benefits"/>
    <n v="10"/>
    <s v="Mark"/>
    <s v="Ahmedabad"/>
    <s v="Employee Benefits (EB)"/>
    <x v="0"/>
    <n v="9283.0499999999993"/>
    <d v="2019-04-18T00:00:00"/>
    <s v="Brokerage "/>
    <s v="Endorsement"/>
    <m/>
    <d v="2020-01-22T00:00:00"/>
  </r>
  <r>
    <s v="ZZ"/>
    <s v="H0067187"/>
    <s v="Active"/>
    <d v="2019-02-28T00:00:00"/>
    <d v="2020-02-27T00:00:00"/>
    <s v="Employee Benefits"/>
    <n v="10"/>
    <s v="Mark"/>
    <s v="Ahmedabad"/>
    <s v="Employee Benefits (EB)"/>
    <x v="0"/>
    <n v="6903.45"/>
    <d v="2019-05-30T00:00:00"/>
    <s v="Brokerage "/>
    <s v="Endorsement"/>
    <m/>
    <d v="2020-01-22T00:00:00"/>
  </r>
  <r>
    <s v="ZZ"/>
    <s v="H0067187"/>
    <s v="Active"/>
    <d v="2019-02-28T00:00:00"/>
    <d v="2020-02-27T00:00:00"/>
    <s v="Employee Benefits"/>
    <n v="10"/>
    <s v="Mark"/>
    <s v="Ahmedabad"/>
    <s v="Employee Benefits (EB)"/>
    <x v="0"/>
    <n v="399.23"/>
    <d v="2019-06-21T00:00:00"/>
    <s v="Brokerage "/>
    <s v="Endorsement"/>
    <m/>
    <d v="2020-01-22T00:00:00"/>
  </r>
  <r>
    <s v="ZZ"/>
    <s v="H0067187"/>
    <s v="Active"/>
    <d v="2019-02-28T00:00:00"/>
    <d v="2020-02-27T00:00:00"/>
    <s v="Employee Benefits"/>
    <n v="10"/>
    <s v="Mark"/>
    <s v="Ahmedabad"/>
    <s v="Employee Benefits (EB)"/>
    <x v="0"/>
    <n v="6259.35"/>
    <d v="2019-06-21T00:00:00"/>
    <s v="Brokerage "/>
    <s v="Endorsement"/>
    <m/>
    <d v="2020-01-22T00:00:00"/>
  </r>
  <r>
    <s v="ZZ"/>
    <s v="H0067187"/>
    <s v="Active"/>
    <d v="2019-02-28T00:00:00"/>
    <d v="2020-02-27T00:00:00"/>
    <s v="Employee Benefits"/>
    <n v="10"/>
    <s v="Mark"/>
    <s v="Ahmedabad"/>
    <s v="Employee Benefits (EB)"/>
    <x v="0"/>
    <n v="7110.45"/>
    <d v="2019-07-29T00:00:00"/>
    <s v="Brokerage "/>
    <s v="Endorsement"/>
    <m/>
    <d v="2020-01-22T00:00:00"/>
  </r>
  <r>
    <s v="ZZ"/>
    <s v="H0067187"/>
    <s v="Active"/>
    <d v="2019-02-28T00:00:00"/>
    <d v="2020-02-27T00:00:00"/>
    <s v="Employee Benefits"/>
    <n v="10"/>
    <s v="Mark"/>
    <s v="Ahmedabad"/>
    <s v="Employee Benefits (EB)"/>
    <x v="0"/>
    <n v="5501.03"/>
    <d v="2019-10-21T00:00:00"/>
    <s v="Brokerage "/>
    <s v="Endorsement"/>
    <m/>
    <d v="2020-01-22T00:00:00"/>
  </r>
  <r>
    <s v="ZZ"/>
    <s v="4016 X 185834560 00 000"/>
    <s v="Active"/>
    <d v="2019-11-08T00:00:00"/>
    <d v="2020-11-07T00:00:00"/>
    <s v="Employee Benefits"/>
    <n v="10"/>
    <s v="Mark"/>
    <s v="Ahmedabad"/>
    <s v="Employee Benefits (EB)"/>
    <x v="0"/>
    <n v="24311.1"/>
    <d v="2019-11-08T00:00:00"/>
    <s v="Brokerage"/>
    <s v="Inception"/>
    <m/>
    <d v="2020-01-22T00:00:00"/>
  </r>
  <r>
    <s v="ZZ"/>
    <n v="3.1242012736917002E+18"/>
    <s v="Active"/>
    <d v="2018-07-31T00:00:00"/>
    <d v="2019-07-01T00:00:00"/>
    <s v="Liability"/>
    <n v="3"/>
    <s v="Animesh Rawat"/>
    <s v="Ahmedabad"/>
    <s v="Global Client Network (GNB Inward)"/>
    <x v="0"/>
    <n v="42416.75"/>
    <d v="2019-07-01T00:00:00"/>
    <s v="Brokerage"/>
    <s v="Inception"/>
    <m/>
    <d v="2020-01-22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x v="0"/>
  </r>
  <r>
    <n v="2"/>
    <x v="0"/>
    <s v="Ahmedabad"/>
    <m/>
    <x v="0"/>
    <x v="0"/>
  </r>
  <r>
    <n v="2"/>
    <x v="0"/>
    <s v="Ahmedabad"/>
    <s v="Akash"/>
    <x v="1"/>
    <x v="0"/>
  </r>
  <r>
    <n v="2"/>
    <x v="0"/>
    <s v="Ahmedabad"/>
    <s v="Shivam"/>
    <x v="2"/>
    <x v="1"/>
  </r>
  <r>
    <n v="2"/>
    <x v="0"/>
    <s v="Ahmedabad"/>
    <s v="Surya"/>
    <x v="3"/>
    <x v="1"/>
  </r>
  <r>
    <n v="2"/>
    <x v="0"/>
    <s v="Ahmedabad"/>
    <s v="Muralidharan VS"/>
    <x v="3"/>
    <x v="1"/>
  </r>
  <r>
    <n v="2"/>
    <x v="0"/>
    <s v="Ahmedabad"/>
    <s v="Srikanth Boddu"/>
    <x v="4"/>
    <x v="1"/>
  </r>
  <r>
    <n v="1"/>
    <x v="1"/>
    <s v="Ahmedabad"/>
    <s v="Ganesh H"/>
    <x v="5"/>
    <x v="1"/>
  </r>
  <r>
    <n v="1"/>
    <x v="1"/>
    <s v="Ahmedabad"/>
    <s v="Usha G"/>
    <x v="2"/>
    <x v="1"/>
  </r>
  <r>
    <n v="1"/>
    <x v="1"/>
    <s v="Ahmedabad"/>
    <s v="Usha G"/>
    <x v="6"/>
    <x v="1"/>
  </r>
  <r>
    <n v="1"/>
    <x v="1"/>
    <s v="Ahmedabad"/>
    <s v="Usha G"/>
    <x v="7"/>
    <x v="1"/>
  </r>
  <r>
    <n v="1"/>
    <x v="1"/>
    <s v="Ahmedabad"/>
    <s v="Usha G"/>
    <x v="3"/>
    <x v="1"/>
  </r>
  <r>
    <n v="3"/>
    <x v="2"/>
    <s v="Ahmedabad"/>
    <s v="Srikanth Boddu"/>
    <x v="8"/>
    <x v="1"/>
  </r>
  <r>
    <n v="3"/>
    <x v="2"/>
    <s v="Ahmedabad"/>
    <s v="Harsha"/>
    <x v="8"/>
    <x v="1"/>
  </r>
  <r>
    <n v="3"/>
    <x v="2"/>
    <s v="Ahmedabad"/>
    <s v="Usha G"/>
    <x v="4"/>
    <x v="1"/>
  </r>
  <r>
    <n v="3"/>
    <x v="2"/>
    <s v="Ahmedabad"/>
    <m/>
    <x v="9"/>
    <x v="1"/>
  </r>
  <r>
    <n v="6"/>
    <x v="3"/>
    <s v="Ahmedabad"/>
    <s v="jamuna"/>
    <x v="2"/>
    <x v="1"/>
  </r>
  <r>
    <n v="6"/>
    <x v="3"/>
    <s v="Ahmedabad"/>
    <m/>
    <x v="3"/>
    <x v="1"/>
  </r>
  <r>
    <n v="6"/>
    <x v="3"/>
    <s v="Ahmedabad"/>
    <s v="Jeyaraman N, Srikanth Boddu"/>
    <x v="8"/>
    <x v="1"/>
  </r>
  <r>
    <n v="6"/>
    <x v="3"/>
    <s v="Ahmedabad"/>
    <m/>
    <x v="4"/>
    <x v="1"/>
  </r>
  <r>
    <n v="4"/>
    <x v="4"/>
    <s v="Ahmedabad"/>
    <s v="Ankush"/>
    <x v="6"/>
    <x v="1"/>
  </r>
  <r>
    <n v="4"/>
    <x v="4"/>
    <s v="Ahmedabad"/>
    <m/>
    <x v="10"/>
    <x v="1"/>
  </r>
  <r>
    <n v="4"/>
    <x v="4"/>
    <s v="Ahmedabad"/>
    <s v="Sanskriti"/>
    <x v="10"/>
    <x v="1"/>
  </r>
  <r>
    <n v="12"/>
    <x v="5"/>
    <s v="Ahmedabad"/>
    <s v="Aditya"/>
    <x v="11"/>
    <x v="1"/>
  </r>
  <r>
    <n v="12"/>
    <x v="5"/>
    <s v="Ahmedabad"/>
    <s v="Jeyaraman N, Chitra S"/>
    <x v="11"/>
    <x v="1"/>
  </r>
  <r>
    <n v="12"/>
    <x v="5"/>
    <s v="Ahmedabad"/>
    <s v="Srikanth Boddu"/>
    <x v="11"/>
    <x v="1"/>
  </r>
  <r>
    <n v="12"/>
    <x v="5"/>
    <s v="Ahmedabad"/>
    <s v="Srikanth Boddu"/>
    <x v="12"/>
    <x v="1"/>
  </r>
  <r>
    <n v="9"/>
    <x v="6"/>
    <s v="Ahmedabad"/>
    <s v="Jeyaraman N"/>
    <x v="8"/>
    <x v="1"/>
  </r>
  <r>
    <n v="9"/>
    <x v="6"/>
    <s v="Ahmedabad"/>
    <s v="Jeyaraman N"/>
    <x v="4"/>
    <x v="1"/>
  </r>
  <r>
    <n v="9"/>
    <x v="6"/>
    <s v="Ahmedabad"/>
    <s v="Jeyaraman N"/>
    <x v="11"/>
    <x v="1"/>
  </r>
  <r>
    <n v="11"/>
    <x v="7"/>
    <s v="Ahmedabad"/>
    <s v="Jeyaraman N"/>
    <x v="12"/>
    <x v="1"/>
  </r>
  <r>
    <n v="11"/>
    <x v="7"/>
    <s v="Ahmedabad"/>
    <m/>
    <x v="10"/>
    <x v="1"/>
  </r>
  <r>
    <n v="10"/>
    <x v="8"/>
    <s v="Ahmedabad"/>
    <s v="Jeyaraman N"/>
    <x v="12"/>
    <x v="1"/>
  </r>
  <r>
    <n v="10"/>
    <x v="8"/>
    <s v="Ahmedabad"/>
    <s v="Jeyaraman N, Chitra S"/>
    <x v="8"/>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x v="0"/>
    <m/>
    <n v="84746"/>
    <d v="2019-04-10T00:00:00"/>
  </r>
  <r>
    <n v="1900001106"/>
    <d v="2019-05-17T00:00:00"/>
    <s v="Brokerage"/>
    <s v="Ahmedabad"/>
    <s v="Global Client Network (GNB Inward)"/>
    <m/>
    <x v="1"/>
    <x v="1"/>
    <x v="1"/>
    <n v="2.4142020928135997E+18"/>
    <n v="86724"/>
    <d v="2019-01-01T00:00:00"/>
  </r>
  <r>
    <n v="1900001110"/>
    <d v="2019-05-17T00:00:00"/>
    <s v="Brokerage"/>
    <s v="Ahmedabad"/>
    <s v="Global Client Network (GNB Inward)"/>
    <m/>
    <x v="1"/>
    <x v="1"/>
    <x v="2"/>
    <s v="OG-19-2202-1018-00000060"/>
    <n v="148500"/>
    <d v="2019-03-01T00:00:00"/>
  </r>
  <r>
    <n v="1900001136"/>
    <d v="2019-05-30T00:00:00"/>
    <s v="Brokerage"/>
    <s v="Ahmedabad"/>
    <s v="Global Client Network (GNB Inward)"/>
    <n v="1"/>
    <x v="2"/>
    <x v="2"/>
    <x v="3"/>
    <s v="OG-19-2202-3383-00000010"/>
    <n v="12019"/>
    <d v="2019-01-01T00:00:00"/>
  </r>
  <r>
    <n v="1900001164"/>
    <d v="2019-06-11T00:00:00"/>
    <s v="Brokerage"/>
    <s v="Ahmedabad"/>
    <s v="Global Client Network (GNB Inward)"/>
    <m/>
    <x v="1"/>
    <x v="1"/>
    <x v="0"/>
    <s v="020P000098803000"/>
    <n v="12500"/>
    <d v="2019-02-26T00:00:00"/>
  </r>
  <r>
    <n v="1900001165"/>
    <d v="2019-06-11T00:00:00"/>
    <s v="Brokerage"/>
    <s v="Ahmedabad"/>
    <s v="Employee Benefits (EB)"/>
    <m/>
    <x v="3"/>
    <x v="0"/>
    <x v="0"/>
    <n v="206314000000"/>
    <n v="58300"/>
    <d v="2019-02-16T00:00:00"/>
  </r>
  <r>
    <n v="1900001167"/>
    <d v="2019-06-13T00:00:00"/>
    <s v="Brokerage"/>
    <s v="Ahmedabad"/>
    <s v="Global Client Network (GNB Inward)"/>
    <n v="1"/>
    <x v="2"/>
    <x v="2"/>
    <x v="4"/>
    <s v="OG-19-2202-3383-00000009"/>
    <n v="12019"/>
    <d v="2019-01-01T00:00:00"/>
  </r>
  <r>
    <n v="1900001168"/>
    <d v="2019-06-13T00:00:00"/>
    <s v="Brokerage"/>
    <s v="Ahmedabad"/>
    <s v="Global Client Network (GNB Inward)"/>
    <n v="1"/>
    <x v="2"/>
    <x v="2"/>
    <x v="5"/>
    <s v="OG-19-2202-3383-00000008"/>
    <n v="30048"/>
    <d v="2019-01-01T00:00:00"/>
  </r>
  <r>
    <n v="1900001169"/>
    <d v="2019-06-13T00:00:00"/>
    <s v="Brokerage"/>
    <s v="Ahmedabad"/>
    <s v="Global Client Network (GNB Inward)"/>
    <m/>
    <x v="1"/>
    <x v="1"/>
    <x v="6"/>
    <n v="3.1242015891005998E+18"/>
    <n v="14394"/>
    <d v="2019-01-02T00:00:00"/>
  </r>
  <r>
    <n v="1900001282"/>
    <d v="2019-07-13T00:00:00"/>
    <s v="Brokerage"/>
    <s v="Ahmedabad"/>
    <s v="Employee Benefits (EB)"/>
    <m/>
    <x v="4"/>
    <x v="3"/>
    <x v="2"/>
    <s v="H0048996"/>
    <n v="32392"/>
    <d v="2019-05-10T00:00:00"/>
  </r>
  <r>
    <n v="1900001293"/>
    <d v="2019-07-16T00:00:00"/>
    <s v="Brokerage"/>
    <s v="Ahmedabad"/>
    <s v="Liability"/>
    <n v="13"/>
    <x v="5"/>
    <x v="2"/>
    <x v="1"/>
    <s v="'001P000202300000"/>
    <n v="162500"/>
    <d v="2019-04-05T00:00:00"/>
  </r>
  <r>
    <n v="1900001294"/>
    <d v="2019-07-16T00:00:00"/>
    <s v="Brokerage"/>
    <s v="Ahmedabad"/>
    <s v="Liability"/>
    <n v="13"/>
    <x v="5"/>
    <x v="2"/>
    <x v="1"/>
    <s v="'001P000203500000"/>
    <n v="250000"/>
    <d v="2019-04-18T00:00:00"/>
  </r>
  <r>
    <n v="1900001304"/>
    <d v="2019-07-17T00:00:00"/>
    <s v="Brokerage"/>
    <s v="Ahmedabad"/>
    <s v="Global Client Network (GNB Inward)"/>
    <n v="1"/>
    <x v="2"/>
    <x v="2"/>
    <x v="0"/>
    <n v="2280082714"/>
    <n v="2646"/>
    <d v="2019-03-11T00:00:00"/>
  </r>
  <r>
    <n v="1900001305"/>
    <d v="2019-07-17T00:00:00"/>
    <s v="Brokerage"/>
    <s v="Ahmedabad"/>
    <s v="Global Client Network (GNB Inward)"/>
    <m/>
    <x v="1"/>
    <x v="3"/>
    <x v="7"/>
    <n v="8502066"/>
    <n v="18150"/>
    <d v="2019-01-03T00:00:00"/>
  </r>
  <r>
    <n v="1900001306"/>
    <d v="2019-07-17T00:00:00"/>
    <s v="Brokerage"/>
    <s v="Ahmedabad"/>
    <s v="Liability"/>
    <n v="2"/>
    <x v="6"/>
    <x v="2"/>
    <x v="8"/>
    <s v="2999202758217600000&quot;"/>
    <n v="60025"/>
    <d v="2019-04-22T00:00:00"/>
  </r>
  <r>
    <n v="1900001308"/>
    <d v="2019-07-17T00:00:00"/>
    <s v="Brokerage"/>
    <s v="Ahmedabad"/>
    <s v="Construction, Power &amp; Infrastructure"/>
    <n v="3"/>
    <x v="7"/>
    <x v="2"/>
    <x v="9"/>
    <n v="9.9000044190299996E+19"/>
    <n v="134736"/>
    <d v="2019-04-25T00:00:00"/>
  </r>
  <r>
    <n v="1900001342"/>
    <d v="2019-07-23T00:00:00"/>
    <s v="Brokerage"/>
    <s v="Ahmedabad"/>
    <s v="Employee Benefits (EB)"/>
    <m/>
    <x v="4"/>
    <x v="1"/>
    <x v="2"/>
    <s v="H0048996"/>
    <n v="914999"/>
    <d v="2019-01-01T00:00:00"/>
  </r>
  <r>
    <n v="1900001354"/>
    <d v="2019-07-24T00:00:00"/>
    <s v="Brokerage"/>
    <s v="Ahmedabad"/>
    <s v="Global Client Network (GNB Inward)"/>
    <n v="1"/>
    <x v="2"/>
    <x v="2"/>
    <x v="6"/>
    <n v="3.1142027482102001E+18"/>
    <n v="2942"/>
    <d v="2019-04-11T00:00:00"/>
  </r>
  <r>
    <n v="1900001355"/>
    <d v="2019-07-24T00:00:00"/>
    <s v="Brokerage"/>
    <s v="Ahmedabad"/>
    <s v="Global Client Network (GNB Inward)"/>
    <n v="1"/>
    <x v="2"/>
    <x v="2"/>
    <x v="1"/>
    <s v="OG-19-2202-1002-00001981"/>
    <n v="6740"/>
    <d v="2019-03-04T00:00:00"/>
  </r>
  <r>
    <n v="1900001356"/>
    <d v="2019-07-24T00:00:00"/>
    <s v="Brokerage"/>
    <s v="Ahmedabad"/>
    <s v="Global Client Network (GNB Inward)"/>
    <m/>
    <x v="1"/>
    <x v="1"/>
    <x v="1"/>
    <s v="OG-19-2202-1002-00001901"/>
    <n v="6740"/>
    <d v="2019-02-17T00:00:00"/>
  </r>
  <r>
    <n v="1900001361"/>
    <d v="2019-07-27T00:00:00"/>
    <s v="Brokerage"/>
    <s v="Ahmedabad"/>
    <s v="Liability"/>
    <n v="3"/>
    <x v="7"/>
    <x v="2"/>
    <x v="10"/>
    <n v="41045707"/>
    <n v="74250"/>
    <d v="2019-04-01T00:00:00"/>
  </r>
  <r>
    <n v="1900001376"/>
    <d v="2019-07-29T00:00:00"/>
    <s v="Brokerage"/>
    <s v="Ahmedabad"/>
    <s v="Employee Benefits (EB)"/>
    <m/>
    <x v="4"/>
    <x v="3"/>
    <x v="2"/>
    <s v="H0056637"/>
    <n v="1614"/>
    <d v="2019-03-11T00:00:00"/>
  </r>
  <r>
    <n v="1900001377"/>
    <d v="2019-07-29T00:00:00"/>
    <s v="Brokerage"/>
    <s v="Ahmedabad"/>
    <s v="Marine"/>
    <n v="13"/>
    <x v="5"/>
    <x v="2"/>
    <x v="6"/>
    <s v="'99000021180100000013"/>
    <n v="11540"/>
    <d v="2019-01-29T00:00:00"/>
  </r>
  <r>
    <n v="1900001385"/>
    <d v="2019-07-31T00:00:00"/>
    <s v="Brokerage"/>
    <s v="Ahmedabad"/>
    <s v="Global Client Network (GNB Inward)"/>
    <m/>
    <x v="1"/>
    <x v="3"/>
    <x v="2"/>
    <s v="P0019200001/9999/100301"/>
    <n v="2140"/>
    <d v="2019-01-30T00:00:00"/>
  </r>
  <r>
    <n v="1900001388"/>
    <d v="2019-07-31T00:00:00"/>
    <s v="Brokerage"/>
    <s v="Ahmedabad"/>
    <s v="Global Client Network (GNB Inward)"/>
    <m/>
    <x v="1"/>
    <x v="1"/>
    <x v="7"/>
    <s v="0000000008502066-01"/>
    <n v="45375"/>
    <d v="2019-03-01T00:00:00"/>
  </r>
  <r>
    <n v="1900001390"/>
    <d v="2019-07-31T00:00:00"/>
    <s v="Brokerage"/>
    <s v="Ahmedabad"/>
    <s v="Global Client Network (GNB Inward)"/>
    <n v="1"/>
    <x v="2"/>
    <x v="2"/>
    <x v="1"/>
    <n v="32119154"/>
    <n v="11593"/>
    <d v="2019-04-01T00:00:00"/>
  </r>
  <r>
    <n v="1900001392"/>
    <d v="2019-07-31T00:00:00"/>
    <s v="Brokerage"/>
    <s v="Ahmedabad"/>
    <s v="Employee Benefits (EB)"/>
    <m/>
    <x v="4"/>
    <x v="3"/>
    <x v="2"/>
    <s v="H0048996"/>
    <n v="46995"/>
    <d v="2019-01-29T00:00:00"/>
  </r>
  <r>
    <n v="1900001393"/>
    <d v="2019-07-31T00:00:00"/>
    <s v="Brokerage"/>
    <s v="Ahmedabad"/>
    <s v="Global Client Network (GNB Inward)"/>
    <n v="1"/>
    <x v="2"/>
    <x v="2"/>
    <x v="1"/>
    <s v="OG-19-2202-4010-00002245"/>
    <n v="529"/>
    <d v="2019-02-18T00:00:00"/>
  </r>
  <r>
    <n v="1900001394"/>
    <d v="2019-07-31T00:00:00"/>
    <s v="Brokerage"/>
    <s v="Ahmedabad"/>
    <s v="Global Client Network (GNB Inward)"/>
    <m/>
    <x v="1"/>
    <x v="1"/>
    <x v="11"/>
    <s v="OG-19-2202-1018-00000059"/>
    <n v="18563"/>
    <d v="2019-03-01T00:00:00"/>
  </r>
  <r>
    <n v="1900001396"/>
    <d v="2019-07-31T00:00:00"/>
    <s v="Brokerage"/>
    <s v="Ahmedabad"/>
    <s v="Employee Benefits (EB)"/>
    <m/>
    <x v="4"/>
    <x v="3"/>
    <x v="2"/>
    <s v="H0048996"/>
    <n v="27435"/>
    <d v="2019-01-23T00:00:00"/>
  </r>
  <r>
    <n v="1900001397"/>
    <d v="2019-07-31T00:00:00"/>
    <s v="Brokerage"/>
    <s v="Ahmedabad"/>
    <s v="Employee Benefits (EB)"/>
    <m/>
    <x v="4"/>
    <x v="1"/>
    <x v="12"/>
    <s v="505373-01"/>
    <n v="25336"/>
    <d v="2019-02-26T00:00:00"/>
  </r>
  <r>
    <n v="1900001398"/>
    <d v="2019-07-31T00:00:00"/>
    <s v="Brokerage"/>
    <s v="Ahmedabad"/>
    <s v="Employee Benefits (EB)"/>
    <m/>
    <x v="4"/>
    <x v="3"/>
    <x v="12"/>
    <s v="H0067187"/>
    <n v="10772"/>
    <d v="2019-03-14T00:00:00"/>
  </r>
  <r>
    <n v="1900001403"/>
    <d v="2019-07-31T00:00:00"/>
    <s v="Brokerage"/>
    <s v="Ahmedabad"/>
    <s v="Employee Benefits (EB)"/>
    <m/>
    <x v="4"/>
    <x v="3"/>
    <x v="12"/>
    <s v="H0067187"/>
    <n v="9283"/>
    <d v="2019-04-18T00:00:00"/>
  </r>
  <r>
    <n v="1900001404"/>
    <d v="2019-07-31T00:00:00"/>
    <s v="Brokerage"/>
    <s v="Ahmedabad"/>
    <s v="Employee Benefits (EB)"/>
    <m/>
    <x v="4"/>
    <x v="3"/>
    <x v="12"/>
    <s v="H0067187"/>
    <n v="6903"/>
    <d v="2019-05-30T00:00:00"/>
  </r>
  <r>
    <n v="1900001405"/>
    <d v="2019-07-31T00:00:00"/>
    <s v="Brokerage"/>
    <s v="Ahmedabad"/>
    <s v="Construction, Power &amp; Infrastructure"/>
    <m/>
    <x v="5"/>
    <x v="1"/>
    <x v="6"/>
    <s v="'99000044190700000001"/>
    <n v="90663"/>
    <d v="2019-04-01T00:00:00"/>
  </r>
  <r>
    <n v="1900001583"/>
    <d v="2019-08-14T00:00:00"/>
    <s v="Brokerage"/>
    <s v="Ahmedabad"/>
    <s v="Employee Benefits (EB)"/>
    <m/>
    <x v="4"/>
    <x v="1"/>
    <x v="10"/>
    <s v="100200080123/01/00"/>
    <n v="156000"/>
    <d v="2019-01-04T00:00:00"/>
  </r>
  <r>
    <n v="1900001602"/>
    <d v="2019-08-17T00:00:00"/>
    <s v="Brokerage"/>
    <s v="Ahmedabad"/>
    <s v="Global Client Network (GNB Inward)"/>
    <n v="1"/>
    <x v="2"/>
    <x v="2"/>
    <x v="3"/>
    <s v="OG-19-2202-1018-00000054"/>
    <n v="21157"/>
    <d v="2019-01-01T00:00:00"/>
  </r>
  <r>
    <n v="1900001603"/>
    <d v="2019-08-17T00:00:00"/>
    <s v="Brokerage"/>
    <s v="Ahmedabad"/>
    <s v="Global Client Network (GNB Inward)"/>
    <n v="1"/>
    <x v="2"/>
    <x v="2"/>
    <x v="5"/>
    <s v="OG-19-2202-1018-00000053"/>
    <n v="77787"/>
    <d v="2019-01-01T00:00:00"/>
  </r>
  <r>
    <n v="1900001604"/>
    <d v="2019-08-17T00:00:00"/>
    <s v="Brokerage"/>
    <s v="Ahmedabad"/>
    <s v="Global Client Network (GNB Inward)"/>
    <n v="1"/>
    <x v="2"/>
    <x v="2"/>
    <x v="1"/>
    <s v="OG-19-2202-4001-00011127"/>
    <n v="8468"/>
    <d v="2019-02-18T00:00:00"/>
  </r>
  <r>
    <n v="1900001605"/>
    <d v="2019-08-17T00:00:00"/>
    <s v="Brokerage"/>
    <s v="Ahmedabad"/>
    <s v="Employee Benefits (EB)"/>
    <m/>
    <x v="4"/>
    <x v="1"/>
    <x v="4"/>
    <s v="237164239 00"/>
    <n v="1825"/>
    <d v="2019-02-01T00:00:00"/>
  </r>
  <r>
    <n v="1900001606"/>
    <d v="2019-08-17T00:00:00"/>
    <s v="Brokerage"/>
    <s v="Ahmedabad"/>
    <s v="Employee Benefits (EB)"/>
    <m/>
    <x v="4"/>
    <x v="1"/>
    <x v="12"/>
    <s v="H0067187"/>
    <n v="329250"/>
    <d v="2019-02-28T00:00:00"/>
  </r>
  <r>
    <n v="1900001607"/>
    <d v="2019-08-17T00:00:00"/>
    <s v="Brokerage"/>
    <s v="Ahmedabad"/>
    <s v="Global Client Network (GNB Inward)"/>
    <m/>
    <x v="1"/>
    <x v="1"/>
    <x v="1"/>
    <n v="304003763"/>
    <n v="344794"/>
    <d v="2019-04-01T00:00:00"/>
  </r>
  <r>
    <n v="1900001608"/>
    <d v="2019-08-17T00:00:00"/>
    <s v="Brokerage"/>
    <s v="Ahmedabad"/>
    <s v="Global Client Network (GNB Inward)"/>
    <m/>
    <x v="1"/>
    <x v="1"/>
    <x v="1"/>
    <s v="2304001082-01"/>
    <n v="37500"/>
    <d v="2019-04-01T00:00:00"/>
  </r>
  <r>
    <n v="1900001609"/>
    <d v="2019-08-17T00:00:00"/>
    <s v="Brokerage"/>
    <s v="Ahmedabad"/>
    <s v="Employee Benefits (EB)"/>
    <m/>
    <x v="4"/>
    <x v="1"/>
    <x v="2"/>
    <s v="H0056637"/>
    <n v="49789"/>
    <d v="2019-01-01T00:00:00"/>
  </r>
  <r>
    <n v="1900001610"/>
    <d v="2019-08-17T00:00:00"/>
    <s v="Brokerage"/>
    <s v="Ahmedabad"/>
    <s v="Global Client Network (GNB Inward)"/>
    <m/>
    <x v="1"/>
    <x v="1"/>
    <x v="9"/>
    <s v="0600010004 01"/>
    <n v="64"/>
    <d v="2019-03-16T00:00:00"/>
  </r>
  <r>
    <n v="1900001611"/>
    <d v="2019-08-17T00:00:00"/>
    <s v="Brokerage"/>
    <s v="Ahmedabad"/>
    <s v="Global Client Network (GNB Inward)"/>
    <m/>
    <x v="1"/>
    <x v="1"/>
    <x v="0"/>
    <s v="0000000008907502-01"/>
    <n v="6250"/>
    <d v="2019-02-24T00:00:00"/>
  </r>
  <r>
    <n v="1900002041"/>
    <d v="2019-08-28T00:00:00"/>
    <s v="Brokerage"/>
    <s v="Ahmedabad"/>
    <s v="Trade Credit &amp;amp; Political Risk"/>
    <m/>
    <x v="8"/>
    <x v="1"/>
    <x v="10"/>
    <n v="1.31000501801E+19"/>
    <n v="124875"/>
    <d v="2019-03-07T00:00:00"/>
  </r>
  <r>
    <n v="1900002042"/>
    <d v="2019-08-28T00:00:00"/>
    <s v="Brokerage"/>
    <s v="Ahmedabad"/>
    <s v="Liability"/>
    <n v="3"/>
    <x v="7"/>
    <x v="2"/>
    <x v="2"/>
    <n v="43190133"/>
    <n v="7783"/>
    <d v="2019-06-11T00:00:00"/>
  </r>
  <r>
    <n v="1900002043"/>
    <d v="2019-08-28T00:00:00"/>
    <s v="Brokerage"/>
    <s v="Ahmedabad"/>
    <s v="Liability"/>
    <n v="3"/>
    <x v="7"/>
    <x v="2"/>
    <x v="2"/>
    <n v="43189992"/>
    <n v="7835"/>
    <d v="2019-06-10T00:00:00"/>
  </r>
  <r>
    <n v="1900002044"/>
    <d v="2019-08-28T00:00:00"/>
    <s v="Brokerage"/>
    <s v="Ahmedabad"/>
    <s v="Liability"/>
    <m/>
    <x v="3"/>
    <x v="0"/>
    <x v="7"/>
    <n v="41045400"/>
    <n v="70125"/>
    <d v="2019-03-19T00:00:00"/>
  </r>
  <r>
    <n v="1900002045"/>
    <d v="2019-08-28T00:00:00"/>
    <s v="Brokerage"/>
    <s v="Ahmedabad"/>
    <s v="Liability"/>
    <m/>
    <x v="3"/>
    <x v="0"/>
    <x v="7"/>
    <n v="41045403"/>
    <n v="70125"/>
    <d v="2019-03-19T00:00:00"/>
  </r>
  <r>
    <n v="1900002046"/>
    <d v="2019-08-28T00:00:00"/>
    <s v="Brokerage"/>
    <s v="Ahmedabad"/>
    <s v="Property / BI"/>
    <m/>
    <x v="5"/>
    <x v="1"/>
    <x v="6"/>
    <s v="'99000046192400000001"/>
    <n v="60229"/>
    <d v="2019-04-01T00:00:00"/>
  </r>
  <r>
    <n v="1900002047"/>
    <d v="2019-08-28T00:00:00"/>
    <s v="Brokerage"/>
    <s v="Ahmedabad"/>
    <s v="Property / BI"/>
    <m/>
    <x v="5"/>
    <x v="1"/>
    <x v="6"/>
    <s v="'99000011180100000303"/>
    <n v="98931"/>
    <d v="2019-01-16T00:00:00"/>
  </r>
  <r>
    <n v="1900002048"/>
    <d v="2019-08-28T00:00:00"/>
    <s v="Brokerage"/>
    <s v="Ahmedabad"/>
    <s v="Global Client Network (GNB Inward)"/>
    <n v="1"/>
    <x v="2"/>
    <x v="2"/>
    <x v="4"/>
    <s v="OG-19-2202-1018-00000055"/>
    <n v="21769"/>
    <d v="2019-01-01T00:00:00"/>
  </r>
  <r>
    <n v="1900002049"/>
    <d v="2019-08-28T00:00:00"/>
    <s v="Brokerage"/>
    <s v="Ahmedabad"/>
    <s v="Global Client Network (GNB Inward)"/>
    <m/>
    <x v="1"/>
    <x v="1"/>
    <x v="9"/>
    <s v="0640002231 04"/>
    <n v="65369"/>
    <d v="2019-04-17T00:00:00"/>
  </r>
  <r>
    <n v="1900002050"/>
    <d v="2019-08-28T00:00:00"/>
    <s v="Brokerage"/>
    <s v="Ahmedabad"/>
    <s v="Global Client Network (GNB Inward)"/>
    <m/>
    <x v="1"/>
    <x v="1"/>
    <x v="13"/>
    <n v="304003761"/>
    <n v="5206"/>
    <d v="2019-04-01T00:00:00"/>
  </r>
  <r>
    <n v="1900002051"/>
    <d v="2019-08-28T00:00:00"/>
    <s v="Brokerage"/>
    <s v="Ahmedabad"/>
    <s v="Global Client Network (GNB Inward)"/>
    <m/>
    <x v="1"/>
    <x v="1"/>
    <x v="14"/>
    <s v="0301004265-1"/>
    <n v="23750"/>
    <d v="2019-03-09T00:00:00"/>
  </r>
  <r>
    <n v="1900002052"/>
    <d v="2019-08-28T00:00:00"/>
    <s v="Brokerage"/>
    <s v="Ahmedabad"/>
    <s v="Global Client Network (GNB Inward)"/>
    <m/>
    <x v="1"/>
    <x v="1"/>
    <x v="9"/>
    <s v="0600010004 02"/>
    <n v="1557"/>
    <d v="2019-04-16T00:00:00"/>
  </r>
  <r>
    <n v="1900002072"/>
    <d v="2019-08-28T00:00:00"/>
    <s v="Brokerage"/>
    <s v="Ahmedabad"/>
    <s v="Construction, Power &amp; Infrastructure"/>
    <n v="13"/>
    <x v="5"/>
    <x v="2"/>
    <x v="6"/>
    <s v="'99000044190300000004"/>
    <n v="40960"/>
    <d v="2019-04-20T00:00:00"/>
  </r>
  <r>
    <n v="1900002229"/>
    <d v="2019-08-31T00:00:00"/>
    <s v="Brokerage"/>
    <s v="Ahmedabad"/>
    <s v="Construction, Power &amp; Infrastructure"/>
    <m/>
    <x v="5"/>
    <x v="1"/>
    <x v="6"/>
    <s v="'99000044180700000012"/>
    <n v="12055"/>
    <d v="2019-02-14T00:00:00"/>
  </r>
  <r>
    <n v="1900002230"/>
    <d v="2019-08-31T00:00:00"/>
    <s v="Brokerage"/>
    <s v="Ahmedabad"/>
    <s v="Property / BI"/>
    <m/>
    <x v="5"/>
    <x v="1"/>
    <x v="6"/>
    <s v="'99000011180100000340"/>
    <n v="131090"/>
    <d v="2019-02-26T00:00:00"/>
  </r>
  <r>
    <n v="1900002232"/>
    <d v="2019-08-31T00:00:00"/>
    <s v="Brokerage"/>
    <s v="Ahmedabad"/>
    <s v="Construction, Power &amp; Infrastructure"/>
    <m/>
    <x v="5"/>
    <x v="1"/>
    <x v="6"/>
    <s v="'99000044185800000014"/>
    <n v="27069"/>
    <d v="2019-02-14T00:00:00"/>
  </r>
  <r>
    <n v="1900002265"/>
    <d v="2019-08-31T00:00:00"/>
    <s v="Brokerage"/>
    <s v="Ahmedabad"/>
    <s v="Global Client Network (GNB Inward)"/>
    <m/>
    <x v="1"/>
    <x v="1"/>
    <x v="1"/>
    <s v="4092/151965577/01/000"/>
    <n v="215165"/>
    <d v="2019-04-01T00:00:00"/>
  </r>
  <r>
    <n v="1900002331"/>
    <d v="2019-09-03T00:00:00"/>
    <s v="Brokerage"/>
    <s v="Ahmedabad"/>
    <s v="Global Client Network (GNB Inward)"/>
    <m/>
    <x v="1"/>
    <x v="1"/>
    <x v="6"/>
    <s v="5002/131802941/02/000"/>
    <n v="870"/>
    <d v="2019-05-26T00:00:00"/>
  </r>
  <r>
    <n v="1900002384"/>
    <d v="2019-09-05T00:00:00"/>
    <s v="Brokerage"/>
    <s v="Ahmedabad"/>
    <s v="Trade Credit &amp;amp; Political Risk"/>
    <m/>
    <x v="8"/>
    <x v="3"/>
    <x v="1"/>
    <n v="2000010048"/>
    <n v="8174"/>
    <d v="2019-07-18T00:00:00"/>
  </r>
  <r>
    <n v="1900002387"/>
    <d v="2019-09-05T00:00:00"/>
    <s v="Brokerage"/>
    <s v="Ahmedabad"/>
    <s v="Employee Benefits (EB)"/>
    <m/>
    <x v="4"/>
    <x v="1"/>
    <x v="2"/>
    <s v="4016/120415654/03/00"/>
    <n v="22246"/>
    <d v="2019-07-14T00:00:00"/>
  </r>
  <r>
    <n v="1900002458"/>
    <d v="2019-09-09T00:00:00"/>
    <s v="Brokerage"/>
    <s v="Ahmedabad"/>
    <s v="Liability"/>
    <m/>
    <x v="3"/>
    <x v="0"/>
    <x v="6"/>
    <n v="43187020"/>
    <n v="7451"/>
    <d v="2019-04-22T00:00:00"/>
  </r>
  <r>
    <n v="1900002464"/>
    <d v="2019-09-09T00:00:00"/>
    <s v="Brokerage"/>
    <s v="Ahmedabad"/>
    <s v="Employee Benefits (EB)"/>
    <m/>
    <x v="4"/>
    <x v="3"/>
    <x v="12"/>
    <s v="H0067187"/>
    <n v="7110"/>
    <d v="2019-07-29T00:00:00"/>
  </r>
  <r>
    <n v="1900002472"/>
    <d v="2019-09-09T00:00:00"/>
    <s v="Brokerage"/>
    <s v="Ahmedabad"/>
    <s v="Global Client Network (GNB Inward)"/>
    <m/>
    <x v="1"/>
    <x v="1"/>
    <x v="6"/>
    <s v="4006/131284920/02/000"/>
    <n v="692"/>
    <d v="2019-05-15T00:00:00"/>
  </r>
  <r>
    <n v="1900002635"/>
    <d v="2019-09-17T00:00:00"/>
    <s v="Brokerage"/>
    <s v="Ahmedabad"/>
    <s v="Trade Credit &amp;amp; Political Risk"/>
    <m/>
    <x v="8"/>
    <x v="1"/>
    <x v="6"/>
    <s v="NBI Domestic"/>
    <n v="65051"/>
    <d v="2019-01-01T00:00:00"/>
  </r>
  <r>
    <n v="1900002636"/>
    <d v="2019-09-17T00:00:00"/>
    <s v="Brokerage"/>
    <s v="Ahmedabad"/>
    <s v="Global Client Network (GNB Inward)"/>
    <m/>
    <x v="1"/>
    <x v="1"/>
    <x v="1"/>
    <s v="4001/117090005/03/000"/>
    <n v="1005"/>
    <d v="2019-05-01T00:00:00"/>
  </r>
  <r>
    <n v="1900002637"/>
    <d v="2019-09-17T00:00:00"/>
    <s v="Brokerage"/>
    <s v="Ahmedabad"/>
    <s v="Employee Benefits (EB)"/>
    <m/>
    <x v="4"/>
    <x v="3"/>
    <x v="12"/>
    <s v="H0067187"/>
    <n v="6259"/>
    <d v="2019-06-21T00:00:00"/>
  </r>
  <r>
    <n v="1900002638"/>
    <d v="2019-09-17T00:00:00"/>
    <s v="Brokerage"/>
    <s v="Ahmedabad"/>
    <s v="Employee Benefits (EB)"/>
    <m/>
    <x v="4"/>
    <x v="3"/>
    <x v="2"/>
    <s v="H0048996"/>
    <n v="9941"/>
    <d v="2019-07-10T00:00:00"/>
  </r>
  <r>
    <n v="1900002639"/>
    <d v="2019-09-17T00:00:00"/>
    <s v="Brokerage"/>
    <s v="Ahmedabad"/>
    <s v="Global Client Network (GNB Inward)"/>
    <n v="1"/>
    <x v="2"/>
    <x v="2"/>
    <x v="1"/>
    <s v="2600015265 00"/>
    <n v="9990"/>
    <d v="2019-05-23T00:00:00"/>
  </r>
  <r>
    <n v="1900002640"/>
    <d v="2019-09-17T00:00:00"/>
    <s v="Brokerage"/>
    <s v="Ahmedabad"/>
    <s v="Employee Benefits (EB)"/>
    <m/>
    <x v="4"/>
    <x v="1"/>
    <x v="11"/>
    <s v="4016/133979727/02/000"/>
    <n v="74673"/>
    <d v="2019-06-29T00:00:00"/>
  </r>
  <r>
    <n v="1900002880"/>
    <d v="2019-09-20T00:00:00"/>
    <s v="Brokerage"/>
    <s v="Ahmedabad"/>
    <s v="Global Client Network (GNB Inward)"/>
    <m/>
    <x v="1"/>
    <x v="1"/>
    <x v="9"/>
    <s v="0640002231 03"/>
    <n v="4362"/>
    <d v="2019-04-02T00:00:00"/>
  </r>
  <r>
    <n v="1900003129"/>
    <d v="2019-09-30T00:00:00"/>
    <s v="Brokerage"/>
    <s v="Ahmedabad"/>
    <s v="Property / BI"/>
    <m/>
    <x v="5"/>
    <x v="1"/>
    <x v="6"/>
    <s v="'99000011180100000339"/>
    <n v="1610"/>
    <d v="2019-02-14T00:00:00"/>
  </r>
  <r>
    <n v="1900003131"/>
    <d v="2019-09-30T00:00:00"/>
    <s v="Brokerage"/>
    <s v="Ahmedabad"/>
    <s v="Global Client Network (GNB Inward)"/>
    <m/>
    <x v="1"/>
    <x v="1"/>
    <x v="1"/>
    <n v="3.1142011248201999E+18"/>
    <n v="20166"/>
    <d v="2019-07-01T00:00:00"/>
  </r>
  <r>
    <n v="1900003209"/>
    <d v="2019-10-10T00:00:00"/>
    <s v="Brokerage"/>
    <s v="Ahmedabad"/>
    <s v="Employee Benefits (EB)"/>
    <m/>
    <x v="4"/>
    <x v="1"/>
    <x v="11"/>
    <s v="4005/134645920/02/000"/>
    <n v="8605"/>
    <d v="2019-06-29T00:00:00"/>
  </r>
  <r>
    <n v="1900003210"/>
    <d v="2019-10-10T00:00:00"/>
    <s v="Brokerage"/>
    <s v="Ahmedabad"/>
    <s v="Employee Benefits (EB)"/>
    <m/>
    <x v="4"/>
    <x v="1"/>
    <x v="7"/>
    <s v="4101190600000030-00"/>
    <n v="52500"/>
    <d v="2019-05-17T00:00:00"/>
  </r>
  <r>
    <n v="1900003211"/>
    <d v="2019-10-10T00:00:00"/>
    <s v="Brokerage"/>
    <s v="Ahmedabad"/>
    <s v="Liability"/>
    <n v="13"/>
    <x v="5"/>
    <x v="2"/>
    <x v="6"/>
    <s v="'99000036181500000054"/>
    <n v="21875"/>
    <d v="2019-02-01T00:00:00"/>
  </r>
  <r>
    <n v="1900003212"/>
    <d v="2019-10-10T00:00:00"/>
    <s v="Brokerage"/>
    <s v="Ahmedabad"/>
    <s v="Employee Benefits (EB)"/>
    <m/>
    <x v="4"/>
    <x v="3"/>
    <x v="2"/>
    <s v="H0048996"/>
    <n v="93906"/>
    <d v="2019-03-07T00:00:00"/>
  </r>
  <r>
    <n v="1900003213"/>
    <d v="2019-10-10T00:00:00"/>
    <s v="Brokerage"/>
    <s v="Ahmedabad"/>
    <s v="Employee Benefits (EB)"/>
    <m/>
    <x v="4"/>
    <x v="1"/>
    <x v="2"/>
    <n v="54407334"/>
    <n v="23387"/>
    <d v="2019-01-01T00:00:00"/>
  </r>
  <r>
    <n v="1900003214"/>
    <d v="2019-10-10T00:00:00"/>
    <s v="Brokerage"/>
    <s v="Ahmedabad"/>
    <s v="Employee Benefits (EB)"/>
    <m/>
    <x v="4"/>
    <x v="1"/>
    <x v="2"/>
    <s v="AG00059046000100"/>
    <n v="3347"/>
    <d v="2019-04-01T00:00:00"/>
  </r>
  <r>
    <n v="1900003404"/>
    <d v="2019-10-17T00:00:00"/>
    <s v="Brokerage"/>
    <s v="Ahmedabad"/>
    <s v="Liability"/>
    <n v="2"/>
    <x v="6"/>
    <x v="2"/>
    <x v="8"/>
    <n v="2.9992028733097999E+18"/>
    <n v="60025"/>
    <d v="2019-07-08T00:00:00"/>
  </r>
  <r>
    <n v="1900003405"/>
    <d v="2019-10-17T00:00:00"/>
    <s v="Brokerage"/>
    <s v="Ahmedabad"/>
    <s v="Marine"/>
    <m/>
    <x v="5"/>
    <x v="1"/>
    <x v="15"/>
    <s v="2412/202063061201000"/>
    <n v="13613"/>
    <d v="2019-01-07T00:00:00"/>
  </r>
  <r>
    <n v="1900003406"/>
    <d v="2019-10-17T00:00:00"/>
    <s v="Brokerage"/>
    <s v="Ahmedabad"/>
    <s v="Employee Benefits (EB)"/>
    <m/>
    <x v="9"/>
    <x v="0"/>
    <x v="4"/>
    <s v="4101190700000015-00"/>
    <n v="79834"/>
    <d v="2019-06-25T00:00:00"/>
  </r>
  <r>
    <n v="1900003407"/>
    <d v="2019-10-17T00:00:00"/>
    <s v="Brokerage"/>
    <s v="Ahmedabad"/>
    <s v="Liability"/>
    <n v="2"/>
    <x v="6"/>
    <x v="2"/>
    <x v="8"/>
    <n v="2.9992028732742001E+18"/>
    <n v="60025"/>
    <d v="2019-07-08T00:00:00"/>
  </r>
  <r>
    <n v="1900003928"/>
    <d v="2019-11-12T00:00:00"/>
    <s v="Brokerage"/>
    <s v="Ahmedabad"/>
    <s v="Liability"/>
    <n v="10"/>
    <x v="10"/>
    <x v="2"/>
    <x v="1"/>
    <n v="14055133"/>
    <n v="63000"/>
    <d v="2019-07-26T00:00:00"/>
  </r>
  <r>
    <n v="1900003930"/>
    <d v="2019-11-12T00:00:00"/>
    <s v="Fees"/>
    <s v="Ahmedabad"/>
    <s v="Construction, Power &amp; Infrastructure"/>
    <n v="2"/>
    <x v="6"/>
    <x v="2"/>
    <x v="6"/>
    <m/>
    <n v="100000"/>
    <d v="2019-07-17T00:00:00"/>
  </r>
  <r>
    <n v="1900003931"/>
    <d v="2019-11-12T00:00:00"/>
    <s v="Fees"/>
    <s v="Ahmedabad"/>
    <s v="Construction, Power &amp; Infrastructure"/>
    <n v="2"/>
    <x v="6"/>
    <x v="2"/>
    <x v="6"/>
    <m/>
    <n v="100000"/>
    <d v="2019-01-21T00:00:00"/>
  </r>
  <r>
    <n v="1900004171"/>
    <d v="2019-11-26T00:00:00"/>
    <s v="Fees"/>
    <s v="Ahmedabad"/>
    <s v="Global Client Network (GNB Inward)"/>
    <m/>
    <x v="1"/>
    <x v="1"/>
    <x v="2"/>
    <m/>
    <n v="254336"/>
    <d v="2019-01-25T00:00:00"/>
  </r>
  <r>
    <n v="1900004173"/>
    <d v="2019-11-26T00:00:00"/>
    <s v="Fees"/>
    <s v="Ahmedabad"/>
    <s v="Global Client Network (GNB Inward)"/>
    <m/>
    <x v="1"/>
    <x v="1"/>
    <x v="9"/>
    <m/>
    <n v="266949"/>
    <d v="2019-01-25T00:00:00"/>
  </r>
  <r>
    <n v="1900004220"/>
    <d v="2019-12-03T00:00:00"/>
    <s v="Brokerage"/>
    <s v="Ahmedabad"/>
    <s v="Employee Benefits (EB)"/>
    <m/>
    <x v="4"/>
    <x v="1"/>
    <x v="12"/>
    <n v="54445288"/>
    <n v="11111"/>
    <d v="2019-02-28T00:00:00"/>
  </r>
  <r>
    <n v="1900004221"/>
    <d v="2019-12-03T00:00:00"/>
    <s v="Brokerage"/>
    <s v="Ahmedabad"/>
    <s v="Construction, Power &amp; Infrastructure"/>
    <n v="3"/>
    <x v="7"/>
    <x v="2"/>
    <x v="2"/>
    <n v="9.9000044190299996E+19"/>
    <n v="3008"/>
    <d v="2019-04-12T00:00:00"/>
  </r>
  <r>
    <n v="1900004376"/>
    <d v="2019-12-05T00:00:00"/>
    <s v="Brokerage"/>
    <s v="Ahmedabad"/>
    <s v="Liability"/>
    <n v="3"/>
    <x v="7"/>
    <x v="2"/>
    <x v="9"/>
    <n v="43193940"/>
    <n v="6184"/>
    <d v="2019-08-07T00:00:00"/>
  </r>
  <r>
    <n v="1900004378"/>
    <d v="2019-12-05T00:00:00"/>
    <s v="Brokerage"/>
    <s v="Ahmedabad"/>
    <s v="Property / BI"/>
    <m/>
    <x v="3"/>
    <x v="0"/>
    <x v="16"/>
    <s v="YB00020403000100"/>
    <n v="1568"/>
    <d v="2019-02-08T00:00:00"/>
  </r>
  <r>
    <n v="1900004380"/>
    <d v="2019-12-05T00:00:00"/>
    <s v="Brokerage"/>
    <s v="Ahmedabad"/>
    <s v="Employee Benefits (EB)"/>
    <m/>
    <x v="4"/>
    <x v="3"/>
    <x v="2"/>
    <s v="H0048996"/>
    <n v="18901"/>
    <d v="2019-09-14T00:00:00"/>
  </r>
  <r>
    <n v="1900004382"/>
    <d v="2019-12-05T00:00:00"/>
    <s v="Brokerage"/>
    <s v="Ahmedabad"/>
    <s v="Employee Benefits (EB)"/>
    <m/>
    <x v="4"/>
    <x v="3"/>
    <x v="2"/>
    <s v="H0048996"/>
    <n v="27682"/>
    <d v="2019-08-14T00:00:00"/>
  </r>
  <r>
    <n v="1900004383"/>
    <d v="2019-12-05T00:00:00"/>
    <s v="Brokerage"/>
    <s v="Ahmedabad"/>
    <s v="Employee Benefits (EB)"/>
    <m/>
    <x v="4"/>
    <x v="3"/>
    <x v="12"/>
    <s v="H0067187"/>
    <n v="5501"/>
    <d v="2019-10-21T00:00:00"/>
  </r>
  <r>
    <n v="1900004384"/>
    <d v="2019-12-05T00:00:00"/>
    <s v="Brokerage"/>
    <s v="Ahmedabad"/>
    <s v="Employee Benefits (EB)"/>
    <m/>
    <x v="4"/>
    <x v="1"/>
    <x v="6"/>
    <s v="4016 138636598 02 000"/>
    <n v="123750"/>
    <d v="2019-09-30T00:00:00"/>
  </r>
  <r>
    <n v="1900004404"/>
    <d v="2019-12-06T00:00:00"/>
    <s v="Brokerage"/>
    <s v="Ahmedabad"/>
    <s v="Global Client Network (GNB Inward)"/>
    <m/>
    <x v="1"/>
    <x v="1"/>
    <x v="7"/>
    <s v="OG-20-2202-0425-00000017"/>
    <n v="825"/>
    <d v="2019-07-01T00:00:00"/>
  </r>
  <r>
    <n v="1900004408"/>
    <d v="2019-12-06T00:00:00"/>
    <s v="Brokerage"/>
    <s v="Ahmedabad"/>
    <s v="Global Client Network (GNB Inward)"/>
    <m/>
    <x v="1"/>
    <x v="1"/>
    <x v="7"/>
    <s v="OG-20-2202-9931-00032558"/>
    <n v="1556"/>
    <d v="2019-07-01T00:00:00"/>
  </r>
  <r>
    <n v="1900004411"/>
    <d v="2019-12-06T00:00:00"/>
    <s v="Brokerage"/>
    <s v="Ahmedabad"/>
    <s v="Global Client Network (GNB Inward)"/>
    <m/>
    <x v="1"/>
    <x v="1"/>
    <x v="7"/>
    <s v="OG-20-2202-4004-00000064"/>
    <n v="12350"/>
    <d v="2019-07-01T00:00:00"/>
  </r>
  <r>
    <n v="1900004474"/>
    <d v="2019-12-09T00:00:00"/>
    <s v="Brokerage"/>
    <s v="Ahmedabad"/>
    <s v="Marine"/>
    <n v="3"/>
    <x v="7"/>
    <x v="2"/>
    <x v="14"/>
    <s v="2412 2020 7182 9001 000"/>
    <n v="15593"/>
    <d v="2019-01-12T00:00:00"/>
  </r>
  <r>
    <n v="1900004500"/>
    <d v="2019-12-09T00:00:00"/>
    <s v="Brokerage"/>
    <s v="Ahmedabad"/>
    <s v="Construction, Power &amp; Infrastructure"/>
    <n v="3"/>
    <x v="7"/>
    <x v="2"/>
    <x v="2"/>
    <n v="9.9000044190300006E+17"/>
    <n v="2212"/>
    <d v="2019-04-10T00:00:00"/>
  </r>
  <r>
    <n v="1900004501"/>
    <d v="2019-12-09T00:00:00"/>
    <s v="Brokerage"/>
    <s v="Ahmedabad"/>
    <s v="Employee Benefits (EB)"/>
    <n v="3"/>
    <x v="7"/>
    <x v="2"/>
    <x v="14"/>
    <n v="54522170"/>
    <n v="9056"/>
    <d v="2019-07-09T00:00:00"/>
  </r>
  <r>
    <n v="1900004503"/>
    <d v="2019-12-10T00:00:00"/>
    <s v="Brokerage"/>
    <s v="Ahmedabad"/>
    <s v="Global Client Network (GNB Inward)"/>
    <m/>
    <x v="1"/>
    <x v="1"/>
    <x v="7"/>
    <s v="OG-20-2202-3304-00000009"/>
    <n v="1897"/>
    <d v="2019-07-01T00:00:00"/>
  </r>
  <r>
    <n v="1900004505"/>
    <d v="2019-12-10T00:00:00"/>
    <s v="Brokerage"/>
    <s v="Ahmedabad"/>
    <s v="Global Client Network (GNB Inward)"/>
    <m/>
    <x v="1"/>
    <x v="1"/>
    <x v="7"/>
    <s v="OG-20-2202-3383-00000002"/>
    <n v="42500"/>
    <d v="2019-07-01T00:00:00"/>
  </r>
  <r>
    <n v="1900004507"/>
    <d v="2019-12-10T00:00:00"/>
    <s v="Brokerage"/>
    <s v="Ahmedabad"/>
    <s v="Global Client Network (GNB Inward)"/>
    <m/>
    <x v="1"/>
    <x v="1"/>
    <x v="7"/>
    <s v="OG-20-2202-4002-00000010"/>
    <n v="10917"/>
    <d v="2019-07-01T00:00:00"/>
  </r>
  <r>
    <n v="1900004518"/>
    <d v="2019-12-10T00:00:00"/>
    <s v="Brokerage"/>
    <s v="Ahmedabad"/>
    <s v="Global Client Network (GNB Inward)"/>
    <m/>
    <x v="1"/>
    <x v="1"/>
    <x v="7"/>
    <s v="OG-20-2202-4010-00000869"/>
    <n v="3375"/>
    <d v="2019-07-01T00:00:00"/>
  </r>
  <r>
    <n v="1900004535"/>
    <d v="2019-12-10T00:00:00"/>
    <s v="Fees"/>
    <s v="Ahmedabad"/>
    <s v="Global Client Network (GNB Inward)"/>
    <m/>
    <x v="1"/>
    <x v="1"/>
    <x v="6"/>
    <s v="1011/142530053/01/000"/>
    <n v="320175"/>
    <d v="2019-12-06T00:00:00"/>
  </r>
  <r>
    <n v="1900004535"/>
    <d v="2019-12-10T00:00:00"/>
    <s v="Fees"/>
    <s v="Ahmedabad"/>
    <s v="Global Client Network (GNB Inward)"/>
    <m/>
    <x v="1"/>
    <x v="1"/>
    <x v="6"/>
    <n v="3.1242015891005998E+18"/>
    <n v="320175"/>
    <d v="2019-12-06T00:00:00"/>
  </r>
  <r>
    <n v="1900004535"/>
    <d v="2019-12-10T00:00:00"/>
    <s v="Fees"/>
    <s v="Ahmedabad"/>
    <s v="Global Client Network (GNB Inward)"/>
    <m/>
    <x v="1"/>
    <x v="1"/>
    <x v="6"/>
    <s v="OG-19-2202-1018-00000052"/>
    <n v="320175"/>
    <d v="2019-12-06T00:00:00"/>
  </r>
  <r>
    <n v="1900004538"/>
    <d v="2019-12-10T00:00:00"/>
    <s v="Fees"/>
    <s v="Ahmedabad"/>
    <s v="Global Client Network (GNB Inward)"/>
    <m/>
    <x v="1"/>
    <x v="1"/>
    <x v="2"/>
    <s v="OG-20-2202-3315-00000009"/>
    <n v="168593"/>
    <d v="2019-05-28T00:00:00"/>
  </r>
  <r>
    <n v="1900004538"/>
    <d v="2019-12-10T00:00:00"/>
    <s v="Fees"/>
    <s v="Ahmedabad"/>
    <s v="Global Client Network (GNB Inward)"/>
    <m/>
    <x v="1"/>
    <x v="1"/>
    <x v="2"/>
    <s v="P0019200001/9999/100301"/>
    <n v="168593"/>
    <d v="2019-05-28T00:00:00"/>
  </r>
  <r>
    <n v="1900004894"/>
    <d v="2019-12-19T00:00:00"/>
    <s v="Brokerage"/>
    <s v="Ahmedabad"/>
    <s v="Global Client Network (GNB Inward)"/>
    <m/>
    <x v="1"/>
    <x v="1"/>
    <x v="10"/>
    <n v="43196279"/>
    <n v="2970"/>
    <d v="2019-09-22T00:00:00"/>
  </r>
  <r>
    <n v="1900004898"/>
    <d v="2019-12-19T00:00:00"/>
    <s v="Brokerage"/>
    <s v="Ahmedabad"/>
    <s v="Global Client Network (GNB Inward)"/>
    <n v="1"/>
    <x v="2"/>
    <x v="2"/>
    <x v="5"/>
    <n v="3.1142029633600998E+18"/>
    <n v="7022"/>
    <d v="2019-08-26T00:00:00"/>
  </r>
  <r>
    <n v="1900004909"/>
    <d v="2019-12-19T00:00:00"/>
    <s v="Brokerage"/>
    <s v="Ahmedabad"/>
    <s v="Global Client Network (GNB Inward)"/>
    <m/>
    <x v="1"/>
    <x v="1"/>
    <x v="9"/>
    <s v="0301004728-2019"/>
    <n v="202350"/>
    <d v="2019-09-30T00:00:00"/>
  </r>
  <r>
    <n v="1900004912"/>
    <d v="2019-12-19T00:00:00"/>
    <s v="Brokerage"/>
    <s v="Ahmedabad"/>
    <s v="Global Client Network (GNB Inward)"/>
    <n v="1"/>
    <x v="2"/>
    <x v="2"/>
    <x v="9"/>
    <n v="3.213400201191E+23"/>
    <n v="87500"/>
    <d v="2019-07-31T00:00:00"/>
  </r>
  <r>
    <n v="1900004917"/>
    <d v="2019-12-19T00:00:00"/>
    <s v="Brokerage"/>
    <s v="Ahmedabad"/>
    <s v="Global Client Network (GNB Inward)"/>
    <n v="1"/>
    <x v="2"/>
    <x v="2"/>
    <x v="9"/>
    <n v="22515779"/>
    <n v="44260"/>
    <d v="2019-09-30T00:00:00"/>
  </r>
  <r>
    <n v="1900004919"/>
    <d v="2019-12-19T00:00:00"/>
    <s v="Brokerage"/>
    <s v="Ahmedabad"/>
    <s v="Property / BI"/>
    <m/>
    <x v="9"/>
    <x v="0"/>
    <x v="9"/>
    <n v="9.9000046190100005E+19"/>
    <n v="11550"/>
    <d v="2019-09-08T00:00:00"/>
  </r>
  <r>
    <n v="1900004920"/>
    <d v="2019-12-19T00:00:00"/>
    <s v="Brokerage"/>
    <s v="Ahmedabad"/>
    <s v="Small Medium Enterpries (SME)"/>
    <m/>
    <x v="9"/>
    <x v="0"/>
    <x v="9"/>
    <n v="9.90000111903E+19"/>
    <n v="43033"/>
    <d v="2019-09-08T00:00:00"/>
  </r>
  <r>
    <n v="1900004922"/>
    <d v="2019-12-19T00:00:00"/>
    <s v="Brokerage"/>
    <s v="Ahmedabad"/>
    <s v="Property / BI"/>
    <m/>
    <x v="9"/>
    <x v="0"/>
    <x v="9"/>
    <n v="9.9000046190100005E+19"/>
    <n v="7700"/>
    <d v="2019-09-08T00:00:00"/>
  </r>
  <r>
    <n v="1900004923"/>
    <d v="2019-12-19T00:00:00"/>
    <s v="Brokerage"/>
    <s v="Ahmedabad"/>
    <s v="Small Medium Enterpries (SME)"/>
    <m/>
    <x v="9"/>
    <x v="0"/>
    <x v="9"/>
    <n v="9.90000111903E+19"/>
    <n v="72139"/>
    <d v="2019-09-08T00:00:00"/>
  </r>
  <r>
    <n v="1900004928"/>
    <d v="2019-12-19T00:00:00"/>
    <s v="Brokerage"/>
    <s v="Ahmedabad"/>
    <s v="Construction, Power &amp; Infrastructure"/>
    <n v="3"/>
    <x v="7"/>
    <x v="2"/>
    <x v="9"/>
    <n v="9.9000044190299996E+19"/>
    <n v="32585"/>
    <d v="2019-09-11T00:00:00"/>
  </r>
  <r>
    <n v="1900004933"/>
    <d v="2019-12-19T00:00:00"/>
    <s v="Brokerage"/>
    <s v="Ahmedabad"/>
    <s v="Construction, Power &amp; Infrastructure"/>
    <n v="3"/>
    <x v="7"/>
    <x v="2"/>
    <x v="9"/>
    <n v="9.9000044190299996E+19"/>
    <n v="8045"/>
    <d v="2019-09-22T00:00:00"/>
  </r>
  <r>
    <n v="1900004983"/>
    <d v="2019-12-19T00:00:00"/>
    <s v="Brokerage"/>
    <s v="Ahmedabad"/>
    <s v="Global Client Network (GNB Inward)"/>
    <m/>
    <x v="1"/>
    <x v="1"/>
    <x v="6"/>
    <s v="0000000010619837-01"/>
    <n v="26968"/>
    <d v="2019-10-25T00:00:00"/>
  </r>
  <r>
    <n v="1900004984"/>
    <d v="2019-12-19T00:00:00"/>
    <s v="Brokerage"/>
    <s v="Ahmedabad"/>
    <s v="Global Client Network (GNB Inward)"/>
    <m/>
    <x v="1"/>
    <x v="1"/>
    <x v="6"/>
    <s v="0000000007404252-02"/>
    <n v="2437"/>
    <d v="2019-10-26T00:00:00"/>
  </r>
  <r>
    <n v="1900004985"/>
    <d v="2019-12-19T00:00:00"/>
    <s v="Brokerage"/>
    <s v="Ahmedabad"/>
    <s v="Global Client Network (GNB Inward)"/>
    <m/>
    <x v="1"/>
    <x v="1"/>
    <x v="6"/>
    <s v="OG-19-2202-1018-00000052"/>
    <n v="53278"/>
    <d v="2019-01-01T00:00:00"/>
  </r>
  <r>
    <n v="1900004986"/>
    <d v="2019-12-19T00:00:00"/>
    <s v="Brokerage"/>
    <s v="Ahmedabad"/>
    <s v="Global Client Network (GNB Inward)"/>
    <m/>
    <x v="1"/>
    <x v="1"/>
    <x v="6"/>
    <s v="OG-19-2202-3383-00000007"/>
    <n v="30048"/>
    <d v="2019-01-01T00:00:00"/>
  </r>
  <r>
    <n v="1900004987"/>
    <d v="2019-12-19T00:00:00"/>
    <s v="Brokerage"/>
    <s v="Ahmedabad"/>
    <s v="Global Client Network (GNB Inward)"/>
    <m/>
    <x v="1"/>
    <x v="1"/>
    <x v="6"/>
    <n v="3.1142029974272998E+18"/>
    <n v="12500"/>
    <d v="2019-09-19T00:00:00"/>
  </r>
  <r>
    <n v="1900005036"/>
    <d v="2019-12-20T00:00:00"/>
    <s v="Brokerage"/>
    <s v="Ahmedabad"/>
    <s v="Global Client Network (GNB Inward)"/>
    <n v="1"/>
    <x v="2"/>
    <x v="2"/>
    <x v="1"/>
    <s v="ER00004563000100"/>
    <n v="3854"/>
    <d v="2019-04-30T00:00:00"/>
  </r>
  <r>
    <n v="1900005300"/>
    <d v="2019-12-24T00:00:00"/>
    <s v="Fees"/>
    <s v="Ahmedabad"/>
    <s v="Global Client Network (GNB Inward)"/>
    <m/>
    <x v="1"/>
    <x v="1"/>
    <x v="1"/>
    <n v="304003763"/>
    <n v="132392"/>
    <d v="2019-12-20T00:00:00"/>
  </r>
  <r>
    <n v="1900005300"/>
    <d v="2019-12-24T00:00:00"/>
    <s v="Fees"/>
    <s v="Ahmedabad"/>
    <s v="Global Client Network (GNB Inward)"/>
    <m/>
    <x v="1"/>
    <x v="1"/>
    <x v="1"/>
    <s v="1003/126704810/02/000"/>
    <n v="132392"/>
    <d v="2019-12-20T00:00:00"/>
  </r>
  <r>
    <n v="1900005300"/>
    <d v="2019-12-24T00:00:00"/>
    <s v="Fees"/>
    <s v="Ahmedabad"/>
    <s v="Global Client Network (GNB Inward)"/>
    <m/>
    <x v="1"/>
    <x v="1"/>
    <x v="1"/>
    <n v="2.4142020928135997E+18"/>
    <n v="132392"/>
    <d v="2019-12-20T00:00:00"/>
  </r>
  <r>
    <n v="1900005300"/>
    <d v="2019-12-24T00:00:00"/>
    <s v="Fees"/>
    <s v="Ahmedabad"/>
    <s v="Global Client Network (GNB Inward)"/>
    <m/>
    <x v="1"/>
    <x v="1"/>
    <x v="1"/>
    <s v="4092/151965577/01/000"/>
    <n v="132392"/>
    <d v="2019-12-20T00:00:00"/>
  </r>
  <r>
    <n v="1900005324"/>
    <d v="2019-12-24T00:00:00"/>
    <s v="Brokerage"/>
    <s v="Ahmedabad"/>
    <s v="Construction, Power &amp; Infrastructure"/>
    <n v="3"/>
    <x v="7"/>
    <x v="2"/>
    <x v="2"/>
    <n v="9.9000044190299996E+19"/>
    <n v="26805"/>
    <d v="2019-11-19T00:00:00"/>
  </r>
  <r>
    <n v="1900005325"/>
    <d v="2019-12-24T00:00:00"/>
    <s v="Brokerage"/>
    <s v="Ahmedabad"/>
    <s v="Employee Benefits (EB)"/>
    <m/>
    <x v="3"/>
    <x v="1"/>
    <x v="2"/>
    <n v="43191791"/>
    <n v="956"/>
    <d v="2019-07-03T00:00:00"/>
  </r>
  <r>
    <n v="1900005329"/>
    <d v="2019-12-24T00:00:00"/>
    <s v="Brokerage"/>
    <s v="Ahmedabad"/>
    <s v="Global Client Network (GNB Inward)"/>
    <n v="1"/>
    <x v="2"/>
    <x v="2"/>
    <x v="4"/>
    <n v="3.1142029634361999E+18"/>
    <n v="2089"/>
    <d v="2019-08-26T00:00:00"/>
  </r>
  <r>
    <n v="1900005331"/>
    <d v="2019-12-24T00:00:00"/>
    <s v="Brokerage"/>
    <s v="Ahmedabad"/>
    <s v="Global Client Network (GNB Inward)"/>
    <m/>
    <x v="1"/>
    <x v="1"/>
    <x v="10"/>
    <s v="OG-20-2202-1005-00000171-2019"/>
    <n v="8580"/>
    <d v="2019-09-21T00:00:00"/>
  </r>
  <r>
    <n v="1900005394"/>
    <d v="2019-12-25T00:00:00"/>
    <s v="Brokerage"/>
    <s v="Ahmedabad"/>
    <s v="Global Client Network (GNB Inward)"/>
    <m/>
    <x v="1"/>
    <x v="1"/>
    <x v="7"/>
    <s v="OG-20-2202-4004-00000062"/>
    <n v="60713"/>
    <d v="2019-07-01T00:00:00"/>
  </r>
  <r>
    <n v="1900005395"/>
    <d v="2019-12-25T00:00:00"/>
    <s v="Brokerage"/>
    <s v="Ahmedabad"/>
    <s v="Marine"/>
    <m/>
    <x v="1"/>
    <x v="1"/>
    <x v="9"/>
    <n v="22531899"/>
    <n v="50160"/>
    <d v="2019-10-27T00:00:00"/>
  </r>
  <r>
    <n v="1900005396"/>
    <d v="2019-12-25T00:00:00"/>
    <s v="Brokerage"/>
    <s v="Ahmedabad"/>
    <s v="Global Client Network (GNB Inward)"/>
    <m/>
    <x v="1"/>
    <x v="3"/>
    <x v="9"/>
    <s v="OG-19-2202-1018-00000047"/>
    <n v="71765"/>
    <d v="2019-10-26T00:00:00"/>
  </r>
  <r>
    <n v="1900005439"/>
    <d v="2019-12-25T00:00:00"/>
    <s v="Brokerage"/>
    <s v="Ahmedabad"/>
    <s v="Construction, Power &amp; Infrastructure"/>
    <n v="13"/>
    <x v="5"/>
    <x v="2"/>
    <x v="6"/>
    <s v="'99000044180300000048"/>
    <n v="62399"/>
    <d v="2019-11-14T00:00:00"/>
  </r>
  <r>
    <n v="1900005516"/>
    <d v="2019-12-26T00:00:00"/>
    <s v="Brokerage"/>
    <s v="Ahmedabad"/>
    <s v="Liability"/>
    <n v="10"/>
    <x v="10"/>
    <x v="2"/>
    <x v="17"/>
    <n v="2280014070"/>
    <n v="27530"/>
    <d v="2019-03-09T00:00:00"/>
  </r>
  <r>
    <n v="1900005526"/>
    <d v="2019-12-26T00:00:00"/>
    <s v="Brokerage"/>
    <s v="Ahmedabad"/>
    <s v="Employee Benefits (EB)"/>
    <m/>
    <x v="4"/>
    <x v="1"/>
    <x v="4"/>
    <s v="180876-0000-01"/>
    <n v="60000"/>
    <d v="2019-04-01T00:00:00"/>
  </r>
  <r>
    <n v="1900005527"/>
    <d v="2019-12-26T00:00:00"/>
    <s v="Brokerage"/>
    <s v="Ahmedabad"/>
    <s v="Global Client Network (GNB Inward)"/>
    <m/>
    <x v="1"/>
    <x v="1"/>
    <x v="5"/>
    <n v="1.203004619248E+19"/>
    <n v="77400"/>
    <d v="2019-08-10T00:00:00"/>
  </r>
  <r>
    <n v="1900005528"/>
    <d v="2019-12-26T00:00:00"/>
    <s v="Brokerage"/>
    <s v="Ahmedabad"/>
    <s v="Global Client Network (GNB Inward)"/>
    <m/>
    <x v="1"/>
    <x v="1"/>
    <x v="5"/>
    <n v="1.203004619248E+19"/>
    <n v="302812"/>
    <d v="2019-08-10T00:00:00"/>
  </r>
  <r>
    <n v="1900005529"/>
    <d v="2019-12-26T00:00:00"/>
    <s v="Brokerage"/>
    <s v="Ahmedabad"/>
    <s v="Property / BI"/>
    <m/>
    <x v="5"/>
    <x v="1"/>
    <x v="18"/>
    <s v="'0655001664 03"/>
    <n v="275569"/>
    <d v="2019-03-01T00:00:00"/>
  </r>
  <r>
    <n v="1900005530"/>
    <d v="2019-12-26T00:00:00"/>
    <s v="Brokerage"/>
    <s v="Ahmedabad"/>
    <s v="Liability"/>
    <m/>
    <x v="5"/>
    <x v="1"/>
    <x v="18"/>
    <s v="'0304001755"/>
    <n v="320000"/>
    <d v="2019-01-31T00:00:00"/>
  </r>
  <r>
    <n v="1900005531"/>
    <d v="2019-12-26T00:00:00"/>
    <s v="Brokerage"/>
    <s v="Ahmedabad"/>
    <s v="Employee Benefits (EB)"/>
    <m/>
    <x v="4"/>
    <x v="1"/>
    <x v="2"/>
    <n v="3393"/>
    <n v="114752"/>
    <d v="2019-11-01T00:00:00"/>
  </r>
  <r>
    <n v="1900005532"/>
    <d v="2019-12-26T00:00:00"/>
    <s v="Brokerage"/>
    <s v="Ahmedabad"/>
    <s v="Employee Benefits (EB)"/>
    <m/>
    <x v="4"/>
    <x v="3"/>
    <x v="2"/>
    <s v="H0056637"/>
    <n v="49027"/>
    <d v="2019-02-04T00:00:00"/>
  </r>
  <r>
    <n v="1900005555"/>
    <d v="2019-12-26T00:00:00"/>
    <s v="Brokerage"/>
    <s v="Ahmedabad"/>
    <s v="Construction, Power &amp; Infrastructure"/>
    <n v="13"/>
    <x v="5"/>
    <x v="2"/>
    <x v="6"/>
    <s v="'99000044180300000078"/>
    <n v="153332"/>
    <d v="2019-10-19T00:00:00"/>
  </r>
  <r>
    <n v="1900005760"/>
    <d v="2019-12-28T00:00:00"/>
    <s v="Brokerage"/>
    <s v="Ahmedabad"/>
    <s v="Marine"/>
    <m/>
    <x v="9"/>
    <x v="0"/>
    <x v="19"/>
    <n v="2.4142027811737001E+18"/>
    <n v="23591"/>
    <d v="2019-05-01T00:00:00"/>
  </r>
  <r>
    <n v="1900005761"/>
    <d v="2019-12-28T00:00:00"/>
    <s v="Brokerage"/>
    <s v="Ahmedabad"/>
    <s v="Global Client Network (GNB Inward)"/>
    <m/>
    <x v="1"/>
    <x v="1"/>
    <x v="7"/>
    <s v="OG-20-2202-3315-00000012"/>
    <n v="19181"/>
    <d v="2019-08-02T00:00:00"/>
  </r>
  <r>
    <n v="1900005767"/>
    <d v="2019-12-28T00:00:00"/>
    <s v="Brokerage"/>
    <s v="Ahmedabad"/>
    <s v="Small Medium Enterpries (SME)"/>
    <m/>
    <x v="9"/>
    <x v="0"/>
    <x v="9"/>
    <n v="2.3060011180300001E+19"/>
    <n v="8228"/>
    <d v="2019-02-28T00:00:00"/>
  </r>
  <r>
    <n v="1900005768"/>
    <d v="2019-12-28T00:00:00"/>
    <s v="Brokerage"/>
    <s v="Ahmedabad"/>
    <s v="Small Medium Enterpries (SME)"/>
    <m/>
    <x v="9"/>
    <x v="3"/>
    <x v="9"/>
    <n v="2.3060011180300001E+19"/>
    <n v="5241"/>
    <d v="2019-07-12T00:00:00"/>
  </r>
  <r>
    <n v="1900005769"/>
    <d v="2019-12-28T00:00:00"/>
    <s v="Brokerage"/>
    <s v="Ahmedabad"/>
    <s v="Small Medium Enterpries (SME)"/>
    <m/>
    <x v="9"/>
    <x v="3"/>
    <x v="9"/>
    <n v="9.9000046190799995E+19"/>
    <n v="13154"/>
    <d v="2019-10-10T00:00:00"/>
  </r>
  <r>
    <n v="1900005770"/>
    <d v="2019-12-28T00:00:00"/>
    <s v="Brokerage"/>
    <s v="Ahmedabad"/>
    <s v="Small Medium Enterpries (SME)"/>
    <m/>
    <x v="9"/>
    <x v="0"/>
    <x v="9"/>
    <n v="9.9000046190799995E+19"/>
    <n v="14461"/>
    <d v="2019-09-08T00:00:00"/>
  </r>
  <r>
    <n v="1900005771"/>
    <d v="2019-12-28T00:00:00"/>
    <s v="Brokerage"/>
    <s v="Ahmedabad"/>
    <s v="Global Client Network (GNB Inward)"/>
    <m/>
    <x v="1"/>
    <x v="1"/>
    <x v="18"/>
    <s v="2019-L0138835-FWC"/>
    <n v="2853"/>
    <d v="2019-06-23T00:00:00"/>
  </r>
  <r>
    <n v="1900005772"/>
    <d v="2019-12-28T00:00:00"/>
    <s v="Brokerage"/>
    <s v="Ahmedabad"/>
    <s v="Global Client Network (GNB Inward)"/>
    <m/>
    <x v="1"/>
    <x v="1"/>
    <x v="18"/>
    <s v="2019-L0139704-PBL"/>
    <n v="495"/>
    <d v="2019-06-23T00:00:00"/>
  </r>
  <r>
    <n v="1900005773"/>
    <d v="2019-12-28T00:00:00"/>
    <s v="Brokerage"/>
    <s v="Ahmedabad"/>
    <s v="Global Client Network (GNB Inward)"/>
    <m/>
    <x v="1"/>
    <x v="3"/>
    <x v="18"/>
    <s v="2018-F0513845-BSS"/>
    <n v="5891"/>
    <d v="2019-02-04T00:00:00"/>
  </r>
  <r>
    <n v="1900005774"/>
    <d v="2019-12-28T00:00:00"/>
    <s v="Brokerage"/>
    <s v="Ahmedabad"/>
    <s v="Property / BI"/>
    <n v="3"/>
    <x v="7"/>
    <x v="2"/>
    <x v="14"/>
    <s v="OG-20-2202-4004-00000043"/>
    <n v="4596"/>
    <d v="2019-05-16T00:00:00"/>
  </r>
  <r>
    <n v="1900005775"/>
    <d v="2019-12-28T00:00:00"/>
    <s v="Brokerage"/>
    <s v="Ahmedabad"/>
    <s v="Construction, Power &amp; Infrastructure"/>
    <n v="3"/>
    <x v="7"/>
    <x v="2"/>
    <x v="2"/>
    <n v="9.9000044180300005E+19"/>
    <n v="21443"/>
    <d v="2019-07-03T00:00:00"/>
  </r>
  <r>
    <n v="1900005776"/>
    <d v="2019-12-28T00:00:00"/>
    <s v="Brokerage"/>
    <s v="Ahmedabad"/>
    <s v="Construction, Power &amp; Infrastructure"/>
    <n v="3"/>
    <x v="7"/>
    <x v="2"/>
    <x v="2"/>
    <n v="9.9000044180300005E+19"/>
    <n v="21442"/>
    <d v="2019-10-20T00:00:00"/>
  </r>
  <r>
    <n v="1900005777"/>
    <d v="2019-12-28T00:00:00"/>
    <s v="Brokerage"/>
    <s v="Ahmedabad"/>
    <s v="Construction, Power &amp; Infrastructure"/>
    <n v="3"/>
    <x v="7"/>
    <x v="2"/>
    <x v="2"/>
    <n v="9.9000044180300005E+19"/>
    <n v="21443"/>
    <d v="2019-03-16T00:00:00"/>
  </r>
  <r>
    <n v="1900005778"/>
    <d v="2019-12-28T00:00:00"/>
    <s v="Brokerage"/>
    <s v="Ahmedabad"/>
    <s v="Construction, Power &amp; Infrastructure"/>
    <n v="3"/>
    <x v="7"/>
    <x v="2"/>
    <x v="2"/>
    <n v="9.9000044180300005E+19"/>
    <n v="17949"/>
    <d v="2019-07-03T00:00:00"/>
  </r>
  <r>
    <n v="1900005779"/>
    <d v="2019-12-28T00:00:00"/>
    <s v="Brokerage"/>
    <s v="Ahmedabad"/>
    <s v="Construction, Power &amp; Infrastructure"/>
    <n v="3"/>
    <x v="7"/>
    <x v="2"/>
    <x v="2"/>
    <n v="9.9000044180300005E+19"/>
    <n v="17949"/>
    <d v="2019-03-16T00:00:00"/>
  </r>
  <r>
    <n v="1900005780"/>
    <d v="2019-12-28T00:00:00"/>
    <s v="Brokerage"/>
    <s v="Ahmedabad"/>
    <s v="Property / BI"/>
    <m/>
    <x v="3"/>
    <x v="0"/>
    <x v="2"/>
    <s v="PFS/I3353707/71/01/006343"/>
    <n v="7889"/>
    <d v="2019-01-12T00:00:00"/>
  </r>
  <r>
    <n v="1900005781"/>
    <d v="2019-12-28T00:00:00"/>
    <s v="Brokerage"/>
    <s v="Ahmedabad"/>
    <s v="Liability"/>
    <n v="3"/>
    <x v="7"/>
    <x v="2"/>
    <x v="2"/>
    <n v="3.1142031258438999E+18"/>
    <n v="8198"/>
    <d v="2019-10-25T00:00:00"/>
  </r>
  <r>
    <n v="1900005782"/>
    <d v="2019-12-28T00:00:00"/>
    <s v="Brokerage"/>
    <s v="Ahmedabad"/>
    <s v="Employee Benefits (EB)"/>
    <m/>
    <x v="4"/>
    <x v="3"/>
    <x v="2"/>
    <s v="H0048996"/>
    <n v="18697"/>
    <d v="2019-03-11T00:00:00"/>
  </r>
  <r>
    <n v="1900005783"/>
    <d v="2019-12-28T00:00:00"/>
    <s v="Brokerage"/>
    <s v="Ahmedabad"/>
    <s v="Employee Benefits (EB)"/>
    <m/>
    <x v="4"/>
    <x v="3"/>
    <x v="2"/>
    <s v="H0048996"/>
    <n v="17140"/>
    <d v="2019-10-11T00:00:00"/>
  </r>
  <r>
    <n v="1900005784"/>
    <d v="2019-12-28T00:00:00"/>
    <s v="Brokerage"/>
    <s v="Ahmedabad"/>
    <s v="Employee Benefits (EB)"/>
    <m/>
    <x v="4"/>
    <x v="3"/>
    <x v="2"/>
    <s v="H0048996"/>
    <n v="8561"/>
    <d v="2019-11-14T00:00:00"/>
  </r>
  <r>
    <n v="1900005785"/>
    <d v="2019-12-28T00:00:00"/>
    <s v="Brokerage"/>
    <s v="Ahmedabad"/>
    <s v="Liability"/>
    <m/>
    <x v="3"/>
    <x v="1"/>
    <x v="10"/>
    <n v="43191787"/>
    <n v="6213"/>
    <d v="2019-07-03T00:00:00"/>
  </r>
  <r>
    <n v="1900005786"/>
    <d v="2019-12-28T00:00:00"/>
    <s v="Brokerage"/>
    <s v="Ahmedabad"/>
    <s v="Global Client Network (GNB Inward)"/>
    <m/>
    <x v="1"/>
    <x v="1"/>
    <x v="10"/>
    <s v="OG-20-2202-4097-00000201"/>
    <n v="8625"/>
    <d v="2019-09-21T00:00:00"/>
  </r>
  <r>
    <n v="1900005787"/>
    <d v="2019-12-28T00:00:00"/>
    <s v="Brokerage"/>
    <s v="Ahmedabad"/>
    <s v="Global Client Network (GNB Inward)"/>
    <m/>
    <x v="1"/>
    <x v="1"/>
    <x v="10"/>
    <s v="OG-20-2202-4097-00000170"/>
    <n v="4579"/>
    <d v="2019-09-21T00:00:00"/>
  </r>
  <r>
    <n v="1900005788"/>
    <d v="2019-12-28T00:00:00"/>
    <s v="Brokerage"/>
    <s v="Ahmedabad"/>
    <s v="Global Client Network (GNB Inward)"/>
    <m/>
    <x v="1"/>
    <x v="3"/>
    <x v="10"/>
    <s v="OG-19-2202-1005-00000153"/>
    <n v="1980"/>
    <d v="2019-06-14T00:00:00"/>
  </r>
  <r>
    <n v="1900005789"/>
    <d v="2019-12-28T00:00:00"/>
    <s v="Brokerage"/>
    <s v="Ahmedabad"/>
    <s v="Global Client Network (GNB Inward)"/>
    <m/>
    <x v="1"/>
    <x v="1"/>
    <x v="10"/>
    <s v="OG-20-2202-4097-00000171"/>
    <n v="3330"/>
    <d v="2019-09-21T00:00:00"/>
  </r>
  <r>
    <n v="1900005910"/>
    <d v="2019-12-31T00:00:00"/>
    <s v="Brokerage"/>
    <s v="Ahmedabad"/>
    <s v="Construction, Power &amp; Infrastructure"/>
    <n v="2"/>
    <x v="6"/>
    <x v="2"/>
    <x v="6"/>
    <s v="'99000044180300000047"/>
    <n v="90282"/>
    <d v="2019-02-27T00:00:00"/>
  </r>
  <r>
    <n v="1900005911"/>
    <d v="2019-12-31T00:00:00"/>
    <s v="Brokerage"/>
    <s v="Ahmedabad"/>
    <s v="Construction, Power &amp; Infrastructure"/>
    <n v="13"/>
    <x v="5"/>
    <x v="2"/>
    <x v="6"/>
    <s v="'99000044180300000048"/>
    <n v="68639"/>
    <d v="2019-05-14T00:00:00"/>
  </r>
  <r>
    <n v="1900005912"/>
    <d v="2019-12-31T00:00:00"/>
    <s v="Brokerage"/>
    <s v="Ahmedabad"/>
    <s v="Construction, Power &amp; Infrastructure"/>
    <n v="2"/>
    <x v="6"/>
    <x v="2"/>
    <x v="6"/>
    <s v="'99000044180300000047"/>
    <n v="90282"/>
    <d v="2019-08-27T00:00:00"/>
  </r>
  <r>
    <n v="1900005913"/>
    <d v="2019-12-31T00:00:00"/>
    <s v="Brokerage"/>
    <s v="Ahmedabad"/>
    <s v="Construction, Power &amp; Infrastructure"/>
    <n v="2"/>
    <x v="6"/>
    <x v="2"/>
    <x v="6"/>
    <s v="'99000044180300000047"/>
    <n v="90282"/>
    <d v="2019-05-27T00:00:00"/>
  </r>
  <r>
    <n v="1900005915"/>
    <d v="2019-12-31T00:00:00"/>
    <s v="Brokerage"/>
    <s v="Ahmedabad"/>
    <s v="Construction, Power &amp; Infrastructure"/>
    <n v="13"/>
    <x v="5"/>
    <x v="2"/>
    <x v="6"/>
    <s v="'99000044180300000076"/>
    <n v="67102"/>
    <d v="2019-03-27T00:00:00"/>
  </r>
  <r>
    <n v="1900005959"/>
    <d v="2019-12-31T00:00:00"/>
    <s v="Brokerage"/>
    <s v="Ahmedabad"/>
    <s v="Liability"/>
    <m/>
    <x v="5"/>
    <x v="1"/>
    <x v="18"/>
    <s v="'0300004329"/>
    <n v="125000"/>
    <d v="2019-01-31T00:00:00"/>
  </r>
  <r>
    <n v="1900005960"/>
    <d v="2019-12-31T00:00:00"/>
    <s v="Brokerage"/>
    <s v="Ahmedabad"/>
    <s v="Trade Credit &amp;amp; Political Risk"/>
    <m/>
    <x v="8"/>
    <x v="1"/>
    <x v="1"/>
    <s v="TBA"/>
    <n v="115781"/>
    <d v="2019-07-28T00:00:00"/>
  </r>
  <r>
    <n v="1900005961"/>
    <d v="2019-12-31T00:00:00"/>
    <s v="Brokerage"/>
    <s v="Ahmedabad"/>
    <s v="Liability"/>
    <m/>
    <x v="5"/>
    <x v="1"/>
    <x v="5"/>
    <s v="'23060036180200000022"/>
    <n v="137500"/>
    <d v="2019-01-01T00:00:00"/>
  </r>
  <r>
    <n v="1900005962"/>
    <d v="2019-12-31T00:00:00"/>
    <s v="Brokerage"/>
    <s v="Ahmedabad"/>
    <s v="Construction, Power &amp; Infrastructure"/>
    <n v="2"/>
    <x v="6"/>
    <x v="2"/>
    <x v="6"/>
    <s v="'99000044180300000078"/>
    <n v="208093"/>
    <d v="2019-03-25T00:00:00"/>
  </r>
  <r>
    <n v="1900005964"/>
    <d v="2019-12-31T00:00:00"/>
    <s v="Brokerage"/>
    <s v="Ahmedabad"/>
    <s v="Construction, Power &amp; Infrastructure"/>
    <n v="2"/>
    <x v="6"/>
    <x v="2"/>
    <x v="6"/>
    <s v="'99000044180300000078"/>
    <n v="153332"/>
    <d v="2019-07-07T00:00:00"/>
  </r>
  <r>
    <n v="1900005965"/>
    <d v="2019-12-31T00:00:00"/>
    <s v="Brokerage"/>
    <s v="Ahmedabad"/>
    <s v="Liability"/>
    <m/>
    <x v="5"/>
    <x v="1"/>
    <x v="5"/>
    <s v="'91000036191700000002"/>
    <n v="131250"/>
    <d v="2019-05-23T00:00:00"/>
  </r>
  <r>
    <n v="2000001072"/>
    <d v="2020-01-03T00:00:00"/>
    <s v="Brokerage"/>
    <s v="Ahmedabad"/>
    <s v="Marine"/>
    <m/>
    <x v="9"/>
    <x v="3"/>
    <x v="2"/>
    <n v="2.4142025629033999E+18"/>
    <n v="56100"/>
    <d v="2019-03-08T00:00:00"/>
  </r>
  <r>
    <n v="2000001076"/>
    <d v="2020-01-03T00:00:00"/>
    <s v="Brokerage"/>
    <s v="Ahmedabad"/>
    <s v="Marine"/>
    <m/>
    <x v="5"/>
    <x v="1"/>
    <x v="18"/>
    <s v="0830016972 02"/>
    <n v="50333"/>
    <d v="2019-03-01T00:00:00"/>
  </r>
  <r>
    <n v="2000001082"/>
    <d v="2020-01-03T00:00:00"/>
    <s v="Brokerage"/>
    <s v="Ahmedabad"/>
    <s v="Liability"/>
    <m/>
    <x v="5"/>
    <x v="1"/>
    <x v="10"/>
    <n v="41046110"/>
    <n v="74250"/>
    <d v="2019-04-09T00:00:00"/>
  </r>
  <r>
    <n v="2000001083"/>
    <d v="2020-01-03T00:00:00"/>
    <s v="Brokerage"/>
    <s v="Ahmedabad"/>
    <s v="Employee Benefits (EB)"/>
    <m/>
    <x v="3"/>
    <x v="1"/>
    <x v="14"/>
    <s v="4101191100000008-00"/>
    <n v="48929"/>
    <d v="2019-11-10T00:00:00"/>
  </r>
  <r>
    <n v="2000001086"/>
    <d v="2020-01-03T00:00:00"/>
    <s v="Brokerage"/>
    <s v="Ahmedabad"/>
    <s v="Global Client Network (GNB Inward)"/>
    <n v="1"/>
    <x v="2"/>
    <x v="2"/>
    <x v="6"/>
    <n v="1.11200441808E+19"/>
    <n v="49401"/>
    <d v="2019-01-03T00:00:00"/>
  </r>
  <r>
    <n v="2000001563"/>
    <d v="2020-01-16T00:00:00"/>
    <s v="Brokerage"/>
    <s v="Ahmedabad"/>
    <s v="Marine"/>
    <m/>
    <x v="3"/>
    <x v="0"/>
    <x v="2"/>
    <s v="MCO/I3350570/71/01/006343"/>
    <n v="9075"/>
    <d v="2019-01-12T00:00:00"/>
  </r>
  <r>
    <n v="2000001567"/>
    <d v="2020-01-16T00:00:00"/>
    <s v="Brokerage"/>
    <s v="Ahmedabad"/>
    <s v="Construction, Power &amp; Infrastructure"/>
    <n v="13"/>
    <x v="5"/>
    <x v="2"/>
    <x v="1"/>
    <s v="'11120044180300000011"/>
    <n v="24072"/>
    <d v="2019-03-13T00:00:00"/>
  </r>
  <r>
    <n v="2000001570"/>
    <d v="2020-01-16T00:00:00"/>
    <s v="Brokerage"/>
    <s v="Ahmedabad"/>
    <s v="Employee Benefits (EB)"/>
    <m/>
    <x v="4"/>
    <x v="1"/>
    <x v="10"/>
    <s v="LPGPA0000000200/01"/>
    <n v="5550"/>
    <d v="2019-01-04T00:00:00"/>
  </r>
  <r>
    <n v="2000001575"/>
    <d v="2020-01-16T00:00:00"/>
    <s v="Brokerage"/>
    <s v="Ahmedabad"/>
    <s v="Property / BI"/>
    <n v="13"/>
    <x v="5"/>
    <x v="2"/>
    <x v="6"/>
    <s v="'99000046192400000039"/>
    <n v="10938"/>
    <d v="2019-06-12T00:00:00"/>
  </r>
  <r>
    <n v="2000001579"/>
    <d v="2020-01-16T00:00:00"/>
    <s v="Brokerage"/>
    <s v="Ahmedabad"/>
    <s v="Emerging Corporates Group (ECG)"/>
    <n v="3"/>
    <x v="7"/>
    <x v="2"/>
    <x v="2"/>
    <n v="2280038722"/>
    <n v="2789"/>
    <d v="2019-07-15T00:00:00"/>
  </r>
  <r>
    <n v="2000001583"/>
    <d v="2020-01-16T00:00:00"/>
    <s v="Brokerage"/>
    <s v="Ahmedabad"/>
    <s v="Marine"/>
    <m/>
    <x v="9"/>
    <x v="3"/>
    <x v="2"/>
    <n v="2.4142025629033999E+18"/>
    <n v="14025"/>
    <d v="2019-10-22T00:00:00"/>
  </r>
  <r>
    <n v="2000001589"/>
    <d v="2020-01-16T00:00:00"/>
    <s v="Brokerage"/>
    <s v="Ahmedabad"/>
    <s v="Global Client Network (GNB Inward)"/>
    <m/>
    <x v="1"/>
    <x v="1"/>
    <x v="9"/>
    <s v="32099602-01"/>
    <n v="1112"/>
    <d v="2019-01-23T00:00:00"/>
  </r>
  <r>
    <n v="2000001598"/>
    <d v="2020-01-16T00:00:00"/>
    <s v="Brokerage"/>
    <s v="Ahmedabad"/>
    <s v="Employee Benefits (EB)"/>
    <m/>
    <x v="4"/>
    <x v="1"/>
    <x v="7"/>
    <n v="2.9992015408021002E+18"/>
    <n v="4302"/>
    <d v="2019-11-01T00:00:00"/>
  </r>
  <r>
    <n v="2000001604"/>
    <d v="2020-01-16T00:00:00"/>
    <s v="Brokerage"/>
    <s v="Ahmedabad"/>
    <s v="Liability"/>
    <n v="13"/>
    <x v="5"/>
    <x v="2"/>
    <x v="18"/>
    <s v="'2302003268"/>
    <n v="21875"/>
    <d v="2019-02-11T0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400000"/>
  </r>
  <r>
    <x v="1"/>
    <n v="30000"/>
  </r>
  <r>
    <x v="2"/>
    <n v="100000"/>
  </r>
  <r>
    <x v="3"/>
    <n v="100000"/>
  </r>
  <r>
    <x v="4"/>
    <n v="100000"/>
  </r>
  <r>
    <x v="5"/>
    <n v="100000"/>
  </r>
  <r>
    <x v="6"/>
    <n v="100000"/>
  </r>
  <r>
    <x v="7"/>
    <n v="125000"/>
  </r>
  <r>
    <x v="8"/>
    <n v="100000"/>
  </r>
  <r>
    <x v="9"/>
    <n v="200000"/>
  </r>
  <r>
    <x v="10"/>
    <n v="75000"/>
  </r>
  <r>
    <x v="11"/>
    <n v="25000"/>
  </r>
  <r>
    <x v="12"/>
    <n v="150000"/>
  </r>
  <r>
    <x v="13"/>
    <n v="75000"/>
  </r>
  <r>
    <x v="14"/>
    <n v="125000"/>
  </r>
  <r>
    <x v="15"/>
    <n v="100000"/>
  </r>
  <r>
    <x v="16"/>
    <n v="350000"/>
  </r>
  <r>
    <x v="17"/>
    <n v="200000"/>
  </r>
  <r>
    <x v="18"/>
    <n v="300000"/>
  </r>
  <r>
    <x v="19"/>
    <n v="100000"/>
  </r>
  <r>
    <x v="20"/>
    <n v="300000"/>
  </r>
  <r>
    <x v="21"/>
    <n v="100000"/>
  </r>
  <r>
    <x v="22"/>
    <n v="35000"/>
  </r>
  <r>
    <x v="23"/>
    <n v="49500"/>
  </r>
  <r>
    <x v="24"/>
    <n v="49500"/>
  </r>
  <r>
    <x v="25"/>
    <n v="250000"/>
  </r>
  <r>
    <x v="26"/>
    <n v="100000"/>
  </r>
  <r>
    <x v="27"/>
    <n v="200000"/>
  </r>
  <r>
    <x v="28"/>
    <n v="10000"/>
  </r>
  <r>
    <x v="29"/>
    <n v="50000"/>
  </r>
  <r>
    <x v="30"/>
    <n v="30000"/>
  </r>
  <r>
    <x v="31"/>
    <n v="200000"/>
  </r>
  <r>
    <x v="32"/>
    <n v="50000"/>
  </r>
  <r>
    <x v="33"/>
    <n v="100000"/>
  </r>
  <r>
    <x v="34"/>
    <n v="300000"/>
  </r>
  <r>
    <x v="35"/>
    <n v="200000"/>
  </r>
  <r>
    <x v="36"/>
    <n v="200000"/>
  </r>
  <r>
    <x v="37"/>
    <n v="400000"/>
  </r>
  <r>
    <x v="38"/>
    <n v="300000"/>
  </r>
  <r>
    <x v="39"/>
    <n v="50000"/>
  </r>
  <r>
    <x v="40"/>
    <n v="100000"/>
  </r>
  <r>
    <x v="41"/>
    <n v="62000"/>
  </r>
  <r>
    <x v="42"/>
    <n v="37500"/>
  </r>
  <r>
    <x v="43"/>
    <n v="100000"/>
  </r>
  <r>
    <x v="44"/>
    <n v="50000"/>
  </r>
  <r>
    <x v="45"/>
    <n v="500000"/>
  </r>
  <r>
    <x v="46"/>
    <n v="100000"/>
  </r>
  <r>
    <x v="47"/>
    <n v="50000"/>
  </r>
  <r>
    <x v="48"/>
    <n v="500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945"/>
    <n v="6"/>
    <s v="Ketan Jain"/>
    <n v="0"/>
    <n v="400000"/>
    <d v="2020-06-30T00:00:00"/>
    <x v="0"/>
    <s v="Ahmedabad"/>
    <s v="Property / BI"/>
    <x v="0"/>
    <s v="Constructions &amp;amp; Infrastructure"/>
    <s v="Fire &amp;amp; Special Perils"/>
  </r>
  <r>
    <x v="1"/>
    <s v="OPP1900001042"/>
    <n v="3"/>
    <s v="Animesh Rawat"/>
    <n v="8000000"/>
    <n v="400000"/>
    <d v="2019-11-13T00:00:00"/>
    <x v="0"/>
    <s v="Ahmedabad"/>
    <s v="Employee Benefits (EB)"/>
    <x v="1"/>
    <s v="Mediclaim"/>
    <s v="Group Medical"/>
  </r>
  <r>
    <x v="2"/>
    <s v="OPP1900001365"/>
    <n v="10"/>
    <s v="Mark"/>
    <n v="4500000"/>
    <n v="350000"/>
    <d v="2019-12-11T00:00:00"/>
    <x v="0"/>
    <s v="Ahmedabad"/>
    <s v="Employee Benefits (EB)"/>
    <x v="2"/>
    <s v="Miscellaneous"/>
    <s v="Group Medical"/>
  </r>
  <r>
    <x v="3"/>
    <s v="OPP1900001942"/>
    <n v="6"/>
    <s v="Ketan Jain"/>
    <n v="0"/>
    <n v="300000"/>
    <d v="2020-06-30T00:00:00"/>
    <x v="0"/>
    <s v="Ahmedabad"/>
    <s v="Property / BI"/>
    <x v="0"/>
    <s v="Constructions &amp;amp; Infrastructure"/>
    <s v="Fire &amp;amp; Special Perils"/>
  </r>
  <r>
    <x v="4"/>
    <s v="OPP1900001946"/>
    <n v="12"/>
    <s v="Shivani Sharma"/>
    <n v="0"/>
    <n v="300000"/>
    <d v="2020-06-30T00:00:00"/>
    <x v="0"/>
    <s v="Ahmedabad"/>
    <s v="Crises Mgmt / Terr / Political Risks / K&amp;amp;R"/>
    <x v="3"/>
    <s v="Political Risks"/>
    <s v="SABOTAGE &amp;amp; TERRORISM &amp;amp; Political Violence"/>
  </r>
  <r>
    <x v="5"/>
    <s v="OPP1900001392"/>
    <n v="3"/>
    <s v="Animesh Rawat"/>
    <n v="6000000"/>
    <n v="300000"/>
    <d v="2019-12-01T00:00:00"/>
    <x v="0"/>
    <s v="Ahmedabad"/>
    <s v="Employee Benefits (EB)"/>
    <x v="1"/>
    <s v="Mediclaim"/>
    <s v="Group Medical"/>
  </r>
  <r>
    <x v="6"/>
    <s v="OPP1900001390"/>
    <n v="10"/>
    <s v="Mark"/>
    <n v="4500000"/>
    <n v="300000"/>
    <d v="2019-10-29T00:00:00"/>
    <x v="0"/>
    <s v="Ahmedabad"/>
    <s v="Employee Benefits (EB)"/>
    <x v="1"/>
    <s v="Mediclaim"/>
    <s v="Group Medical"/>
  </r>
  <r>
    <x v="7"/>
    <s v="OPP1900001803"/>
    <n v="10"/>
    <s v="Mark"/>
    <n v="5000000"/>
    <n v="250000"/>
    <d v="2019-11-30T00:00:00"/>
    <x v="0"/>
    <s v="Ahmedabad"/>
    <s v="Employee Benefits (EB)"/>
    <x v="1"/>
    <s v="Mediclaim"/>
    <s v="Group Medical"/>
  </r>
  <r>
    <x v="8"/>
    <s v="OPP1900001943"/>
    <n v="6"/>
    <s v="Ketan Jain"/>
    <n v="0"/>
    <n v="200000"/>
    <d v="2020-06-30T00:00:00"/>
    <x v="0"/>
    <s v="Ahmedabad"/>
    <s v="Property / BI"/>
    <x v="0"/>
    <s v="Constructions &amp;amp; Infrastructure"/>
    <s v="Fire &amp;amp; Special Perils"/>
  </r>
  <r>
    <x v="9"/>
    <s v="OPP1900001944"/>
    <n v="6"/>
    <s v="Ketan Jain"/>
    <n v="0"/>
    <n v="200000"/>
    <d v="2020-06-30T00:00:00"/>
    <x v="0"/>
    <s v="Ahmedabad"/>
    <s v="Property / BI"/>
    <x v="0"/>
    <s v="Constructions &amp;amp; Infrastructure"/>
    <s v="Fire &amp;amp; Special Perils"/>
  </r>
  <r>
    <x v="10"/>
    <s v="OPP1900001906"/>
    <n v="12"/>
    <s v="Shivani Sharma"/>
    <n v="90000000"/>
    <n v="200000"/>
    <d v="2020-08-31T00:00:00"/>
    <x v="0"/>
    <s v="Ahmedabad"/>
    <s v="Property / BI"/>
    <x v="0"/>
    <s v="Constructions &amp;amp; Infrastructure"/>
    <s v="Industrial All Risks"/>
  </r>
  <r>
    <x v="11"/>
    <s v="OPP1900001939"/>
    <n v="6"/>
    <s v="Ketan Jain"/>
    <n v="0"/>
    <n v="200000"/>
    <d v="2020-03-31T00:00:00"/>
    <x v="0"/>
    <s v="Ahmedabad"/>
    <s v="Property / BI"/>
    <x v="0"/>
    <s v="Constructions &amp;amp; Infrastructure"/>
    <s v="Fire &amp;amp; Special Perils"/>
  </r>
  <r>
    <x v="12"/>
    <s v="OPP1900001056"/>
    <n v="12"/>
    <s v="Shivani Sharma"/>
    <n v="0"/>
    <n v="200000"/>
    <d v="2020-03-31T00:00:00"/>
    <x v="0"/>
    <s v="Ahmedabad"/>
    <s v="Marine"/>
    <x v="4"/>
    <s v="Marine Hull"/>
    <s v="Charterers' Liability Policy"/>
  </r>
  <r>
    <x v="13"/>
    <s v="OPP1900001072"/>
    <n v="12"/>
    <s v="Shivani Sharma"/>
    <n v="2000000"/>
    <n v="150000"/>
    <d v="2020-05-31T00:00:00"/>
    <x v="0"/>
    <s v="Ahmedabad"/>
    <s v="Employee Benefits (EB)"/>
    <x v="1"/>
    <s v="Mediclaim"/>
    <s v="Group Medical"/>
  </r>
  <r>
    <x v="14"/>
    <s v="OPP1900001222"/>
    <n v="3"/>
    <s v="Animesh Rawat"/>
    <n v="2500000"/>
    <n v="125000"/>
    <d v="2019-12-01T00:00:00"/>
    <x v="0"/>
    <s v="Ahmedabad"/>
    <s v="Employee Benefits (EB)"/>
    <x v="1"/>
    <s v="Mediclaim"/>
    <s v="Group Medical"/>
  </r>
  <r>
    <x v="15"/>
    <s v="OPP1900001054"/>
    <n v="1"/>
    <s v="Vinay"/>
    <n v="0"/>
    <n v="125000"/>
    <d v="2020-06-30T00:00:00"/>
    <x v="0"/>
    <s v="Ahmedabad"/>
    <s v="Employee Benefits (EB)"/>
    <x v="1"/>
    <s v="Mediclaim"/>
    <s v="Group Medical"/>
  </r>
  <r>
    <x v="16"/>
    <s v="OPP1900001941"/>
    <n v="6"/>
    <s v="Ketan Jain"/>
    <n v="1000000"/>
    <n v="100000"/>
    <d v="2020-07-31T00:00:00"/>
    <x v="0"/>
    <s v="Ahmedabad"/>
    <s v="Property / BI"/>
    <x v="0"/>
    <s v="Constructions &amp;amp; Infrastructure"/>
    <s v="Fire &amp;amp; Special Perils"/>
  </r>
  <r>
    <x v="17"/>
    <s v="OPP1900001366"/>
    <n v="3"/>
    <s v="Animesh Rawat"/>
    <n v="9500000"/>
    <n v="200000"/>
    <d v="2019-09-30T00:00:00"/>
    <x v="1"/>
    <s v="Ahmedabad"/>
    <s v="Employee Benefits (EB)"/>
    <x v="1"/>
    <s v="Mediclaim"/>
    <s v="Group Medical"/>
  </r>
  <r>
    <x v="18"/>
    <s v="OPP1900001048"/>
    <n v="1"/>
    <s v="Vinay"/>
    <n v="0"/>
    <n v="100000"/>
    <d v="2020-06-30T00:00:00"/>
    <x v="0"/>
    <s v="Ahmedabad"/>
    <s v="Marine"/>
    <x v="4"/>
    <s v="Marine Hull"/>
    <s v="Charterers' Liability Policy"/>
  </r>
  <r>
    <x v="19"/>
    <s v="OPP1900001393"/>
    <n v="10"/>
    <s v="Mark"/>
    <n v="600000"/>
    <n v="100000"/>
    <d v="2019-11-30T00:00:00"/>
    <x v="0"/>
    <s v="Ahmedabad"/>
    <s v="Emerging Corporates Group (ECG)"/>
    <x v="1"/>
    <s v="Mediclaim"/>
    <s v="Group Medical"/>
  </r>
  <r>
    <x v="20"/>
    <s v="OPP1900001364"/>
    <n v="10"/>
    <s v="Mark"/>
    <n v="1400000"/>
    <n v="100000"/>
    <d v="2019-12-09T00:00:00"/>
    <x v="0"/>
    <s v="Ahmedabad"/>
    <s v="Employee Benefits (EB)"/>
    <x v="1"/>
    <s v="Mediclaim"/>
    <s v="Group Medical"/>
  </r>
  <r>
    <x v="21"/>
    <s v="OPP1900001950"/>
    <n v="12"/>
    <s v="Shivani Sharma"/>
    <n v="1000000"/>
    <n v="100000"/>
    <d v="2019-09-30T00:00:00"/>
    <x v="0"/>
    <s v="Ahmedabad"/>
    <s v="Construction, Power &amp; Infrastructure"/>
    <x v="5"/>
    <s v="Engineering"/>
    <s v="Contractors All Risk"/>
  </r>
  <r>
    <x v="22"/>
    <s v="OPP1900001050"/>
    <n v="1"/>
    <s v="Vinay"/>
    <n v="0"/>
    <n v="100000"/>
    <d v="2020-03-31T00:00:00"/>
    <x v="0"/>
    <s v="Ahmedabad"/>
    <s v="Marine"/>
    <x v="4"/>
    <s v="Marine Hull"/>
    <s v="Charterers' Liability Policy"/>
  </r>
  <r>
    <x v="23"/>
    <s v="OPP1900001655"/>
    <n v="10"/>
    <s v="Mark"/>
    <n v="300000"/>
    <n v="49500"/>
    <d v="2019-09-30T00:00:00"/>
    <x v="1"/>
    <s v="Ahmedabad"/>
    <s v="Liability"/>
    <x v="6"/>
    <s v="Financial Lines"/>
    <s v="Commercial General Liability"/>
  </r>
  <r>
    <x v="24"/>
    <s v="OPP1900001656"/>
    <n v="10"/>
    <s v="Mark"/>
    <n v="300000"/>
    <n v="49500"/>
    <d v="2019-09-30T00:00:00"/>
    <x v="1"/>
    <s v="Ahmedabad"/>
    <s v="Liability"/>
    <x v="6"/>
    <s v="Financial Lines"/>
    <s v="Commercial Crime Insurance"/>
  </r>
  <r>
    <x v="25"/>
    <s v="OPP1900002004"/>
    <n v="3"/>
    <s v="Animesh Rawat"/>
    <n v="700000"/>
    <n v="100000"/>
    <d v="2019-12-31T00:00:00"/>
    <x v="0"/>
    <s v="Ahmedabad"/>
    <s v="Property / BI"/>
    <x v="0"/>
    <s v="Constructions &amp;amp; Infrastructure"/>
    <s v="Fire &amp;amp; Special Perils"/>
  </r>
  <r>
    <x v="26"/>
    <s v="OPP1900001843"/>
    <n v="3"/>
    <s v="Animesh Rawat"/>
    <n v="0"/>
    <n v="100000"/>
    <d v="2019-10-31T00:00:00"/>
    <x v="1"/>
    <s v="Ahmedabad"/>
    <s v="Marine"/>
    <x v="4"/>
    <s v="Marine Cargo"/>
    <s v="Marine Combo policy ( EXIM +Inland)"/>
  </r>
  <r>
    <x v="27"/>
    <s v="OPP1900002092"/>
    <n v="12"/>
    <s v="Shivani Sharma"/>
    <n v="1000000"/>
    <n v="100000"/>
    <d v="2019-12-31T00:00:00"/>
    <x v="0"/>
    <s v="Ahmedabad"/>
    <s v="Property / BI"/>
    <x v="0"/>
    <s v="Constructions &amp;amp; Infrastructure"/>
    <s v="Fire &amp;amp; Special Perils"/>
  </r>
  <r>
    <x v="28"/>
    <s v="OPP1900001053"/>
    <n v="1"/>
    <s v="Vinay"/>
    <n v="0"/>
    <n v="100000"/>
    <d v="2020-05-31T00:00:00"/>
    <x v="0"/>
    <s v="Ahmedabad"/>
    <s v="Marine"/>
    <x v="4"/>
    <s v="Marine Hull"/>
    <s v="Charterers' Liability Policy"/>
  </r>
  <r>
    <x v="29"/>
    <s v="OPP1900001052"/>
    <n v="1"/>
    <s v="Vinay"/>
    <n v="0"/>
    <n v="100000"/>
    <d v="2020-05-31T00:00:00"/>
    <x v="0"/>
    <s v="Ahmedabad"/>
    <s v="Liability"/>
    <x v="6"/>
    <s v="Financial Lines"/>
    <s v="Commercial General Liability"/>
  </r>
  <r>
    <x v="30"/>
    <s v="OPP1900001051"/>
    <n v="1"/>
    <s v="Vinay"/>
    <n v="1200000"/>
    <n v="100000"/>
    <d v="2020-03-31T00:00:00"/>
    <x v="0"/>
    <s v="Ahmedabad"/>
    <s v="Trade Credit &amp;amp; Political Risk"/>
    <x v="2"/>
    <s v="Miscellaneous"/>
    <s v="Trade Credit Insurance"/>
  </r>
  <r>
    <x v="31"/>
    <s v="OPP1900001055"/>
    <n v="1"/>
    <s v="Vinay"/>
    <n v="0"/>
    <n v="100000"/>
    <d v="2020-03-31T00:00:00"/>
    <x v="0"/>
    <s v="Ahmedabad"/>
    <s v="Marine"/>
    <x v="4"/>
    <s v="Marine Hull"/>
    <s v="Charterers' Liability Policy"/>
  </r>
  <r>
    <x v="32"/>
    <s v="OPP1900001391"/>
    <n v="3"/>
    <s v="Animesh Rawat"/>
    <n v="0"/>
    <n v="100000"/>
    <d v="2019-11-15T00:00:00"/>
    <x v="0"/>
    <s v="Ahmedabad"/>
    <s v="Employee Benefits (EB)"/>
    <x v="1"/>
    <s v="Mediclaim"/>
    <s v="Group Medical"/>
  </r>
  <r>
    <x v="33"/>
    <s v="OPP1900001138"/>
    <n v="12"/>
    <s v="Shivani Sharma"/>
    <n v="500000"/>
    <n v="75000"/>
    <d v="2020-05-31T00:00:00"/>
    <x v="0"/>
    <s v="Ahmedabad"/>
    <s v="Liability"/>
    <x v="6"/>
    <s v="Financial Lines"/>
    <s v="Cyber Liability Insurance"/>
  </r>
  <r>
    <x v="34"/>
    <s v="OPP1900001057"/>
    <n v="12"/>
    <s v="Shivani Sharma"/>
    <n v="0"/>
    <n v="75000"/>
    <d v="2020-03-31T00:00:00"/>
    <x v="0"/>
    <s v="Ahmedabad"/>
    <s v="Employee Benefits (EB)"/>
    <x v="1"/>
    <s v="Mediclaim"/>
    <s v="Group Medical"/>
  </r>
  <r>
    <x v="35"/>
    <s v="OPP1900001975"/>
    <n v="10"/>
    <s v="Mark"/>
    <n v="500000"/>
    <n v="62000"/>
    <d v="2019-09-30T00:00:00"/>
    <x v="0"/>
    <s v="Ahmedabad"/>
    <s v="Construction, Power &amp; Infrastructure"/>
    <x v="5"/>
    <s v="Engineering"/>
    <s v="Contractors All Risk"/>
  </r>
  <r>
    <x v="36"/>
    <s v="OPP1900001937"/>
    <n v="6"/>
    <s v="Ketan Jain"/>
    <n v="0"/>
    <n v="50000"/>
    <d v="2020-03-31T00:00:00"/>
    <x v="0"/>
    <s v="Ahmedabad"/>
    <s v="Property / BI"/>
    <x v="0"/>
    <s v="Constructions &amp;amp; Infrastructure"/>
    <s v="Fire &amp;amp; Special Perils"/>
  </r>
  <r>
    <x v="37"/>
    <s v="OPP1900002039"/>
    <n v="10"/>
    <s v="Mark"/>
    <n v="800000"/>
    <n v="50000"/>
    <d v="2019-09-30T00:00:00"/>
    <x v="0"/>
    <s v="Ahmedabad"/>
    <s v="Construction, Power &amp; Infrastructure"/>
    <x v="5"/>
    <s v="Engineering"/>
    <s v="Contractors All Risk"/>
  </r>
  <r>
    <x v="38"/>
    <s v="OPP1900001947"/>
    <n v="12"/>
    <s v="Shivani Sharma"/>
    <n v="500000"/>
    <n v="50000"/>
    <d v="2019-12-31T00:00:00"/>
    <x v="0"/>
    <s v="Ahmedabad"/>
    <s v="Construction, Power &amp; Infrastructure"/>
    <x v="5"/>
    <s v="Engineering"/>
    <s v="Contractors All Risk"/>
  </r>
  <r>
    <x v="39"/>
    <s v="OPP1900002098"/>
    <n v="3"/>
    <s v="Animesh Rawat"/>
    <n v="0"/>
    <n v="50000"/>
    <d v="2019-09-30T00:00:00"/>
    <x v="2"/>
    <s v="Ahmedabad"/>
    <s v="Property / BI"/>
    <x v="0"/>
    <s v="Constructions &amp;amp; Infrastructure"/>
    <s v="Fire &amp;amp; Special Perils"/>
  </r>
  <r>
    <x v="40"/>
    <s v="OPP1900002104"/>
    <n v="12"/>
    <s v="Shivani Sharma"/>
    <n v="0"/>
    <n v="50000"/>
    <d v="2020-03-31T00:00:00"/>
    <x v="0"/>
    <s v="Ahmedabad"/>
    <s v="Liability"/>
    <x v="6"/>
    <s v="Financial Lines"/>
    <s v="Director &amp;amp; Officers / Management  Liability"/>
  </r>
  <r>
    <x v="41"/>
    <s v="OPP1900001940"/>
    <n v="6"/>
    <s v="Ketan Jain"/>
    <n v="300000"/>
    <n v="50000"/>
    <d v="2020-03-31T00:00:00"/>
    <x v="0"/>
    <s v="Ahmedabad"/>
    <s v="Property / BI"/>
    <x v="0"/>
    <s v="Constructions &amp;amp; Infrastructure"/>
    <s v="Fire &amp;amp; Special Perils"/>
  </r>
  <r>
    <x v="42"/>
    <s v="OPP1900001976"/>
    <n v="10"/>
    <s v="Mark"/>
    <n v="300000"/>
    <n v="37500"/>
    <d v="2019-09-30T00:00:00"/>
    <x v="0"/>
    <s v="Ahmedabad"/>
    <s v="Construction, Power &amp; Infrastructure"/>
    <x v="5"/>
    <s v="Engineering"/>
    <s v="Contractors All Risk"/>
  </r>
  <r>
    <x v="43"/>
    <s v="OPP1900001394"/>
    <n v="10"/>
    <s v="Mark"/>
    <n v="210000"/>
    <n v="35000"/>
    <d v="2019-11-30T00:00:00"/>
    <x v="0"/>
    <s v="Ahmedabad"/>
    <s v="Emerging Corporates Group (ECG)"/>
    <x v="1"/>
    <s v="Mediclaim"/>
    <s v="Group Personal Accident"/>
  </r>
  <r>
    <x v="44"/>
    <s v="OPP1900001047"/>
    <n v="1"/>
    <s v="Vinay"/>
    <n v="200000"/>
    <n v="30000"/>
    <d v="2020-03-31T00:00:00"/>
    <x v="0"/>
    <s v="Ahmedabad"/>
    <s v="Employee Benefits (EB)"/>
    <x v="1"/>
    <s v="Mediclaim"/>
    <s v="Group Personal Accident"/>
  </r>
  <r>
    <x v="45"/>
    <s v="OPP1900002070"/>
    <n v="3"/>
    <s v="Animesh Rawat"/>
    <n v="0"/>
    <n v="500000"/>
    <d v="2019-10-01T00:00:00"/>
    <x v="1"/>
    <s v="Ahmedabad"/>
    <s v="Property / BI"/>
    <x v="0"/>
    <s v="Constructions &amp;amp; Infrastructure"/>
    <s v="Fire &amp;amp; Special Perils"/>
  </r>
  <r>
    <x v="46"/>
    <s v="OPP1900001938"/>
    <n v="6"/>
    <s v="Ketan Jain"/>
    <n v="300000"/>
    <n v="30000"/>
    <d v="2020-03-31T00:00:00"/>
    <x v="0"/>
    <s v="Ahmedabad"/>
    <s v="Construction, Power &amp; Infrastructure"/>
    <x v="5"/>
    <s v="Engineering"/>
    <s v="Contractors All Risk"/>
  </r>
  <r>
    <x v="47"/>
    <s v="OPP1900001058"/>
    <n v="12"/>
    <s v="Shivani Sharma"/>
    <n v="0"/>
    <n v="25000"/>
    <d v="2020-03-31T00:00:00"/>
    <x v="0"/>
    <s v="Ahmedabad"/>
    <s v="Employee Benefits (EB)"/>
    <x v="1"/>
    <s v="Mediclaim"/>
    <s v="Group Personal Accident"/>
  </r>
  <r>
    <x v="48"/>
    <s v="OPP1900001923"/>
    <n v="3"/>
    <s v="Animesh Rawat"/>
    <n v="0"/>
    <n v="10000"/>
    <d v="2019-09-30T00:00:00"/>
    <x v="2"/>
    <s v="Ahmedabad"/>
    <s v="Marine"/>
    <x v="4"/>
    <s v="Marine Cargo"/>
    <s v="Marine Carg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6F0A8-190A-43EE-8108-B8FD72593B10}" name="target budget"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I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formats count="3">
    <format dxfId="45">
      <pivotArea type="all" dataOnly="0" outline="0" fieldPosition="0"/>
    </format>
    <format dxfId="44">
      <pivotArea outline="0" collapsedLevelsAreSubtotals="1" fieldPosition="0"/>
    </format>
    <format dxfId="4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5A99AF-C881-4102-B1F1-278BEDC31172}" name="Top 4 Opportunity by Revenue"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8" firstHeaderRow="1" firstDataRow="1" firstDataCol="1"/>
  <pivotFields count="13">
    <pivotField axis="axisRow" showAll="0" measureFilter="1">
      <items count="50">
        <item x="16"/>
        <item x="44"/>
        <item x="8"/>
        <item x="36"/>
        <item x="3"/>
        <item x="18"/>
        <item x="43"/>
        <item x="19"/>
        <item x="46"/>
        <item x="9"/>
        <item x="2"/>
        <item x="33"/>
        <item x="0"/>
        <item x="4"/>
        <item x="5"/>
        <item x="20"/>
        <item x="1"/>
        <item x="45"/>
        <item x="6"/>
        <item x="21"/>
        <item x="13"/>
        <item x="23"/>
        <item x="24"/>
        <item x="42"/>
        <item x="34"/>
        <item x="47"/>
        <item x="22"/>
        <item x="37"/>
        <item x="10"/>
        <item x="14"/>
        <item x="38"/>
        <item x="48"/>
        <item x="26"/>
        <item x="7"/>
        <item x="25"/>
        <item x="27"/>
        <item x="28"/>
        <item x="29"/>
        <item x="30"/>
        <item x="31"/>
        <item x="11"/>
        <item x="39"/>
        <item x="15"/>
        <item x="35"/>
        <item x="17"/>
        <item x="32"/>
        <item x="40"/>
        <item x="12"/>
        <item x="41"/>
        <item t="default"/>
      </items>
    </pivotField>
    <pivotField showAll="0"/>
    <pivotField showAll="0"/>
    <pivotField showAll="0"/>
    <pivotField showAll="0"/>
    <pivotField dataField="1" showAll="0"/>
    <pivotField numFmtId="22" showAll="0"/>
    <pivotField showAll="0">
      <items count="4">
        <item x="1"/>
        <item x="2"/>
        <item x="0"/>
        <item t="default"/>
      </items>
    </pivotField>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84D5D5-87B6-46E5-9ECA-0B93A094A20D}"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20" firstHeaderRow="1" firstDataRow="1" firstDataCol="0"/>
  <pivotFields count="13">
    <pivotField dataField="1" showAll="0"/>
    <pivotField showAll="0"/>
    <pivotField showAll="0"/>
    <pivotField showAll="0"/>
    <pivotField showAll="0"/>
    <pivotField showAll="0"/>
    <pivotField numFmtId="22" showAll="0"/>
    <pivotField showAll="0"/>
    <pivotField showAll="0"/>
    <pivotField showAll="0"/>
    <pivotField showAll="0"/>
    <pivotField showAll="0"/>
    <pivotField showAll="0"/>
  </pivotFields>
  <rowItems count="1">
    <i/>
  </rowItems>
  <colItems count="1">
    <i/>
  </colItems>
  <dataFields count="1">
    <dataField name="Total Opportun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F4A4C9-12F9-4008-ABC9-9B973C113097}" name="opportunity - Product Group"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 firstHeaderRow="1" firstDataRow="1" firstDataCol="1"/>
  <pivotFields count="13">
    <pivotField dataField="1" showAll="0"/>
    <pivotField showAll="0"/>
    <pivotField showAll="0"/>
    <pivotField showAll="0"/>
    <pivotField showAll="0"/>
    <pivotField showAll="0"/>
    <pivotField numFmtId="22" showAll="0"/>
    <pivotField showAll="0">
      <items count="4">
        <item x="1"/>
        <item x="2"/>
        <item x="0"/>
        <item t="default"/>
      </items>
    </pivotField>
    <pivotField showAll="0"/>
    <pivotField showAll="0"/>
    <pivotField axis="axisRow" showAll="0">
      <items count="8">
        <item x="1"/>
        <item x="5"/>
        <item x="0"/>
        <item x="6"/>
        <item x="4"/>
        <item x="2"/>
        <item x="3"/>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name" fld="0" subtotal="count" baseField="0" baseItem="0"/>
  </dataFields>
  <chartFormats count="32">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3" format="6">
      <pivotArea type="data" outline="0" fieldPosition="0">
        <references count="2">
          <reference field="4294967294" count="1" selected="0">
            <x v="0"/>
          </reference>
          <reference field="10" count="1" selected="0">
            <x v="4"/>
          </reference>
        </references>
      </pivotArea>
    </chartFormat>
    <chartFormat chart="3" format="7">
      <pivotArea type="data" outline="0" fieldPosition="0">
        <references count="2">
          <reference field="4294967294" count="1" selected="0">
            <x v="0"/>
          </reference>
          <reference field="10" count="1" selected="0">
            <x v="5"/>
          </reference>
        </references>
      </pivotArea>
    </chartFormat>
    <chartFormat chart="3" format="8">
      <pivotArea type="data" outline="0" fieldPosition="0">
        <references count="2">
          <reference field="4294967294" count="1" selected="0">
            <x v="0"/>
          </reference>
          <reference field="10" count="1" selected="0">
            <x v="6"/>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2"/>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4"/>
          </reference>
        </references>
      </pivotArea>
    </chartFormat>
    <chartFormat chart="4" format="15">
      <pivotArea type="data" outline="0" fieldPosition="0">
        <references count="2">
          <reference field="4294967294" count="1" selected="0">
            <x v="0"/>
          </reference>
          <reference field="10" count="1" selected="0">
            <x v="5"/>
          </reference>
        </references>
      </pivotArea>
    </chartFormat>
    <chartFormat chart="4" format="16">
      <pivotArea type="data" outline="0" fieldPosition="0">
        <references count="2">
          <reference field="4294967294" count="1" selected="0">
            <x v="0"/>
          </reference>
          <reference field="10" count="1" selected="0">
            <x v="6"/>
          </reference>
        </references>
      </pivotArea>
    </chartFormat>
    <chartFormat chart="7" format="17"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2" format="5">
      <pivotArea type="data" outline="0" fieldPosition="0">
        <references count="2">
          <reference field="4294967294" count="1" selected="0">
            <x v="0"/>
          </reference>
          <reference field="10" count="1" selected="0">
            <x v="4"/>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6"/>
          </reference>
        </references>
      </pivotArea>
    </chartFormat>
    <chartFormat chart="7" format="18">
      <pivotArea type="data" outline="0" fieldPosition="0">
        <references count="2">
          <reference field="4294967294" count="1" selected="0">
            <x v="0"/>
          </reference>
          <reference field="10" count="1" selected="0">
            <x v="0"/>
          </reference>
        </references>
      </pivotArea>
    </chartFormat>
    <chartFormat chart="7" format="19">
      <pivotArea type="data" outline="0" fieldPosition="0">
        <references count="2">
          <reference field="4294967294" count="1" selected="0">
            <x v="0"/>
          </reference>
          <reference field="10" count="1" selected="0">
            <x v="1"/>
          </reference>
        </references>
      </pivotArea>
    </chartFormat>
    <chartFormat chart="7" format="20">
      <pivotArea type="data" outline="0" fieldPosition="0">
        <references count="2">
          <reference field="4294967294" count="1" selected="0">
            <x v="0"/>
          </reference>
          <reference field="10" count="1" selected="0">
            <x v="2"/>
          </reference>
        </references>
      </pivotArea>
    </chartFormat>
    <chartFormat chart="7" format="21">
      <pivotArea type="data" outline="0" fieldPosition="0">
        <references count="2">
          <reference field="4294967294" count="1" selected="0">
            <x v="0"/>
          </reference>
          <reference field="10" count="1" selected="0">
            <x v="3"/>
          </reference>
        </references>
      </pivotArea>
    </chartFormat>
    <chartFormat chart="7" format="22">
      <pivotArea type="data" outline="0" fieldPosition="0">
        <references count="2">
          <reference field="4294967294" count="1" selected="0">
            <x v="0"/>
          </reference>
          <reference field="10" count="1" selected="0">
            <x v="4"/>
          </reference>
        </references>
      </pivotArea>
    </chartFormat>
    <chartFormat chart="7" format="23">
      <pivotArea type="data" outline="0" fieldPosition="0">
        <references count="2">
          <reference field="4294967294" count="1" selected="0">
            <x v="0"/>
          </reference>
          <reference field="10" count="1" selected="0">
            <x v="5"/>
          </reference>
        </references>
      </pivotArea>
    </chartFormat>
    <chartFormat chart="7" format="24">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8E12A4-B4C6-40F6-B296-80A38354C489}"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9:B20" firstHeaderRow="1" firstDataRow="1" firstDataCol="0" rowPageCount="1" colPageCount="1"/>
  <pivotFields count="13">
    <pivotField dataField="1" showAll="0"/>
    <pivotField showAll="0"/>
    <pivotField showAll="0"/>
    <pivotField showAll="0"/>
    <pivotField showAll="0"/>
    <pivotField showAll="0"/>
    <pivotField numFmtId="22"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7" hier="-1"/>
  </pageFields>
  <dataFields count="1">
    <dataField name="Total Open Opportun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5F0C2E4-3A49-461D-AC36-93E4AE74B350}" name="Stage_Funnel_by_revenue"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C6" firstHeaderRow="1" firstDataRow="1" firstDataCol="1"/>
  <pivotFields count="13">
    <pivotField showAll="0" defaultSubtotal="0"/>
    <pivotField showAll="0" defaultSubtotal="0"/>
    <pivotField showAll="0" defaultSubtotal="0"/>
    <pivotField showAll="0" defaultSubtotal="0"/>
    <pivotField showAll="0" defaultSubtotal="0"/>
    <pivotField dataField="1" showAll="0" defaultSubtotal="0"/>
    <pivotField numFmtId="22" showAll="0" defaultSubtota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s>
  <rowFields count="1">
    <field x="7"/>
  </rowFields>
  <rowItems count="3">
    <i>
      <x v="2"/>
    </i>
    <i>
      <x/>
    </i>
    <i>
      <x v="1"/>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76983-C01E-4091-B607-B77CB2A5F782}" name="Brokerag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16"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 numFmtId="14"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E3EAE-3CB4-4261-BEB7-AE7284CE4208}" name="Fee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6" firstHeaderRow="1" firstDataRow="1" firstDataCol="1"/>
  <pivotFields count="9">
    <pivotField showAll="0"/>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C75CB-76E2-43EC-A174-687227B3B52C}" name="Invoi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2">
    <pivotField showAll="0"/>
    <pivotField numFmtId="14" showAll="0"/>
    <pivotField showAll="0"/>
    <pivotField showAll="0"/>
    <pivotField showAll="0"/>
    <pivotField showAll="0"/>
    <pivotField showAll="0"/>
    <pivotField axis="axisRow" showAll="0">
      <items count="4">
        <item x="2"/>
        <item x="0"/>
        <item x="1"/>
        <item t="default"/>
      </items>
    </pivotField>
    <pivotField showAll="0">
      <items count="21">
        <item x="4"/>
        <item x="19"/>
        <item x="11"/>
        <item x="5"/>
        <item x="13"/>
        <item x="15"/>
        <item x="10"/>
        <item x="8"/>
        <item x="18"/>
        <item x="0"/>
        <item x="16"/>
        <item x="7"/>
        <item x="1"/>
        <item x="14"/>
        <item x="17"/>
        <item x="6"/>
        <item x="2"/>
        <item x="9"/>
        <item x="3"/>
        <item x="12"/>
        <item t="default"/>
      </items>
    </pivotField>
    <pivotField showAll="0"/>
    <pivotField dataField="1" showAll="0"/>
    <pivotField numFmtId="14"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7C92AC-50B3-4985-AB42-9C47D2F055E2}" name="year wise meeting count"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6" firstHeaderRow="1" firstDataRow="1" firstDataCol="1"/>
  <pivotFields count="6">
    <pivotField showAll="0"/>
    <pivotField showAll="0">
      <items count="10">
        <item x="0"/>
        <item x="2"/>
        <item x="4"/>
        <item x="3"/>
        <item x="6"/>
        <item x="8"/>
        <item x="7"/>
        <item x="5"/>
        <item x="1"/>
        <item t="default"/>
      </items>
    </pivotField>
    <pivotField showAll="0"/>
    <pivotField showAll="0"/>
    <pivotField dataField="1" numFmtId="22" showAll="0">
      <items count="14">
        <item x="0"/>
        <item x="1"/>
        <item x="5"/>
        <item x="2"/>
        <item x="6"/>
        <item x="7"/>
        <item x="3"/>
        <item x="4"/>
        <item x="9"/>
        <item x="8"/>
        <item x="10"/>
        <item x="11"/>
        <item x="12"/>
        <item t="default"/>
      </items>
    </pivotField>
    <pivotField axis="axisRow" showAll="0">
      <items count="3">
        <item x="0"/>
        <item x="1"/>
        <item t="default"/>
      </items>
    </pivotField>
  </pivotFields>
  <rowFields count="1">
    <field x="5"/>
  </rowFields>
  <rowItems count="3">
    <i>
      <x/>
    </i>
    <i>
      <x v="1"/>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6AB2CF-A8A5-4960-BA17-1C65728F174E}" name="No of Meeting by acc exec"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B11" firstHeaderRow="1" firstDataRow="1" firstDataCol="1"/>
  <pivotFields count="6">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22" showAll="0">
      <items count="14">
        <item x="0"/>
        <item x="1"/>
        <item x="5"/>
        <item x="2"/>
        <item x="6"/>
        <item x="7"/>
        <item x="3"/>
        <item x="4"/>
        <item x="9"/>
        <item x="8"/>
        <item x="10"/>
        <item x="11"/>
        <item x="12"/>
        <item t="default"/>
      </items>
    </pivotField>
    <pivotField showAll="0">
      <items count="3">
        <item x="0"/>
        <item x="1"/>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5"/>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6"/>
          </reference>
        </references>
      </pivotArea>
    </chartFormat>
    <chartFormat chart="3" format="22">
      <pivotArea type="data" outline="0" fieldPosition="0">
        <references count="2">
          <reference field="4294967294" count="1" selected="0">
            <x v="0"/>
          </reference>
          <reference field="1" count="1" selected="0">
            <x v="5"/>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3" format="24">
      <pivotArea type="data" outline="0" fieldPosition="0">
        <references count="2">
          <reference field="4294967294" count="1" selected="0">
            <x v="0"/>
          </reference>
          <reference field="1" count="1" selected="0">
            <x v="2"/>
          </reference>
        </references>
      </pivotArea>
    </chartFormat>
    <chartFormat chart="3" format="25">
      <pivotArea type="data" outline="0" fieldPosition="0">
        <references count="2">
          <reference field="4294967294" count="1" selected="0">
            <x v="0"/>
          </reference>
          <reference field="1" count="1" selected="0">
            <x v="1"/>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7"/>
          </reference>
        </references>
      </pivotArea>
    </chartFormat>
    <chartFormat chart="3" format="28">
      <pivotArea type="data" outline="0" fieldPosition="0">
        <references count="2">
          <reference field="4294967294" count="1" selected="0">
            <x v="0"/>
          </reference>
          <reference field="1" count="1" selected="0">
            <x v="8"/>
          </reference>
        </references>
      </pivotArea>
    </chartFormat>
    <chartFormat chart="3" format="29">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6"/>
          </reference>
        </references>
      </pivotArea>
    </chartFormat>
    <chartFormat chart="4" format="12">
      <pivotArea type="data" outline="0" fieldPosition="0">
        <references count="2">
          <reference field="4294967294" count="1" selected="0">
            <x v="0"/>
          </reference>
          <reference field="1" count="1" selected="0">
            <x v="5"/>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7"/>
          </reference>
        </references>
      </pivotArea>
    </chartFormat>
    <chartFormat chart="4" format="18">
      <pivotArea type="data" outline="0" fieldPosition="0">
        <references count="2">
          <reference field="4294967294" count="1" selected="0">
            <x v="0"/>
          </reference>
          <reference field="1" count="1" selected="0">
            <x v="8"/>
          </reference>
        </references>
      </pivotArea>
    </chartFormat>
    <chartFormat chart="4" format="1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A19709-5552-4BA3-A281-EB8E01F6C0CD}" name="No of Invoice by Account Exec"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F16" firstHeaderRow="1" firstDataRow="2" firstDataCol="1"/>
  <pivotFields count="12">
    <pivotField showAll="0"/>
    <pivotField dataField="1"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items count="5">
        <item x="3"/>
        <item x="2"/>
        <item x="0"/>
        <item x="1"/>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pivotField showAll="0"/>
    <pivotField numFmtId="14" showAll="0"/>
  </pivotFields>
  <rowFields count="1">
    <field x="6"/>
  </rowFields>
  <rowItems count="12">
    <i>
      <x v="3"/>
    </i>
    <i>
      <x v="2"/>
    </i>
    <i>
      <x v="9"/>
    </i>
    <i>
      <x v="1"/>
    </i>
    <i>
      <x v="10"/>
    </i>
    <i>
      <x v="8"/>
    </i>
    <i>
      <x/>
    </i>
    <i>
      <x v="7"/>
    </i>
    <i>
      <x v="4"/>
    </i>
    <i>
      <x v="5"/>
    </i>
    <i>
      <x v="6"/>
    </i>
    <i t="grand">
      <x/>
    </i>
  </rowItems>
  <colFields count="1">
    <field x="7"/>
  </colFields>
  <colItems count="5">
    <i>
      <x/>
    </i>
    <i>
      <x v="1"/>
    </i>
    <i>
      <x v="2"/>
    </i>
    <i>
      <x v="3"/>
    </i>
    <i t="grand">
      <x/>
    </i>
  </colItems>
  <dataFields count="1">
    <dataField name="Count of invoice_date" fld="1" subtotal="count" baseField="0" baseItem="0"/>
  </dataFields>
  <chartFormats count="8">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2"/>
          </reference>
        </references>
      </pivotArea>
    </chartFormat>
    <chartFormat chart="4" format="2" series="1">
      <pivotArea type="data" outline="0" fieldPosition="0">
        <references count="2">
          <reference field="4294967294" count="1" selected="0">
            <x v="0"/>
          </reference>
          <reference field="7" count="1" selected="0">
            <x v="3"/>
          </reference>
        </references>
      </pivotArea>
    </chartFormat>
    <chartFormat chart="4" format="3" series="1">
      <pivotArea type="data" outline="0" fieldPosition="0">
        <references count="2">
          <reference field="4294967294" count="1" selected="0">
            <x v="0"/>
          </reference>
          <reference field="7" count="1" selected="0">
            <x v="0"/>
          </reference>
        </references>
      </pivotArea>
    </chartFormat>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2">
          <reference field="4294967294" count="1" selected="0">
            <x v="0"/>
          </reference>
          <reference field="7" count="1" selected="0">
            <x v="2"/>
          </reference>
        </references>
      </pivotArea>
    </chartFormat>
    <chartFormat chart="6"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A956A0-A8A7-4BA2-BC14-34C34F6C67F5}"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53" firstHeaderRow="1" firstDataRow="1" firstDataCol="1"/>
  <pivotFields count="2">
    <pivotField axis="axisRow"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evenue_amoun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799066-6D8F-47F6-8A16-B05E78BC7B4D}" name="Open opportunity - Top 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rowPageCount="1" colPageCount="1"/>
  <pivotFields count="13">
    <pivotField axis="axisRow" showAll="0" sortType="ascending">
      <items count="50">
        <item h="1" x="16"/>
        <item h="1" x="44"/>
        <item h="1" x="8"/>
        <item h="1" x="36"/>
        <item x="3"/>
        <item h="1" x="18"/>
        <item h="1" x="43"/>
        <item h="1" x="19"/>
        <item h="1" x="46"/>
        <item h="1" x="9"/>
        <item x="2"/>
        <item h="1" x="33"/>
        <item x="0"/>
        <item x="4"/>
        <item h="1" x="5"/>
        <item h="1" x="20"/>
        <item x="1"/>
        <item h="1" x="45"/>
        <item h="1" x="6"/>
        <item h="1" x="21"/>
        <item h="1" x="13"/>
        <item h="1" x="23"/>
        <item h="1" x="24"/>
        <item h="1" x="42"/>
        <item h="1" x="34"/>
        <item h="1" x="47"/>
        <item h="1" x="22"/>
        <item h="1" x="37"/>
        <item h="1" x="10"/>
        <item h="1" x="14"/>
        <item h="1" x="38"/>
        <item h="1" x="48"/>
        <item h="1" x="26"/>
        <item h="1" x="7"/>
        <item h="1" x="25"/>
        <item h="1" x="27"/>
        <item h="1" x="28"/>
        <item h="1" x="29"/>
        <item h="1" x="30"/>
        <item h="1" x="31"/>
        <item h="1" x="11"/>
        <item h="1" x="39"/>
        <item h="1" x="15"/>
        <item h="1" x="35"/>
        <item h="1" x="17"/>
        <item h="1" x="32"/>
        <item h="1" x="40"/>
        <item h="1" x="12"/>
        <item h="1" x="41"/>
        <item t="default"/>
      </items>
    </pivotField>
    <pivotField showAll="0"/>
    <pivotField showAll="0"/>
    <pivotField showAll="0"/>
    <pivotField showAll="0"/>
    <pivotField dataField="1" showAll="0"/>
    <pivotField numFmtId="22" showAll="0"/>
    <pivotField axis="axisPage" multipleItemSelectionAllowed="1" showAll="0">
      <items count="4">
        <item x="1"/>
        <item x="2"/>
        <item x="0"/>
        <item t="default"/>
      </items>
    </pivotField>
    <pivotField showAll="0"/>
    <pivotField showAll="0"/>
    <pivotField showAll="0"/>
    <pivotField showAll="0"/>
    <pivotField showAll="0"/>
  </pivotFields>
  <rowFields count="1">
    <field x="0"/>
  </rowFields>
  <rowItems count="6">
    <i>
      <x v="4"/>
    </i>
    <i>
      <x v="10"/>
    </i>
    <i>
      <x v="12"/>
    </i>
    <i>
      <x v="13"/>
    </i>
    <i>
      <x v="16"/>
    </i>
    <i t="grand">
      <x/>
    </i>
  </rowItems>
  <colItems count="1">
    <i/>
  </colItems>
  <pageFields count="1">
    <pageField fld="7" hier="-1"/>
  </pageFields>
  <dataFields count="1">
    <dataField name="Sum of revenue_amount" fld="5"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A9BB150E-43B2-4140-A5D5-CF1DEA22C221}"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63B96C2E-E933-4766-8300-923DA8810284}"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7" xr16:uid="{9702CFDD-76B2-475D-8F82-57141352829D}"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BA599174-6FA1-4230-96C4-90DB8905028F}"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6B8270-C93C-4B79-B4D5-48AA102EFADC}" sourceName="Year">
  <pivotTables>
    <pivotTable tabId="18" name="No of Meeting by acc exec"/>
  </pivotTables>
  <data>
    <tabular pivotCacheId="6366124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89DA8CD-5919-4A52-8A8B-5A571D6D08AB}" sourceName="Account Executive">
  <pivotTables>
    <pivotTable tabId="18" name="No of Meeting by acc exec"/>
    <pivotTable tabId="18" name="year wise meeting count"/>
  </pivotTables>
  <data>
    <tabular pivotCacheId="636612447">
      <items count="9">
        <i x="0" s="1"/>
        <i x="2" s="1"/>
        <i x="4" s="1"/>
        <i x="3" s="1"/>
        <i x="6" s="1"/>
        <i x="8" s="1"/>
        <i x="7"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7CBEABDA-4C03-41F0-A89C-9DB29D0D409F}" sourceName="stage">
  <pivotTables>
    <pivotTable tabId="43" name="Open opportunity - Top 5"/>
    <pivotTable tabId="47" name="Top 4 Opportunity by Revenue"/>
    <pivotTable tabId="48" name="opportunity - Product Group"/>
    <pivotTable tabId="49" name="Stage_Funnel_by_revenue"/>
  </pivotTables>
  <data>
    <tabular pivotCacheId="119236275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C32EBC58-B205-4B97-AC74-D6B684FC316B}" cache="Slicer_Year" caption="meeting_date (Year)" rowHeight="241300"/>
  <slicer name="Employee Name" xr10:uid="{0775C273-7BCC-4DBF-A3FF-B0E807F8288B}" cache="Slicer_Account_Executive" caption="Employee Name" rowHeight="241300"/>
  <slicer name="stage 1" xr10:uid="{EA8AD47A-B251-4645-9075-AD2B3E8CBAAB}" cache="Slicer_stage" caption="st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4A7C90BA-B2C9-4AA7-A9A8-D2BA3C870E60}" cache="Slicer_Account_Executive" caption="Employee Name" rowHeight="241300"/>
  <slicer name="stage" xr10:uid="{E71910AF-3FBF-45AB-B1A1-82957BF33541}" cache="Slicer_stage" caption="sta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9343B5-062E-45A6-B548-7FD69A632649}" name="NN_EN_EE_Indi_bdgt__20012020" displayName="NN_EN_EE_Indi_bdgt__20012020" ref="A1:G11" tableType="queryTable" totalsRowShown="0">
  <autoFilter ref="A1:G11" xr:uid="{C19343B5-062E-45A6-B548-7FD69A632649}"/>
  <tableColumns count="7">
    <tableColumn id="1" xr3:uid="{E657BF21-2FEF-4212-8787-692D305C802D}" uniqueName="1" name="Branch" queryTableFieldId="1" dataDxfId="48"/>
    <tableColumn id="2" xr3:uid="{6E593B95-7A5C-4216-9CEA-6C9EAF75436E}" uniqueName="2" name="Sales person ID" queryTableFieldId="2"/>
    <tableColumn id="3" xr3:uid="{4520901F-68D3-461C-9A4C-01A3EC3AB684}" uniqueName="3" name="Employee Name" queryTableFieldId="3" dataDxfId="47"/>
    <tableColumn id="4" xr3:uid="{0D0ABA04-6689-467B-9774-84C7442A1441}" uniqueName="4" name="New Role2" queryTableFieldId="4" dataDxfId="46"/>
    <tableColumn id="5" xr3:uid="{840FB0F9-0E05-4E04-90AF-962412B7AE75}" uniqueName="5" name="New Budget" queryTableFieldId="5"/>
    <tableColumn id="6" xr3:uid="{38543D00-F01B-4727-BF75-3875EAC86EEF}" uniqueName="6" name="Cross sell bugdet" queryTableFieldId="6"/>
    <tableColumn id="7" xr3:uid="{56A22E19-EFB3-48EE-9502-E9FD4A2C5493}" uniqueName="7" name="Renewal Bud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F3C894-E8E5-4572-9697-E3809A098B10}" name="fees_202001231041" displayName="fees_202001231041" ref="A1:I10" tableType="queryTable" totalsRowShown="0">
  <autoFilter ref="A1:I10" xr:uid="{26F3C894-E8E5-4572-9697-E3809A098B10}"/>
  <tableColumns count="9">
    <tableColumn id="1" xr3:uid="{F3D14D26-8351-476A-91AA-92B8D3E3F8EB}" uniqueName="1" name="client_name" queryTableFieldId="1" dataDxfId="42"/>
    <tableColumn id="2" xr3:uid="{698CE91D-2DB2-420E-8042-61EEEF018D95}" uniqueName="2" name="branch_name" queryTableFieldId="2" dataDxfId="41"/>
    <tableColumn id="3" xr3:uid="{3A83A04E-B52D-4131-8C57-871548FCF1CA}" uniqueName="3" name="solution_group" queryTableFieldId="3" dataDxfId="40"/>
    <tableColumn id="4" xr3:uid="{5329B7A7-C775-4029-B050-98C5F7A07AE0}" uniqueName="4" name="Salesperson ID" queryTableFieldId="4"/>
    <tableColumn id="5" xr3:uid="{3AC76CDD-EA26-4DC5-BC3C-E13FC038E956}" uniqueName="5" name="Account Executive" queryTableFieldId="5" dataDxfId="39"/>
    <tableColumn id="6" xr3:uid="{A4A2A91B-C006-4890-AD35-8FCB88F30941}" uniqueName="6" name="income_class" queryTableFieldId="6" dataDxfId="38"/>
    <tableColumn id="7" xr3:uid="{8EF5414C-8686-40CA-AEC0-211677E4F809}" uniqueName="7" name="Amount" queryTableFieldId="7"/>
    <tableColumn id="8" xr3:uid="{F8E79D41-C237-4504-9CEB-7FDA43702515}" uniqueName="8" name="income_due_date" queryTableFieldId="8" dataDxfId="37"/>
    <tableColumn id="9" xr3:uid="{6C049B4C-76B1-4363-AB6A-BCC877AB4C90}" uniqueName="9" name="revenue_transaction_type" queryTableFieldId="9" dataDxf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70A35C-C7AB-401A-AFDF-3E94439D9491}" name="meeting_list_202001231041__3" displayName="meeting_list_202001231041__3" ref="A1:F35" totalsRowShown="0">
  <autoFilter ref="A1:F35" xr:uid="{1B70A35C-C7AB-401A-AFDF-3E94439D9491}"/>
  <tableColumns count="6">
    <tableColumn id="1" xr3:uid="{C5BD75F3-BC28-49B8-8DD0-0A40E57296D0}" name="Account Exe ID"/>
    <tableColumn id="2" xr3:uid="{512C220A-E109-49F6-B2F3-EE4CDE106CAE}" name="Account Executive" dataDxfId="35"/>
    <tableColumn id="3" xr3:uid="{D1CEACAC-2EA1-4DDA-9F22-55DEB1E6AFAA}" name="branch_name" dataDxfId="34"/>
    <tableColumn id="4" xr3:uid="{2A53D55B-7D49-4664-A6E2-2C7DC36993DB}" name="global_attendees" dataDxfId="33"/>
    <tableColumn id="5" xr3:uid="{59480514-C237-45AD-9055-630A00F4423B}" name="meeting_date" dataDxfId="32"/>
    <tableColumn id="6" xr3:uid="{A08ACA17-37F3-4A7C-A7C8-4E3D443B7972}" name="Year"/>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B7EA5D-D664-4B38-941A-7C5809F509C8}" name="gcrm_opportunity_202001231041__4" displayName="gcrm_opportunity_202001231041__4" ref="A1:M50" totalsRowShown="0">
  <autoFilter ref="A1:M50" xr:uid="{1CB7EA5D-D664-4B38-941A-7C5809F509C8}"/>
  <sortState xmlns:xlrd2="http://schemas.microsoft.com/office/spreadsheetml/2017/richdata2" ref="A2:M50">
    <sortCondition descending="1" ref="F1:F50"/>
  </sortState>
  <tableColumns count="13">
    <tableColumn id="1" xr3:uid="{B54F2A8B-DEDE-4540-8789-DB79B3D4412F}" name="opportunity_name" dataDxfId="31"/>
    <tableColumn id="2" xr3:uid="{C80DABDD-FCC6-4751-BBA6-34B7FA2B7270}" name="opportunity_id" dataDxfId="30"/>
    <tableColumn id="3" xr3:uid="{8F2E0928-2A97-43F5-9E61-F6B0687280B9}" name="Account Exe Id"/>
    <tableColumn id="4" xr3:uid="{8E9777A5-2262-4463-A64A-7AC5BCF1D7C6}" name="Account Executive" dataDxfId="29"/>
    <tableColumn id="5" xr3:uid="{56BBFFC9-751D-4D6A-BC21-4D5AE2ECF922}" name="premium_amount"/>
    <tableColumn id="6" xr3:uid="{9F6CABC7-49E9-4D39-9962-FA59DB6A292E}" name="revenue_amount"/>
    <tableColumn id="7" xr3:uid="{89E40A2E-A8EF-40EA-89E4-B35E0E02CA1F}" name="closing_date" dataDxfId="28"/>
    <tableColumn id="8" xr3:uid="{D1DCE590-E4B7-490D-A82F-563A6CB5E135}" name="stage" dataDxfId="27"/>
    <tableColumn id="9" xr3:uid="{709E76E5-EA23-4EBE-B67C-3F10B7994A9B}" name="branch" dataDxfId="26"/>
    <tableColumn id="10" xr3:uid="{F2D3E3BE-4532-4BF8-AF8D-653BCAAC3981}" name="specialty" dataDxfId="25"/>
    <tableColumn id="11" xr3:uid="{8B117410-C7A4-4940-8DF6-249329CDE22C}" name="product_group" dataDxfId="24"/>
    <tableColumn id="12" xr3:uid="{24CE7786-E338-49A4-80CA-8D6AFDDBCCDE}" name="product_sub_group" dataDxfId="23"/>
    <tableColumn id="13" xr3:uid="{77EC0109-D5B0-4E28-9CCC-DC3B82729594}" name="risk_details"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FAA8280-3B17-4AE7-BA20-6CFA15B4CF8B}" name="invoice_202001231041__2" displayName="invoice_202001231041__2" ref="A1:L205" tableType="queryTable" totalsRowShown="0">
  <autoFilter ref="A1:L205" xr:uid="{2FAA8280-3B17-4AE7-BA20-6CFA15B4CF8B}"/>
  <tableColumns count="12">
    <tableColumn id="1" xr3:uid="{344978BA-5410-4A30-A468-094D8D011C67}" uniqueName="1" name="invoice_number" queryTableFieldId="1"/>
    <tableColumn id="2" xr3:uid="{0F86CF5E-EF28-47B3-B793-630631223E5A}" uniqueName="2" name="invoice_date" queryTableFieldId="2" dataDxfId="21"/>
    <tableColumn id="3" xr3:uid="{86DF83F1-BA3D-4F3F-AEE7-CD15E4CD79D1}" uniqueName="3" name="revenue_transaction_type" queryTableFieldId="3" dataDxfId="20"/>
    <tableColumn id="4" xr3:uid="{D69C7C57-6354-40F4-A8A0-2B4AF841DAE1}" uniqueName="4" name="branch_name" queryTableFieldId="4" dataDxfId="19"/>
    <tableColumn id="5" xr3:uid="{92DA270C-6056-4529-A285-2E0C546379F7}" uniqueName="5" name="solution_group" queryTableFieldId="5" dataDxfId="18"/>
    <tableColumn id="6" xr3:uid="{A8970041-1627-476C-B662-159BCA532D37}" uniqueName="6" name="Account Exe ID" queryTableFieldId="6"/>
    <tableColumn id="7" xr3:uid="{11DC7286-BA90-4C64-88C4-F13E391BCF89}" uniqueName="7" name="Account Executive" queryTableFieldId="7" dataDxfId="17"/>
    <tableColumn id="8" xr3:uid="{56A60F9A-7AC1-4C89-8698-7F2396CDF28E}" uniqueName="8" name="income_class" queryTableFieldId="8" dataDxfId="16"/>
    <tableColumn id="9" xr3:uid="{3FE99EEA-A60D-472E-A932-4563C2F67DA8}" uniqueName="9" name="client_name" queryTableFieldId="9" dataDxfId="15"/>
    <tableColumn id="10" xr3:uid="{DB42E750-6294-4C10-A164-FA3C3F89E566}" uniqueName="10" name="policy_number" queryTableFieldId="10"/>
    <tableColumn id="11" xr3:uid="{B16C67A8-F326-4973-96FB-B15BB6E25FCE}" uniqueName="11" name="Amount" queryTableFieldId="11"/>
    <tableColumn id="12" xr3:uid="{181183FC-E907-4902-87CF-0F2159A377EC}" uniqueName="12" name="income_due_date" queryTableFieldId="12"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E66F2C-809F-4061-9757-11D0977B1F78}" name="brokerage_202001231040" displayName="brokerage_202001231040" ref="A1:Q961" tableType="queryTable" totalsRowShown="0">
  <autoFilter ref="A1:Q961" xr:uid="{7AE66F2C-809F-4061-9757-11D0977B1F78}"/>
  <tableColumns count="17">
    <tableColumn id="1" xr3:uid="{1420E97F-DEB2-4C7C-AA94-F4F2AFA2DF84}" uniqueName="1" name="client_name" queryTableFieldId="1" dataDxfId="13"/>
    <tableColumn id="2" xr3:uid="{0798E188-8B47-4DCA-8BB4-371EE62CFD8C}" uniqueName="2" name="policy_number" queryTableFieldId="2"/>
    <tableColumn id="3" xr3:uid="{FB2281F5-7FA6-4B91-B1BA-50EE08B22F60}" uniqueName="3" name="policy_status" queryTableFieldId="3" dataDxfId="12"/>
    <tableColumn id="4" xr3:uid="{257CD9F1-B397-497E-B972-5A63F96ABB54}" uniqueName="4" name="policy_start_date" queryTableFieldId="4" dataDxfId="11"/>
    <tableColumn id="5" xr3:uid="{656B18F7-5BF7-4B96-8ECF-C02A2D6403FA}" uniqueName="5" name="policy_end_date" queryTableFieldId="5" dataDxfId="10"/>
    <tableColumn id="6" xr3:uid="{4FB84974-8AB9-458A-9B84-575FD36BBD46}" uniqueName="6" name="product_group" queryTableFieldId="6" dataDxfId="9"/>
    <tableColumn id="7" xr3:uid="{3F2BB8D0-C0D2-4C1F-8527-0221E1BAEB5F}" uniqueName="7" name="Account Id" queryTableFieldId="7"/>
    <tableColumn id="8" xr3:uid="{E1976E12-6902-4BD5-9216-3761002D14CD}" uniqueName="8" name="Account Exe ID" queryTableFieldId="8" dataDxfId="8"/>
    <tableColumn id="9" xr3:uid="{D21B0EA0-5477-49FF-8803-DC7E6BCFB413}" uniqueName="9" name="branch_name" queryTableFieldId="9" dataDxfId="7"/>
    <tableColumn id="10" xr3:uid="{520DDA95-4C10-4E5D-A1EE-96B51290BE8B}" uniqueName="10" name="solution_group" queryTableFieldId="10" dataDxfId="6"/>
    <tableColumn id="11" xr3:uid="{AA784235-0B49-4CE3-8F39-09BA441228BC}" uniqueName="11" name="income_class" queryTableFieldId="11" dataDxfId="5"/>
    <tableColumn id="12" xr3:uid="{7CC6D32D-B2D2-4D30-B5FD-346047226110}" uniqueName="12" name="Amount" queryTableFieldId="12"/>
    <tableColumn id="13" xr3:uid="{43E68AEC-D27C-4480-8751-554ABBCBF26F}" uniqueName="13" name="income_due_date" queryTableFieldId="13" dataDxfId="4"/>
    <tableColumn id="14" xr3:uid="{B9D15F09-8C3E-43A6-A352-AF8EBF4B575A}" uniqueName="14" name="revenue_transaction_type" queryTableFieldId="14" dataDxfId="3"/>
    <tableColumn id="15" xr3:uid="{A2E89B33-0141-4F3A-908B-408B5501B54E}" uniqueName="15" name="renewal_status" queryTableFieldId="15" dataDxfId="2"/>
    <tableColumn id="16" xr3:uid="{171F106D-3AA8-4810-9C1A-2DC144B4A5DA}" uniqueName="16" name="lapse_reason" queryTableFieldId="16" dataDxfId="1"/>
    <tableColumn id="17" xr3:uid="{E410070E-9C2D-450F-AB30-D88C7848F271}" uniqueName="17" name="last_updated_date"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BD861-83F2-4E76-8471-B08B00705DA4}">
  <dimension ref="A1:G11"/>
  <sheetViews>
    <sheetView workbookViewId="0">
      <selection activeCell="B4" sqref="B4"/>
    </sheetView>
  </sheetViews>
  <sheetFormatPr defaultRowHeight="14.5" x14ac:dyDescent="0.35"/>
  <cols>
    <col min="1" max="1" width="11" bestFit="1" customWidth="1"/>
    <col min="2" max="2" width="15.90625" bestFit="1" customWidth="1"/>
    <col min="3" max="3" width="16.7265625" bestFit="1" customWidth="1"/>
    <col min="4" max="4" width="15.7265625" bestFit="1" customWidth="1"/>
    <col min="5" max="5" width="13.1796875" bestFit="1" customWidth="1"/>
    <col min="6" max="6" width="17.26953125" bestFit="1" customWidth="1"/>
    <col min="7" max="7" width="16.6328125" bestFit="1" customWidth="1"/>
  </cols>
  <sheetData>
    <row r="1" spans="1:7" x14ac:dyDescent="0.35">
      <c r="A1" t="s">
        <v>506</v>
      </c>
      <c r="B1" t="s">
        <v>507</v>
      </c>
      <c r="C1" t="s">
        <v>508</v>
      </c>
      <c r="D1" t="s">
        <v>509</v>
      </c>
      <c r="E1" t="s">
        <v>510</v>
      </c>
      <c r="F1" t="s">
        <v>511</v>
      </c>
      <c r="G1" t="s">
        <v>512</v>
      </c>
    </row>
    <row r="2" spans="1:7" x14ac:dyDescent="0.35">
      <c r="A2" s="2" t="s">
        <v>13</v>
      </c>
      <c r="B2">
        <v>1</v>
      </c>
      <c r="C2" s="2" t="s">
        <v>25</v>
      </c>
      <c r="D2" s="2" t="s">
        <v>513</v>
      </c>
      <c r="E2">
        <v>12788092</v>
      </c>
      <c r="F2">
        <v>250000</v>
      </c>
      <c r="G2">
        <v>1500000</v>
      </c>
    </row>
    <row r="3" spans="1:7" x14ac:dyDescent="0.35">
      <c r="A3" s="2" t="s">
        <v>13</v>
      </c>
      <c r="B3">
        <v>2</v>
      </c>
      <c r="C3" s="2" t="s">
        <v>40</v>
      </c>
      <c r="D3" s="2" t="s">
        <v>514</v>
      </c>
      <c r="E3">
        <v>129902</v>
      </c>
      <c r="F3">
        <v>129000</v>
      </c>
      <c r="G3">
        <v>1289000</v>
      </c>
    </row>
    <row r="4" spans="1:7" x14ac:dyDescent="0.35">
      <c r="A4" s="2" t="s">
        <v>13</v>
      </c>
      <c r="B4">
        <v>3</v>
      </c>
      <c r="C4" s="2" t="s">
        <v>44</v>
      </c>
      <c r="D4" s="2" t="s">
        <v>514</v>
      </c>
      <c r="E4">
        <v>1278023</v>
      </c>
      <c r="F4">
        <v>12365300</v>
      </c>
      <c r="G4">
        <v>12900</v>
      </c>
    </row>
    <row r="5" spans="1:7" x14ac:dyDescent="0.35">
      <c r="A5" s="2" t="s">
        <v>13</v>
      </c>
      <c r="B5">
        <v>4</v>
      </c>
      <c r="C5" s="2" t="s">
        <v>325</v>
      </c>
      <c r="D5" s="2" t="s">
        <v>515</v>
      </c>
      <c r="E5">
        <v>1000000</v>
      </c>
      <c r="F5">
        <v>500000</v>
      </c>
      <c r="G5">
        <v>1010000</v>
      </c>
    </row>
    <row r="6" spans="1:7" x14ac:dyDescent="0.35">
      <c r="A6" s="2" t="s">
        <v>13</v>
      </c>
      <c r="B6">
        <v>5</v>
      </c>
      <c r="C6" s="2" t="s">
        <v>215</v>
      </c>
      <c r="D6" s="2" t="s">
        <v>513</v>
      </c>
      <c r="E6">
        <v>1250000</v>
      </c>
      <c r="F6">
        <v>3500000</v>
      </c>
      <c r="G6">
        <v>750000</v>
      </c>
    </row>
    <row r="7" spans="1:7" x14ac:dyDescent="0.35">
      <c r="A7" s="2" t="s">
        <v>13</v>
      </c>
      <c r="B7">
        <v>8</v>
      </c>
      <c r="C7" s="2" t="s">
        <v>324</v>
      </c>
      <c r="D7" s="2" t="s">
        <v>516</v>
      </c>
      <c r="E7">
        <v>1345000</v>
      </c>
      <c r="F7">
        <v>170034</v>
      </c>
      <c r="G7">
        <v>1298673</v>
      </c>
    </row>
    <row r="8" spans="1:7" x14ac:dyDescent="0.35">
      <c r="A8" s="2" t="s">
        <v>13</v>
      </c>
      <c r="B8">
        <v>6</v>
      </c>
      <c r="C8" s="2" t="s">
        <v>203</v>
      </c>
      <c r="D8" s="2" t="s">
        <v>513</v>
      </c>
      <c r="E8">
        <v>500000</v>
      </c>
      <c r="F8">
        <v>1250000</v>
      </c>
      <c r="G8">
        <v>500000</v>
      </c>
    </row>
    <row r="9" spans="1:7" x14ac:dyDescent="0.35">
      <c r="A9" s="2" t="s">
        <v>13</v>
      </c>
      <c r="B9">
        <v>9</v>
      </c>
      <c r="C9" s="2" t="s">
        <v>190</v>
      </c>
      <c r="D9" s="2" t="s">
        <v>513</v>
      </c>
      <c r="E9">
        <v>1350000</v>
      </c>
      <c r="F9">
        <v>750000</v>
      </c>
      <c r="G9">
        <v>750000</v>
      </c>
    </row>
    <row r="10" spans="1:7" x14ac:dyDescent="0.35">
      <c r="A10" s="2" t="s">
        <v>13</v>
      </c>
      <c r="B10">
        <v>10</v>
      </c>
      <c r="C10" s="2" t="s">
        <v>104</v>
      </c>
      <c r="D10" s="2" t="s">
        <v>514</v>
      </c>
      <c r="E10">
        <v>19888</v>
      </c>
      <c r="F10">
        <v>128777</v>
      </c>
      <c r="G10">
        <v>198882</v>
      </c>
    </row>
    <row r="11" spans="1:7" x14ac:dyDescent="0.35">
      <c r="A11" s="2" t="s">
        <v>13</v>
      </c>
      <c r="B11">
        <v>13</v>
      </c>
      <c r="C11" s="2" t="s">
        <v>37</v>
      </c>
      <c r="D11" s="2" t="s">
        <v>517</v>
      </c>
      <c r="E11">
        <v>12888</v>
      </c>
      <c r="F11">
        <v>1040000</v>
      </c>
      <c r="G11">
        <v>5010000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DB15E-1983-498D-B43E-2F91AFA48850}">
  <dimension ref="A1"/>
  <sheetViews>
    <sheetView workbookViewId="0">
      <selection activeCell="H10" sqref="H1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FBE90-092B-40CC-8132-73FF6E3CD64C}">
  <dimension ref="A3:B53"/>
  <sheetViews>
    <sheetView workbookViewId="0">
      <selection activeCell="B12" sqref="B12"/>
    </sheetView>
  </sheetViews>
  <sheetFormatPr defaultRowHeight="14.5" x14ac:dyDescent="0.35"/>
  <cols>
    <col min="1" max="1" width="26.36328125" bestFit="1" customWidth="1"/>
    <col min="2" max="2" width="21.81640625" bestFit="1" customWidth="1"/>
  </cols>
  <sheetData>
    <row r="3" spans="1:2" x14ac:dyDescent="0.35">
      <c r="A3" s="3" t="s">
        <v>160</v>
      </c>
      <c r="B3" t="s">
        <v>687</v>
      </c>
    </row>
    <row r="4" spans="1:2" x14ac:dyDescent="0.35">
      <c r="A4" s="4" t="s">
        <v>645</v>
      </c>
      <c r="B4" s="2">
        <v>100000</v>
      </c>
    </row>
    <row r="5" spans="1:2" x14ac:dyDescent="0.35">
      <c r="A5" s="4" t="s">
        <v>566</v>
      </c>
      <c r="B5" s="2">
        <v>30000</v>
      </c>
    </row>
    <row r="6" spans="1:2" x14ac:dyDescent="0.35">
      <c r="A6" s="4" t="s">
        <v>649</v>
      </c>
      <c r="B6" s="2">
        <v>200000</v>
      </c>
    </row>
    <row r="7" spans="1:2" x14ac:dyDescent="0.35">
      <c r="A7" s="4" t="s">
        <v>635</v>
      </c>
      <c r="B7" s="2">
        <v>50000</v>
      </c>
    </row>
    <row r="8" spans="1:2" x14ac:dyDescent="0.35">
      <c r="A8" s="4" t="s">
        <v>647</v>
      </c>
      <c r="B8" s="2">
        <v>300000</v>
      </c>
    </row>
    <row r="9" spans="1:2" x14ac:dyDescent="0.35">
      <c r="A9" s="4" t="s">
        <v>569</v>
      </c>
      <c r="B9" s="2">
        <v>100000</v>
      </c>
    </row>
    <row r="10" spans="1:2" x14ac:dyDescent="0.35">
      <c r="A10" s="4" t="s">
        <v>616</v>
      </c>
      <c r="B10" s="2">
        <v>35000</v>
      </c>
    </row>
    <row r="11" spans="1:2" x14ac:dyDescent="0.35">
      <c r="A11" s="4" t="s">
        <v>614</v>
      </c>
      <c r="B11" s="2">
        <v>100000</v>
      </c>
    </row>
    <row r="12" spans="1:2" x14ac:dyDescent="0.35">
      <c r="A12" s="4" t="s">
        <v>638</v>
      </c>
      <c r="B12" s="2">
        <v>30000</v>
      </c>
    </row>
    <row r="13" spans="1:2" x14ac:dyDescent="0.35">
      <c r="A13" s="4" t="s">
        <v>651</v>
      </c>
      <c r="B13" s="2">
        <v>200000</v>
      </c>
    </row>
    <row r="14" spans="1:2" x14ac:dyDescent="0.35">
      <c r="A14" s="4" t="s">
        <v>603</v>
      </c>
      <c r="B14" s="2">
        <v>350000</v>
      </c>
    </row>
    <row r="15" spans="1:2" x14ac:dyDescent="0.35">
      <c r="A15" s="4" t="s">
        <v>596</v>
      </c>
      <c r="B15" s="2">
        <v>75000</v>
      </c>
    </row>
    <row r="16" spans="1:2" x14ac:dyDescent="0.35">
      <c r="A16" s="4" t="s">
        <v>653</v>
      </c>
      <c r="B16" s="2">
        <v>400000</v>
      </c>
    </row>
    <row r="17" spans="1:2" x14ac:dyDescent="0.35">
      <c r="A17" s="4" t="s">
        <v>655</v>
      </c>
      <c r="B17" s="2">
        <v>300000</v>
      </c>
    </row>
    <row r="18" spans="1:2" x14ac:dyDescent="0.35">
      <c r="A18" s="4" t="s">
        <v>612</v>
      </c>
      <c r="B18" s="2">
        <v>300000</v>
      </c>
    </row>
    <row r="19" spans="1:2" x14ac:dyDescent="0.35">
      <c r="A19" s="4" t="s">
        <v>601</v>
      </c>
      <c r="B19" s="2">
        <v>100000</v>
      </c>
    </row>
    <row r="20" spans="1:2" x14ac:dyDescent="0.35">
      <c r="A20" s="4" t="s">
        <v>561</v>
      </c>
      <c r="B20" s="2">
        <v>400000</v>
      </c>
    </row>
    <row r="21" spans="1:2" x14ac:dyDescent="0.35">
      <c r="A21" s="4" t="s">
        <v>181</v>
      </c>
      <c r="B21" s="2">
        <v>500000</v>
      </c>
    </row>
    <row r="22" spans="1:2" x14ac:dyDescent="0.35">
      <c r="A22" s="4" t="s">
        <v>608</v>
      </c>
      <c r="B22" s="2">
        <v>300000</v>
      </c>
    </row>
    <row r="23" spans="1:2" x14ac:dyDescent="0.35">
      <c r="A23" s="4" t="s">
        <v>663</v>
      </c>
      <c r="B23" s="2">
        <v>100000</v>
      </c>
    </row>
    <row r="24" spans="1:2" x14ac:dyDescent="0.35">
      <c r="A24" s="4" t="s">
        <v>594</v>
      </c>
      <c r="B24" s="2">
        <v>150000</v>
      </c>
    </row>
    <row r="25" spans="1:2" x14ac:dyDescent="0.35">
      <c r="A25" s="4" t="s">
        <v>618</v>
      </c>
      <c r="B25" s="2">
        <v>49500</v>
      </c>
    </row>
    <row r="26" spans="1:2" x14ac:dyDescent="0.35">
      <c r="A26" s="4" t="s">
        <v>620</v>
      </c>
      <c r="B26" s="2">
        <v>49500</v>
      </c>
    </row>
    <row r="27" spans="1:2" x14ac:dyDescent="0.35">
      <c r="A27" s="4" t="s">
        <v>667</v>
      </c>
      <c r="B27" s="2">
        <v>37500</v>
      </c>
    </row>
    <row r="28" spans="1:2" x14ac:dyDescent="0.35">
      <c r="A28" s="4" t="s">
        <v>590</v>
      </c>
      <c r="B28" s="2">
        <v>75000</v>
      </c>
    </row>
    <row r="29" spans="1:2" x14ac:dyDescent="0.35">
      <c r="A29" s="4" t="s">
        <v>592</v>
      </c>
      <c r="B29" s="2">
        <v>25000</v>
      </c>
    </row>
    <row r="30" spans="1:2" x14ac:dyDescent="0.35">
      <c r="A30" s="4" t="s">
        <v>573</v>
      </c>
      <c r="B30" s="2">
        <v>100000</v>
      </c>
    </row>
    <row r="31" spans="1:2" x14ac:dyDescent="0.35">
      <c r="A31" s="4" t="s">
        <v>671</v>
      </c>
      <c r="B31" s="2">
        <v>50000</v>
      </c>
    </row>
    <row r="32" spans="1:2" x14ac:dyDescent="0.35">
      <c r="A32" s="4" t="s">
        <v>628</v>
      </c>
      <c r="B32" s="2">
        <v>200000</v>
      </c>
    </row>
    <row r="33" spans="1:2" x14ac:dyDescent="0.35">
      <c r="A33" s="4" t="s">
        <v>599</v>
      </c>
      <c r="B33" s="2">
        <v>125000</v>
      </c>
    </row>
    <row r="34" spans="1:2" x14ac:dyDescent="0.35">
      <c r="A34" s="4" t="s">
        <v>661</v>
      </c>
      <c r="B34" s="2">
        <v>50000</v>
      </c>
    </row>
    <row r="35" spans="1:2" x14ac:dyDescent="0.35">
      <c r="A35" s="4" t="s">
        <v>632</v>
      </c>
      <c r="B35" s="2">
        <v>10000</v>
      </c>
    </row>
    <row r="36" spans="1:2" x14ac:dyDescent="0.35">
      <c r="A36" s="4" t="s">
        <v>51</v>
      </c>
      <c r="B36" s="2">
        <v>100000</v>
      </c>
    </row>
    <row r="37" spans="1:2" x14ac:dyDescent="0.35">
      <c r="A37" s="4" t="s">
        <v>623</v>
      </c>
      <c r="B37" s="2">
        <v>250000</v>
      </c>
    </row>
    <row r="38" spans="1:2" x14ac:dyDescent="0.35">
      <c r="A38" s="4" t="s">
        <v>669</v>
      </c>
      <c r="B38" s="2">
        <v>100000</v>
      </c>
    </row>
    <row r="39" spans="1:2" x14ac:dyDescent="0.35">
      <c r="A39" s="4" t="s">
        <v>674</v>
      </c>
      <c r="B39" s="2">
        <v>100000</v>
      </c>
    </row>
    <row r="40" spans="1:2" x14ac:dyDescent="0.35">
      <c r="A40" s="4" t="s">
        <v>582</v>
      </c>
      <c r="B40" s="2">
        <v>100000</v>
      </c>
    </row>
    <row r="41" spans="1:2" x14ac:dyDescent="0.35">
      <c r="A41" s="4" t="s">
        <v>578</v>
      </c>
      <c r="B41" s="2">
        <v>100000</v>
      </c>
    </row>
    <row r="42" spans="1:2" x14ac:dyDescent="0.35">
      <c r="A42" s="4" t="s">
        <v>575</v>
      </c>
      <c r="B42" s="2">
        <v>100000</v>
      </c>
    </row>
    <row r="43" spans="1:2" x14ac:dyDescent="0.35">
      <c r="A43" s="4" t="s">
        <v>586</v>
      </c>
      <c r="B43" s="2">
        <v>100000</v>
      </c>
    </row>
    <row r="44" spans="1:2" x14ac:dyDescent="0.35">
      <c r="A44" s="4" t="s">
        <v>641</v>
      </c>
      <c r="B44" s="2">
        <v>200000</v>
      </c>
    </row>
    <row r="45" spans="1:2" x14ac:dyDescent="0.35">
      <c r="A45" s="4" t="s">
        <v>676</v>
      </c>
      <c r="B45" s="2">
        <v>50000</v>
      </c>
    </row>
    <row r="46" spans="1:2" x14ac:dyDescent="0.35">
      <c r="A46" s="4" t="s">
        <v>584</v>
      </c>
      <c r="B46" s="2">
        <v>125000</v>
      </c>
    </row>
    <row r="47" spans="1:2" x14ac:dyDescent="0.35">
      <c r="A47" s="4" t="s">
        <v>665</v>
      </c>
      <c r="B47" s="2">
        <v>62000</v>
      </c>
    </row>
    <row r="48" spans="1:2" x14ac:dyDescent="0.35">
      <c r="A48" s="4" t="s">
        <v>605</v>
      </c>
      <c r="B48" s="2">
        <v>200000</v>
      </c>
    </row>
    <row r="49" spans="1:2" x14ac:dyDescent="0.35">
      <c r="A49" s="4" t="s">
        <v>610</v>
      </c>
      <c r="B49" s="2">
        <v>100000</v>
      </c>
    </row>
    <row r="50" spans="1:2" x14ac:dyDescent="0.35">
      <c r="A50" s="4" t="s">
        <v>678</v>
      </c>
      <c r="B50" s="2">
        <v>50000</v>
      </c>
    </row>
    <row r="51" spans="1:2" x14ac:dyDescent="0.35">
      <c r="A51" s="4" t="s">
        <v>588</v>
      </c>
      <c r="B51" s="2">
        <v>200000</v>
      </c>
    </row>
    <row r="52" spans="1:2" x14ac:dyDescent="0.35">
      <c r="A52" s="4" t="s">
        <v>643</v>
      </c>
      <c r="B52" s="2">
        <v>50000</v>
      </c>
    </row>
    <row r="53" spans="1:2" x14ac:dyDescent="0.35">
      <c r="A53" s="4" t="s">
        <v>161</v>
      </c>
      <c r="B53" s="2">
        <v>6878500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AF23-4D41-426F-8FCF-CE323E1FEED9}">
  <dimension ref="A1:B9"/>
  <sheetViews>
    <sheetView workbookViewId="0">
      <selection activeCell="J24" sqref="J24"/>
    </sheetView>
  </sheetViews>
  <sheetFormatPr defaultRowHeight="14.5" x14ac:dyDescent="0.35"/>
  <cols>
    <col min="1" max="1" width="17.81640625" bestFit="1" customWidth="1"/>
    <col min="2" max="2" width="21.81640625" bestFit="1" customWidth="1"/>
  </cols>
  <sheetData>
    <row r="1" spans="1:2" x14ac:dyDescent="0.35">
      <c r="A1" s="3" t="s">
        <v>556</v>
      </c>
      <c r="B1" t="s">
        <v>689</v>
      </c>
    </row>
    <row r="3" spans="1:2" x14ac:dyDescent="0.35">
      <c r="A3" s="3" t="s">
        <v>160</v>
      </c>
      <c r="B3" t="s">
        <v>687</v>
      </c>
    </row>
    <row r="4" spans="1:2" x14ac:dyDescent="0.35">
      <c r="A4" s="4" t="s">
        <v>647</v>
      </c>
      <c r="B4" s="2">
        <v>300000</v>
      </c>
    </row>
    <row r="5" spans="1:2" x14ac:dyDescent="0.35">
      <c r="A5" s="4" t="s">
        <v>603</v>
      </c>
      <c r="B5" s="2">
        <v>350000</v>
      </c>
    </row>
    <row r="6" spans="1:2" x14ac:dyDescent="0.35">
      <c r="A6" s="4" t="s">
        <v>653</v>
      </c>
      <c r="B6" s="2">
        <v>400000</v>
      </c>
    </row>
    <row r="7" spans="1:2" x14ac:dyDescent="0.35">
      <c r="A7" s="4" t="s">
        <v>655</v>
      </c>
      <c r="B7" s="2">
        <v>300000</v>
      </c>
    </row>
    <row r="8" spans="1:2" x14ac:dyDescent="0.35">
      <c r="A8" s="4" t="s">
        <v>561</v>
      </c>
      <c r="B8" s="2">
        <v>400000</v>
      </c>
    </row>
    <row r="9" spans="1:2" x14ac:dyDescent="0.35">
      <c r="A9" s="4" t="s">
        <v>161</v>
      </c>
      <c r="B9" s="2">
        <v>1750000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9AC3-7F52-499D-971B-57073D03FF80}">
  <dimension ref="A3:B8"/>
  <sheetViews>
    <sheetView workbookViewId="0">
      <selection activeCell="B6" sqref="B6"/>
    </sheetView>
  </sheetViews>
  <sheetFormatPr defaultRowHeight="14.5" x14ac:dyDescent="0.35"/>
  <cols>
    <col min="1" max="1" width="17.81640625" bestFit="1" customWidth="1"/>
    <col min="2" max="2" width="21.81640625" bestFit="1" customWidth="1"/>
  </cols>
  <sheetData>
    <row r="3" spans="1:2" x14ac:dyDescent="0.35">
      <c r="A3" s="3" t="s">
        <v>160</v>
      </c>
      <c r="B3" t="s">
        <v>687</v>
      </c>
    </row>
    <row r="4" spans="1:2" x14ac:dyDescent="0.35">
      <c r="A4" s="4" t="s">
        <v>603</v>
      </c>
      <c r="B4" s="2">
        <v>350000</v>
      </c>
    </row>
    <row r="5" spans="1:2" x14ac:dyDescent="0.35">
      <c r="A5" s="4" t="s">
        <v>653</v>
      </c>
      <c r="B5" s="2">
        <v>400000</v>
      </c>
    </row>
    <row r="6" spans="1:2" x14ac:dyDescent="0.35">
      <c r="A6" s="4" t="s">
        <v>561</v>
      </c>
      <c r="B6" s="2">
        <v>400000</v>
      </c>
    </row>
    <row r="7" spans="1:2" x14ac:dyDescent="0.35">
      <c r="A7" s="4" t="s">
        <v>181</v>
      </c>
      <c r="B7" s="2">
        <v>500000</v>
      </c>
    </row>
    <row r="8" spans="1:2" x14ac:dyDescent="0.35">
      <c r="A8" s="4" t="s">
        <v>161</v>
      </c>
      <c r="B8" s="2">
        <v>1650000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40C57-2DBA-4858-94F1-05202E1AC046}">
  <dimension ref="A3:C20"/>
  <sheetViews>
    <sheetView workbookViewId="0">
      <selection activeCell="B20" sqref="B20"/>
    </sheetView>
  </sheetViews>
  <sheetFormatPr defaultRowHeight="14.5" x14ac:dyDescent="0.35"/>
  <cols>
    <col min="1" max="1" width="16.26953125" bestFit="1" customWidth="1"/>
    <col min="2" max="2" width="24.6328125" bestFit="1" customWidth="1"/>
    <col min="3" max="3" width="16.453125" bestFit="1" customWidth="1"/>
  </cols>
  <sheetData>
    <row r="3" spans="1:2" x14ac:dyDescent="0.35">
      <c r="A3" s="3" t="s">
        <v>160</v>
      </c>
      <c r="B3" t="s">
        <v>686</v>
      </c>
    </row>
    <row r="4" spans="1:2" x14ac:dyDescent="0.35">
      <c r="A4" s="4" t="s">
        <v>183</v>
      </c>
      <c r="B4" s="2">
        <v>15</v>
      </c>
    </row>
    <row r="5" spans="1:2" x14ac:dyDescent="0.35">
      <c r="A5" s="4" t="s">
        <v>244</v>
      </c>
      <c r="B5" s="2">
        <v>6</v>
      </c>
    </row>
    <row r="6" spans="1:2" x14ac:dyDescent="0.35">
      <c r="A6" s="4" t="s">
        <v>181</v>
      </c>
      <c r="B6" s="2">
        <v>13</v>
      </c>
    </row>
    <row r="7" spans="1:2" x14ac:dyDescent="0.35">
      <c r="A7" s="4" t="s">
        <v>14</v>
      </c>
      <c r="B7" s="2">
        <v>5</v>
      </c>
    </row>
    <row r="8" spans="1:2" x14ac:dyDescent="0.35">
      <c r="A8" s="4" t="s">
        <v>51</v>
      </c>
      <c r="B8" s="2">
        <v>7</v>
      </c>
    </row>
    <row r="9" spans="1:2" x14ac:dyDescent="0.35">
      <c r="A9" s="4" t="s">
        <v>182</v>
      </c>
      <c r="B9" s="2">
        <v>2</v>
      </c>
    </row>
    <row r="10" spans="1:2" x14ac:dyDescent="0.35">
      <c r="A10" s="4" t="s">
        <v>658</v>
      </c>
      <c r="B10" s="2">
        <v>1</v>
      </c>
    </row>
    <row r="11" spans="1:2" x14ac:dyDescent="0.35">
      <c r="A11" s="4" t="s">
        <v>161</v>
      </c>
      <c r="B11" s="2">
        <v>49</v>
      </c>
    </row>
    <row r="17" spans="1:3" x14ac:dyDescent="0.35">
      <c r="B17" s="3" t="s">
        <v>556</v>
      </c>
      <c r="C17" t="s">
        <v>688</v>
      </c>
    </row>
    <row r="19" spans="1:3" x14ac:dyDescent="0.35">
      <c r="A19" t="s">
        <v>690</v>
      </c>
      <c r="B19" t="s">
        <v>691</v>
      </c>
    </row>
    <row r="20" spans="1:3" x14ac:dyDescent="0.35">
      <c r="A20" s="2">
        <v>49</v>
      </c>
      <c r="B20" s="2">
        <v>44</v>
      </c>
    </row>
  </sheetData>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418A-61D4-4D1A-B5AA-3F4AE0D9C726}">
  <dimension ref="B3:C13"/>
  <sheetViews>
    <sheetView workbookViewId="0">
      <selection activeCell="B11" sqref="B11"/>
    </sheetView>
  </sheetViews>
  <sheetFormatPr defaultRowHeight="14.5" x14ac:dyDescent="0.35"/>
  <cols>
    <col min="2" max="2" width="17.54296875" bestFit="1" customWidth="1"/>
    <col min="3" max="3" width="21.81640625" bestFit="1" customWidth="1"/>
  </cols>
  <sheetData>
    <row r="3" spans="2:3" x14ac:dyDescent="0.35">
      <c r="B3" s="3" t="s">
        <v>160</v>
      </c>
      <c r="C3" t="s">
        <v>687</v>
      </c>
    </row>
    <row r="4" spans="2:3" x14ac:dyDescent="0.35">
      <c r="B4" s="4" t="s">
        <v>563</v>
      </c>
      <c r="C4" s="2">
        <v>5919500</v>
      </c>
    </row>
    <row r="5" spans="2:3" x14ac:dyDescent="0.35">
      <c r="B5" s="4" t="s">
        <v>607</v>
      </c>
      <c r="C5" s="2">
        <v>899000</v>
      </c>
    </row>
    <row r="6" spans="2:3" x14ac:dyDescent="0.35">
      <c r="B6" s="4" t="s">
        <v>634</v>
      </c>
      <c r="C6" s="2">
        <v>60000</v>
      </c>
    </row>
    <row r="10" spans="2:3" x14ac:dyDescent="0.35">
      <c r="B10" s="22" t="s">
        <v>681</v>
      </c>
      <c r="C10" s="22"/>
    </row>
    <row r="11" spans="2:3" x14ac:dyDescent="0.35">
      <c r="B11" s="6" t="str">
        <f t="shared" ref="B11:C13" si="0">IF(B4=0,"",B4)</f>
        <v>Qualify Opportunity</v>
      </c>
      <c r="C11" s="6">
        <f t="shared" si="0"/>
        <v>5919500</v>
      </c>
    </row>
    <row r="12" spans="2:3" x14ac:dyDescent="0.35">
      <c r="B12" s="6" t="str">
        <f t="shared" si="0"/>
        <v>Negotiate</v>
      </c>
      <c r="C12" s="6">
        <f t="shared" si="0"/>
        <v>899000</v>
      </c>
    </row>
    <row r="13" spans="2:3" x14ac:dyDescent="0.35">
      <c r="B13" s="6" t="str">
        <f t="shared" si="0"/>
        <v>Propose Solution</v>
      </c>
      <c r="C13" s="6">
        <f t="shared" si="0"/>
        <v>60000</v>
      </c>
    </row>
  </sheetData>
  <mergeCells count="1">
    <mergeCell ref="B10:C10"/>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28FF-E4C2-435F-852A-03B90981154D}">
  <dimension ref="A1:M50"/>
  <sheetViews>
    <sheetView topLeftCell="A2" workbookViewId="0">
      <selection activeCell="G9" sqref="G9"/>
    </sheetView>
  </sheetViews>
  <sheetFormatPr defaultRowHeight="14.5" x14ac:dyDescent="0.35"/>
  <cols>
    <col min="1" max="1" width="26.36328125"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5.1796875" bestFit="1" customWidth="1"/>
    <col min="8" max="8" width="17.54296875" bestFit="1" customWidth="1"/>
    <col min="9" max="9" width="11" bestFit="1" customWidth="1"/>
    <col min="10" max="10" width="39" bestFit="1" customWidth="1"/>
    <col min="11" max="11" width="16.26953125" bestFit="1" customWidth="1"/>
    <col min="12" max="12" width="30.81640625" bestFit="1" customWidth="1"/>
    <col min="13" max="13" width="47.36328125" bestFit="1" customWidth="1"/>
  </cols>
  <sheetData>
    <row r="1" spans="1:13" x14ac:dyDescent="0.35">
      <c r="A1" t="s">
        <v>550</v>
      </c>
      <c r="B1" t="s">
        <v>551</v>
      </c>
      <c r="C1" t="s">
        <v>552</v>
      </c>
      <c r="D1" t="s">
        <v>6</v>
      </c>
      <c r="E1" t="s">
        <v>553</v>
      </c>
      <c r="F1" t="s">
        <v>554</v>
      </c>
      <c r="G1" t="s">
        <v>555</v>
      </c>
      <c r="H1" t="s">
        <v>556</v>
      </c>
      <c r="I1" t="s">
        <v>557</v>
      </c>
      <c r="J1" t="s">
        <v>558</v>
      </c>
      <c r="K1" t="s">
        <v>170</v>
      </c>
      <c r="L1" t="s">
        <v>559</v>
      </c>
      <c r="M1" t="s">
        <v>560</v>
      </c>
    </row>
    <row r="2" spans="1:13" x14ac:dyDescent="0.35">
      <c r="A2" s="2" t="s">
        <v>653</v>
      </c>
      <c r="B2" s="2" t="s">
        <v>654</v>
      </c>
      <c r="C2">
        <v>6</v>
      </c>
      <c r="D2" s="2" t="s">
        <v>203</v>
      </c>
      <c r="E2">
        <v>0</v>
      </c>
      <c r="F2">
        <v>400000</v>
      </c>
      <c r="G2" s="7">
        <v>44012</v>
      </c>
      <c r="H2" s="2" t="s">
        <v>563</v>
      </c>
      <c r="I2" s="2" t="s">
        <v>13</v>
      </c>
      <c r="J2" s="2" t="s">
        <v>73</v>
      </c>
      <c r="K2" s="2" t="s">
        <v>181</v>
      </c>
      <c r="L2" s="2" t="s">
        <v>630</v>
      </c>
      <c r="M2" s="2" t="s">
        <v>637</v>
      </c>
    </row>
    <row r="3" spans="1:13" x14ac:dyDescent="0.35">
      <c r="A3" s="2" t="s">
        <v>561</v>
      </c>
      <c r="B3" s="2" t="s">
        <v>562</v>
      </c>
      <c r="C3">
        <v>3</v>
      </c>
      <c r="D3" s="2" t="s">
        <v>44</v>
      </c>
      <c r="E3">
        <v>8000000</v>
      </c>
      <c r="F3">
        <v>400000</v>
      </c>
      <c r="G3" s="7">
        <v>43782</v>
      </c>
      <c r="H3" s="2" t="s">
        <v>563</v>
      </c>
      <c r="I3" s="2" t="s">
        <v>13</v>
      </c>
      <c r="J3" s="2" t="s">
        <v>30</v>
      </c>
      <c r="K3" s="2" t="s">
        <v>183</v>
      </c>
      <c r="L3" s="2" t="s">
        <v>564</v>
      </c>
      <c r="M3" s="2" t="s">
        <v>565</v>
      </c>
    </row>
    <row r="4" spans="1:13" x14ac:dyDescent="0.35">
      <c r="A4" s="2" t="s">
        <v>603</v>
      </c>
      <c r="B4" s="2" t="s">
        <v>604</v>
      </c>
      <c r="C4">
        <v>10</v>
      </c>
      <c r="D4" s="2" t="s">
        <v>104</v>
      </c>
      <c r="E4">
        <v>4500000</v>
      </c>
      <c r="F4">
        <v>350000</v>
      </c>
      <c r="G4" s="7">
        <v>43810</v>
      </c>
      <c r="H4" s="2" t="s">
        <v>563</v>
      </c>
      <c r="I4" s="2" t="s">
        <v>13</v>
      </c>
      <c r="J4" s="2" t="s">
        <v>30</v>
      </c>
      <c r="K4" s="2" t="s">
        <v>182</v>
      </c>
      <c r="L4" s="2" t="s">
        <v>182</v>
      </c>
      <c r="M4" s="2" t="s">
        <v>565</v>
      </c>
    </row>
    <row r="5" spans="1:13" x14ac:dyDescent="0.35">
      <c r="A5" s="2" t="s">
        <v>647</v>
      </c>
      <c r="B5" s="2" t="s">
        <v>648</v>
      </c>
      <c r="C5">
        <v>6</v>
      </c>
      <c r="D5" s="2" t="s">
        <v>203</v>
      </c>
      <c r="E5">
        <v>0</v>
      </c>
      <c r="F5">
        <v>300000</v>
      </c>
      <c r="G5" s="7">
        <v>44012</v>
      </c>
      <c r="H5" s="2" t="s">
        <v>563</v>
      </c>
      <c r="I5" s="2" t="s">
        <v>13</v>
      </c>
      <c r="J5" s="2" t="s">
        <v>73</v>
      </c>
      <c r="K5" s="2" t="s">
        <v>181</v>
      </c>
      <c r="L5" s="2" t="s">
        <v>630</v>
      </c>
      <c r="M5" s="2" t="s">
        <v>637</v>
      </c>
    </row>
    <row r="6" spans="1:13" x14ac:dyDescent="0.35">
      <c r="A6" s="2" t="s">
        <v>655</v>
      </c>
      <c r="B6" s="2" t="s">
        <v>656</v>
      </c>
      <c r="C6">
        <v>12</v>
      </c>
      <c r="D6" s="2" t="s">
        <v>194</v>
      </c>
      <c r="E6">
        <v>0</v>
      </c>
      <c r="F6">
        <v>300000</v>
      </c>
      <c r="G6" s="7">
        <v>44012</v>
      </c>
      <c r="H6" s="2" t="s">
        <v>563</v>
      </c>
      <c r="I6" s="2" t="s">
        <v>13</v>
      </c>
      <c r="J6" s="2" t="s">
        <v>657</v>
      </c>
      <c r="K6" s="2" t="s">
        <v>658</v>
      </c>
      <c r="L6" s="2" t="s">
        <v>659</v>
      </c>
      <c r="M6" s="2" t="s">
        <v>660</v>
      </c>
    </row>
    <row r="7" spans="1:13" x14ac:dyDescent="0.35">
      <c r="A7" s="2" t="s">
        <v>612</v>
      </c>
      <c r="B7" s="2" t="s">
        <v>613</v>
      </c>
      <c r="C7">
        <v>3</v>
      </c>
      <c r="D7" s="2" t="s">
        <v>44</v>
      </c>
      <c r="E7">
        <v>6000000</v>
      </c>
      <c r="F7">
        <v>300000</v>
      </c>
      <c r="G7" s="7">
        <v>43800</v>
      </c>
      <c r="H7" s="2" t="s">
        <v>563</v>
      </c>
      <c r="I7" s="2" t="s">
        <v>13</v>
      </c>
      <c r="J7" s="2" t="s">
        <v>30</v>
      </c>
      <c r="K7" s="2" t="s">
        <v>183</v>
      </c>
      <c r="L7" s="2" t="s">
        <v>564</v>
      </c>
      <c r="M7" s="2" t="s">
        <v>565</v>
      </c>
    </row>
    <row r="8" spans="1:13" x14ac:dyDescent="0.35">
      <c r="A8" s="2" t="s">
        <v>608</v>
      </c>
      <c r="B8" s="2" t="s">
        <v>609</v>
      </c>
      <c r="C8">
        <v>10</v>
      </c>
      <c r="D8" s="2" t="s">
        <v>104</v>
      </c>
      <c r="E8">
        <v>4500000</v>
      </c>
      <c r="F8">
        <v>300000</v>
      </c>
      <c r="G8" s="7">
        <v>43767</v>
      </c>
      <c r="H8" s="2" t="s">
        <v>563</v>
      </c>
      <c r="I8" s="2" t="s">
        <v>13</v>
      </c>
      <c r="J8" s="2" t="s">
        <v>30</v>
      </c>
      <c r="K8" s="2" t="s">
        <v>183</v>
      </c>
      <c r="L8" s="2" t="s">
        <v>564</v>
      </c>
      <c r="M8" s="2" t="s">
        <v>565</v>
      </c>
    </row>
    <row r="9" spans="1:13" x14ac:dyDescent="0.35">
      <c r="A9" s="2" t="s">
        <v>623</v>
      </c>
      <c r="B9" s="2" t="s">
        <v>624</v>
      </c>
      <c r="C9">
        <v>10</v>
      </c>
      <c r="D9" s="2" t="s">
        <v>104</v>
      </c>
      <c r="E9">
        <v>5000000</v>
      </c>
      <c r="F9">
        <v>250000</v>
      </c>
      <c r="G9" s="7">
        <v>43799</v>
      </c>
      <c r="H9" s="2" t="s">
        <v>563</v>
      </c>
      <c r="I9" s="2" t="s">
        <v>13</v>
      </c>
      <c r="J9" s="2" t="s">
        <v>30</v>
      </c>
      <c r="K9" s="2" t="s">
        <v>183</v>
      </c>
      <c r="L9" s="2" t="s">
        <v>564</v>
      </c>
      <c r="M9" s="2" t="s">
        <v>565</v>
      </c>
    </row>
    <row r="10" spans="1:13" x14ac:dyDescent="0.35">
      <c r="A10" s="2" t="s">
        <v>649</v>
      </c>
      <c r="B10" s="2" t="s">
        <v>650</v>
      </c>
      <c r="C10">
        <v>6</v>
      </c>
      <c r="D10" s="2" t="s">
        <v>203</v>
      </c>
      <c r="E10">
        <v>0</v>
      </c>
      <c r="F10">
        <v>200000</v>
      </c>
      <c r="G10" s="7">
        <v>44012</v>
      </c>
      <c r="H10" s="2" t="s">
        <v>563</v>
      </c>
      <c r="I10" s="2" t="s">
        <v>13</v>
      </c>
      <c r="J10" s="2" t="s">
        <v>73</v>
      </c>
      <c r="K10" s="2" t="s">
        <v>181</v>
      </c>
      <c r="L10" s="2" t="s">
        <v>630</v>
      </c>
      <c r="M10" s="2" t="s">
        <v>637</v>
      </c>
    </row>
    <row r="11" spans="1:13" x14ac:dyDescent="0.35">
      <c r="A11" s="2" t="s">
        <v>651</v>
      </c>
      <c r="B11" s="2" t="s">
        <v>652</v>
      </c>
      <c r="C11">
        <v>6</v>
      </c>
      <c r="D11" s="2" t="s">
        <v>203</v>
      </c>
      <c r="E11">
        <v>0</v>
      </c>
      <c r="F11">
        <v>200000</v>
      </c>
      <c r="G11" s="7">
        <v>44012</v>
      </c>
      <c r="H11" s="2" t="s">
        <v>563</v>
      </c>
      <c r="I11" s="2" t="s">
        <v>13</v>
      </c>
      <c r="J11" s="2" t="s">
        <v>73</v>
      </c>
      <c r="K11" s="2" t="s">
        <v>181</v>
      </c>
      <c r="L11" s="2" t="s">
        <v>630</v>
      </c>
      <c r="M11" s="2" t="s">
        <v>637</v>
      </c>
    </row>
    <row r="12" spans="1:13" x14ac:dyDescent="0.35">
      <c r="A12" s="2" t="s">
        <v>628</v>
      </c>
      <c r="B12" s="2" t="s">
        <v>629</v>
      </c>
      <c r="C12">
        <v>12</v>
      </c>
      <c r="D12" s="2" t="s">
        <v>194</v>
      </c>
      <c r="E12">
        <v>90000000</v>
      </c>
      <c r="F12">
        <v>200000</v>
      </c>
      <c r="G12" s="7">
        <v>44074</v>
      </c>
      <c r="H12" s="2" t="s">
        <v>563</v>
      </c>
      <c r="I12" s="2" t="s">
        <v>13</v>
      </c>
      <c r="J12" s="2" t="s">
        <v>73</v>
      </c>
      <c r="K12" s="2" t="s">
        <v>181</v>
      </c>
      <c r="L12" s="2" t="s">
        <v>630</v>
      </c>
      <c r="M12" s="2" t="s">
        <v>631</v>
      </c>
    </row>
    <row r="13" spans="1:13" x14ac:dyDescent="0.35">
      <c r="A13" s="2" t="s">
        <v>641</v>
      </c>
      <c r="B13" s="2" t="s">
        <v>642</v>
      </c>
      <c r="C13">
        <v>6</v>
      </c>
      <c r="D13" s="2" t="s">
        <v>203</v>
      </c>
      <c r="E13">
        <v>0</v>
      </c>
      <c r="F13">
        <v>200000</v>
      </c>
      <c r="G13" s="7">
        <v>43921</v>
      </c>
      <c r="H13" s="2" t="s">
        <v>563</v>
      </c>
      <c r="I13" s="2" t="s">
        <v>13</v>
      </c>
      <c r="J13" s="2" t="s">
        <v>73</v>
      </c>
      <c r="K13" s="2" t="s">
        <v>181</v>
      </c>
      <c r="L13" s="2" t="s">
        <v>630</v>
      </c>
      <c r="M13" s="2" t="s">
        <v>637</v>
      </c>
    </row>
    <row r="14" spans="1:13" x14ac:dyDescent="0.35">
      <c r="A14" s="2" t="s">
        <v>588</v>
      </c>
      <c r="B14" s="2" t="s">
        <v>589</v>
      </c>
      <c r="C14">
        <v>12</v>
      </c>
      <c r="D14" s="2" t="s">
        <v>194</v>
      </c>
      <c r="E14">
        <v>0</v>
      </c>
      <c r="F14">
        <v>200000</v>
      </c>
      <c r="G14" s="7">
        <v>43921</v>
      </c>
      <c r="H14" s="2" t="s">
        <v>563</v>
      </c>
      <c r="I14" s="2" t="s">
        <v>13</v>
      </c>
      <c r="J14" s="2" t="s">
        <v>51</v>
      </c>
      <c r="K14" s="2" t="s">
        <v>51</v>
      </c>
      <c r="L14" s="2" t="s">
        <v>571</v>
      </c>
      <c r="M14" s="2" t="s">
        <v>572</v>
      </c>
    </row>
    <row r="15" spans="1:13" x14ac:dyDescent="0.35">
      <c r="A15" s="2" t="s">
        <v>594</v>
      </c>
      <c r="B15" s="2" t="s">
        <v>595</v>
      </c>
      <c r="C15">
        <v>12</v>
      </c>
      <c r="D15" s="2" t="s">
        <v>194</v>
      </c>
      <c r="E15">
        <v>2000000</v>
      </c>
      <c r="F15">
        <v>150000</v>
      </c>
      <c r="G15" s="7">
        <v>43982</v>
      </c>
      <c r="H15" s="2" t="s">
        <v>563</v>
      </c>
      <c r="I15" s="2" t="s">
        <v>13</v>
      </c>
      <c r="J15" s="2" t="s">
        <v>30</v>
      </c>
      <c r="K15" s="2" t="s">
        <v>183</v>
      </c>
      <c r="L15" s="2" t="s">
        <v>564</v>
      </c>
      <c r="M15" s="2" t="s">
        <v>565</v>
      </c>
    </row>
    <row r="16" spans="1:13" x14ac:dyDescent="0.35">
      <c r="A16" s="2" t="s">
        <v>599</v>
      </c>
      <c r="B16" s="2" t="s">
        <v>600</v>
      </c>
      <c r="C16">
        <v>3</v>
      </c>
      <c r="D16" s="2" t="s">
        <v>44</v>
      </c>
      <c r="E16">
        <v>2500000</v>
      </c>
      <c r="F16">
        <v>125000</v>
      </c>
      <c r="G16" s="7">
        <v>43800</v>
      </c>
      <c r="H16" s="2" t="s">
        <v>563</v>
      </c>
      <c r="I16" s="2" t="s">
        <v>13</v>
      </c>
      <c r="J16" s="2" t="s">
        <v>30</v>
      </c>
      <c r="K16" s="2" t="s">
        <v>183</v>
      </c>
      <c r="L16" s="2" t="s">
        <v>564</v>
      </c>
      <c r="M16" s="2" t="s">
        <v>565</v>
      </c>
    </row>
    <row r="17" spans="1:13" x14ac:dyDescent="0.35">
      <c r="A17" s="2" t="s">
        <v>584</v>
      </c>
      <c r="B17" s="2" t="s">
        <v>585</v>
      </c>
      <c r="C17">
        <v>1</v>
      </c>
      <c r="D17" s="2" t="s">
        <v>25</v>
      </c>
      <c r="E17">
        <v>0</v>
      </c>
      <c r="F17">
        <v>125000</v>
      </c>
      <c r="G17" s="7">
        <v>44012</v>
      </c>
      <c r="H17" s="2" t="s">
        <v>563</v>
      </c>
      <c r="I17" s="2" t="s">
        <v>13</v>
      </c>
      <c r="J17" s="2" t="s">
        <v>30</v>
      </c>
      <c r="K17" s="2" t="s">
        <v>183</v>
      </c>
      <c r="L17" s="2" t="s">
        <v>564</v>
      </c>
      <c r="M17" s="2" t="s">
        <v>565</v>
      </c>
    </row>
    <row r="18" spans="1:13" x14ac:dyDescent="0.35">
      <c r="A18" s="2" t="s">
        <v>645</v>
      </c>
      <c r="B18" s="2" t="s">
        <v>646</v>
      </c>
      <c r="C18">
        <v>6</v>
      </c>
      <c r="D18" s="2" t="s">
        <v>203</v>
      </c>
      <c r="E18">
        <v>1000000</v>
      </c>
      <c r="F18">
        <v>100000</v>
      </c>
      <c r="G18" s="7">
        <v>44043</v>
      </c>
      <c r="H18" s="2" t="s">
        <v>563</v>
      </c>
      <c r="I18" s="2" t="s">
        <v>13</v>
      </c>
      <c r="J18" s="2" t="s">
        <v>73</v>
      </c>
      <c r="K18" s="2" t="s">
        <v>181</v>
      </c>
      <c r="L18" s="2" t="s">
        <v>630</v>
      </c>
      <c r="M18" s="2" t="s">
        <v>637</v>
      </c>
    </row>
    <row r="19" spans="1:13" x14ac:dyDescent="0.35">
      <c r="A19" s="2" t="s">
        <v>605</v>
      </c>
      <c r="B19" s="2" t="s">
        <v>606</v>
      </c>
      <c r="C19">
        <v>3</v>
      </c>
      <c r="D19" s="2" t="s">
        <v>44</v>
      </c>
      <c r="E19">
        <v>9500000</v>
      </c>
      <c r="F19">
        <v>200000</v>
      </c>
      <c r="G19" s="7">
        <v>43738</v>
      </c>
      <c r="H19" s="2" t="s">
        <v>607</v>
      </c>
      <c r="I19" s="2" t="s">
        <v>13</v>
      </c>
      <c r="J19" s="2" t="s">
        <v>30</v>
      </c>
      <c r="K19" s="2" t="s">
        <v>183</v>
      </c>
      <c r="L19" s="2" t="s">
        <v>564</v>
      </c>
      <c r="M19" s="2" t="s">
        <v>565</v>
      </c>
    </row>
    <row r="20" spans="1:13" x14ac:dyDescent="0.35">
      <c r="A20" s="2" t="s">
        <v>569</v>
      </c>
      <c r="B20" s="2" t="s">
        <v>570</v>
      </c>
      <c r="C20">
        <v>1</v>
      </c>
      <c r="D20" s="2" t="s">
        <v>25</v>
      </c>
      <c r="E20">
        <v>0</v>
      </c>
      <c r="F20">
        <v>100000</v>
      </c>
      <c r="G20" s="7">
        <v>44012</v>
      </c>
      <c r="H20" s="2" t="s">
        <v>563</v>
      </c>
      <c r="I20" s="2" t="s">
        <v>13</v>
      </c>
      <c r="J20" s="2" t="s">
        <v>51</v>
      </c>
      <c r="K20" s="2" t="s">
        <v>51</v>
      </c>
      <c r="L20" s="2" t="s">
        <v>571</v>
      </c>
      <c r="M20" s="2" t="s">
        <v>572</v>
      </c>
    </row>
    <row r="21" spans="1:13" x14ac:dyDescent="0.35">
      <c r="A21" s="2" t="s">
        <v>614</v>
      </c>
      <c r="B21" s="2" t="s">
        <v>615</v>
      </c>
      <c r="C21">
        <v>10</v>
      </c>
      <c r="D21" s="2" t="s">
        <v>104</v>
      </c>
      <c r="E21">
        <v>600000</v>
      </c>
      <c r="F21">
        <v>100000</v>
      </c>
      <c r="G21" s="7">
        <v>43799</v>
      </c>
      <c r="H21" s="2" t="s">
        <v>563</v>
      </c>
      <c r="I21" s="2" t="s">
        <v>13</v>
      </c>
      <c r="J21" s="2" t="s">
        <v>157</v>
      </c>
      <c r="K21" s="2" t="s">
        <v>183</v>
      </c>
      <c r="L21" s="2" t="s">
        <v>564</v>
      </c>
      <c r="M21" s="2" t="s">
        <v>565</v>
      </c>
    </row>
    <row r="22" spans="1:13" x14ac:dyDescent="0.35">
      <c r="A22" s="2" t="s">
        <v>601</v>
      </c>
      <c r="B22" s="2" t="s">
        <v>602</v>
      </c>
      <c r="C22">
        <v>10</v>
      </c>
      <c r="D22" s="2" t="s">
        <v>104</v>
      </c>
      <c r="E22">
        <v>1400000</v>
      </c>
      <c r="F22">
        <v>100000</v>
      </c>
      <c r="G22" s="7">
        <v>43808</v>
      </c>
      <c r="H22" s="2" t="s">
        <v>563</v>
      </c>
      <c r="I22" s="2" t="s">
        <v>13</v>
      </c>
      <c r="J22" s="2" t="s">
        <v>30</v>
      </c>
      <c r="K22" s="2" t="s">
        <v>183</v>
      </c>
      <c r="L22" s="2" t="s">
        <v>564</v>
      </c>
      <c r="M22" s="2" t="s">
        <v>565</v>
      </c>
    </row>
    <row r="23" spans="1:13" x14ac:dyDescent="0.35">
      <c r="A23" s="2" t="s">
        <v>663</v>
      </c>
      <c r="B23" s="2" t="s">
        <v>664</v>
      </c>
      <c r="C23">
        <v>12</v>
      </c>
      <c r="D23" s="2" t="s">
        <v>194</v>
      </c>
      <c r="E23">
        <v>1000000</v>
      </c>
      <c r="F23">
        <v>100000</v>
      </c>
      <c r="G23" s="7">
        <v>43738</v>
      </c>
      <c r="H23" s="2" t="s">
        <v>563</v>
      </c>
      <c r="I23" s="2" t="s">
        <v>13</v>
      </c>
      <c r="J23" s="2" t="s">
        <v>43</v>
      </c>
      <c r="K23" s="2" t="s">
        <v>244</v>
      </c>
      <c r="L23" s="2" t="s">
        <v>244</v>
      </c>
      <c r="M23" s="2" t="s">
        <v>640</v>
      </c>
    </row>
    <row r="24" spans="1:13" x14ac:dyDescent="0.35">
      <c r="A24" s="2" t="s">
        <v>573</v>
      </c>
      <c r="B24" s="2" t="s">
        <v>574</v>
      </c>
      <c r="C24">
        <v>1</v>
      </c>
      <c r="D24" s="2" t="s">
        <v>25</v>
      </c>
      <c r="E24">
        <v>0</v>
      </c>
      <c r="F24">
        <v>100000</v>
      </c>
      <c r="G24" s="7">
        <v>43921</v>
      </c>
      <c r="H24" s="2" t="s">
        <v>563</v>
      </c>
      <c r="I24" s="2" t="s">
        <v>13</v>
      </c>
      <c r="J24" s="2" t="s">
        <v>51</v>
      </c>
      <c r="K24" s="2" t="s">
        <v>51</v>
      </c>
      <c r="L24" s="2" t="s">
        <v>571</v>
      </c>
      <c r="M24" s="2" t="s">
        <v>572</v>
      </c>
    </row>
    <row r="25" spans="1:13" x14ac:dyDescent="0.35">
      <c r="A25" s="2" t="s">
        <v>618</v>
      </c>
      <c r="B25" s="2" t="s">
        <v>619</v>
      </c>
      <c r="C25">
        <v>10</v>
      </c>
      <c r="D25" s="2" t="s">
        <v>104</v>
      </c>
      <c r="E25">
        <v>300000</v>
      </c>
      <c r="F25">
        <v>49500</v>
      </c>
      <c r="G25" s="7">
        <v>43738</v>
      </c>
      <c r="H25" s="2" t="s">
        <v>607</v>
      </c>
      <c r="I25" s="2" t="s">
        <v>13</v>
      </c>
      <c r="J25" s="2" t="s">
        <v>14</v>
      </c>
      <c r="K25" s="2" t="s">
        <v>14</v>
      </c>
      <c r="L25" s="2" t="s">
        <v>580</v>
      </c>
      <c r="M25" s="2" t="s">
        <v>581</v>
      </c>
    </row>
    <row r="26" spans="1:13" x14ac:dyDescent="0.35">
      <c r="A26" s="2" t="s">
        <v>620</v>
      </c>
      <c r="B26" s="2" t="s">
        <v>621</v>
      </c>
      <c r="C26">
        <v>10</v>
      </c>
      <c r="D26" s="2" t="s">
        <v>104</v>
      </c>
      <c r="E26">
        <v>300000</v>
      </c>
      <c r="F26">
        <v>49500</v>
      </c>
      <c r="G26" s="7">
        <v>43738</v>
      </c>
      <c r="H26" s="2" t="s">
        <v>607</v>
      </c>
      <c r="I26" s="2" t="s">
        <v>13</v>
      </c>
      <c r="J26" s="2" t="s">
        <v>14</v>
      </c>
      <c r="K26" s="2" t="s">
        <v>14</v>
      </c>
      <c r="L26" s="2" t="s">
        <v>580</v>
      </c>
      <c r="M26" s="2" t="s">
        <v>622</v>
      </c>
    </row>
    <row r="27" spans="1:13" x14ac:dyDescent="0.35">
      <c r="A27" s="2" t="s">
        <v>669</v>
      </c>
      <c r="B27" s="2" t="s">
        <v>670</v>
      </c>
      <c r="C27">
        <v>3</v>
      </c>
      <c r="D27" s="2" t="s">
        <v>44</v>
      </c>
      <c r="E27">
        <v>700000</v>
      </c>
      <c r="F27">
        <v>100000</v>
      </c>
      <c r="G27" s="7">
        <v>43830</v>
      </c>
      <c r="H27" s="2" t="s">
        <v>563</v>
      </c>
      <c r="I27" s="2" t="s">
        <v>13</v>
      </c>
      <c r="J27" s="2" t="s">
        <v>73</v>
      </c>
      <c r="K27" s="2" t="s">
        <v>181</v>
      </c>
      <c r="L27" s="2" t="s">
        <v>630</v>
      </c>
      <c r="M27" s="2" t="s">
        <v>637</v>
      </c>
    </row>
    <row r="28" spans="1:13" x14ac:dyDescent="0.35">
      <c r="A28" s="2" t="s">
        <v>51</v>
      </c>
      <c r="B28" s="2" t="s">
        <v>625</v>
      </c>
      <c r="C28">
        <v>3</v>
      </c>
      <c r="D28" s="2" t="s">
        <v>44</v>
      </c>
      <c r="E28">
        <v>0</v>
      </c>
      <c r="F28">
        <v>100000</v>
      </c>
      <c r="G28" s="7">
        <v>43769</v>
      </c>
      <c r="H28" s="2" t="s">
        <v>607</v>
      </c>
      <c r="I28" s="2" t="s">
        <v>13</v>
      </c>
      <c r="J28" s="2" t="s">
        <v>51</v>
      </c>
      <c r="K28" s="2" t="s">
        <v>51</v>
      </c>
      <c r="L28" s="2" t="s">
        <v>626</v>
      </c>
      <c r="M28" s="2" t="s">
        <v>627</v>
      </c>
    </row>
    <row r="29" spans="1:13" x14ac:dyDescent="0.35">
      <c r="A29" s="2" t="s">
        <v>674</v>
      </c>
      <c r="B29" s="2" t="s">
        <v>675</v>
      </c>
      <c r="C29">
        <v>12</v>
      </c>
      <c r="D29" s="2" t="s">
        <v>194</v>
      </c>
      <c r="E29">
        <v>1000000</v>
      </c>
      <c r="F29">
        <v>100000</v>
      </c>
      <c r="G29" s="7">
        <v>43830</v>
      </c>
      <c r="H29" s="2" t="s">
        <v>563</v>
      </c>
      <c r="I29" s="2" t="s">
        <v>13</v>
      </c>
      <c r="J29" s="2" t="s">
        <v>73</v>
      </c>
      <c r="K29" s="2" t="s">
        <v>181</v>
      </c>
      <c r="L29" s="2" t="s">
        <v>630</v>
      </c>
      <c r="M29" s="2" t="s">
        <v>637</v>
      </c>
    </row>
    <row r="30" spans="1:13" x14ac:dyDescent="0.35">
      <c r="A30" s="2" t="s">
        <v>582</v>
      </c>
      <c r="B30" s="2" t="s">
        <v>583</v>
      </c>
      <c r="C30">
        <v>1</v>
      </c>
      <c r="D30" s="2" t="s">
        <v>25</v>
      </c>
      <c r="E30">
        <v>0</v>
      </c>
      <c r="F30">
        <v>100000</v>
      </c>
      <c r="G30" s="7">
        <v>43982</v>
      </c>
      <c r="H30" s="2" t="s">
        <v>563</v>
      </c>
      <c r="I30" s="2" t="s">
        <v>13</v>
      </c>
      <c r="J30" s="2" t="s">
        <v>51</v>
      </c>
      <c r="K30" s="2" t="s">
        <v>51</v>
      </c>
      <c r="L30" s="2" t="s">
        <v>571</v>
      </c>
      <c r="M30" s="2" t="s">
        <v>572</v>
      </c>
    </row>
    <row r="31" spans="1:13" x14ac:dyDescent="0.35">
      <c r="A31" s="2" t="s">
        <v>578</v>
      </c>
      <c r="B31" s="2" t="s">
        <v>579</v>
      </c>
      <c r="C31">
        <v>1</v>
      </c>
      <c r="D31" s="2" t="s">
        <v>25</v>
      </c>
      <c r="E31">
        <v>0</v>
      </c>
      <c r="F31">
        <v>100000</v>
      </c>
      <c r="G31" s="7">
        <v>43982</v>
      </c>
      <c r="H31" s="2" t="s">
        <v>563</v>
      </c>
      <c r="I31" s="2" t="s">
        <v>13</v>
      </c>
      <c r="J31" s="2" t="s">
        <v>14</v>
      </c>
      <c r="K31" s="2" t="s">
        <v>14</v>
      </c>
      <c r="L31" s="2" t="s">
        <v>580</v>
      </c>
      <c r="M31" s="2" t="s">
        <v>581</v>
      </c>
    </row>
    <row r="32" spans="1:13" x14ac:dyDescent="0.35">
      <c r="A32" s="2" t="s">
        <v>575</v>
      </c>
      <c r="B32" s="2" t="s">
        <v>576</v>
      </c>
      <c r="C32">
        <v>1</v>
      </c>
      <c r="D32" s="2" t="s">
        <v>25</v>
      </c>
      <c r="E32">
        <v>1200000</v>
      </c>
      <c r="F32">
        <v>100000</v>
      </c>
      <c r="G32" s="7">
        <v>43921</v>
      </c>
      <c r="H32" s="2" t="s">
        <v>563</v>
      </c>
      <c r="I32" s="2" t="s">
        <v>13</v>
      </c>
      <c r="J32" s="2" t="s">
        <v>71</v>
      </c>
      <c r="K32" s="2" t="s">
        <v>182</v>
      </c>
      <c r="L32" s="2" t="s">
        <v>182</v>
      </c>
      <c r="M32" s="2" t="s">
        <v>577</v>
      </c>
    </row>
    <row r="33" spans="1:13" x14ac:dyDescent="0.35">
      <c r="A33" s="2" t="s">
        <v>586</v>
      </c>
      <c r="B33" s="2" t="s">
        <v>587</v>
      </c>
      <c r="C33">
        <v>1</v>
      </c>
      <c r="D33" s="2" t="s">
        <v>25</v>
      </c>
      <c r="E33">
        <v>0</v>
      </c>
      <c r="F33">
        <v>100000</v>
      </c>
      <c r="G33" s="7">
        <v>43921</v>
      </c>
      <c r="H33" s="2" t="s">
        <v>563</v>
      </c>
      <c r="I33" s="2" t="s">
        <v>13</v>
      </c>
      <c r="J33" s="2" t="s">
        <v>51</v>
      </c>
      <c r="K33" s="2" t="s">
        <v>51</v>
      </c>
      <c r="L33" s="2" t="s">
        <v>571</v>
      </c>
      <c r="M33" s="2" t="s">
        <v>572</v>
      </c>
    </row>
    <row r="34" spans="1:13" x14ac:dyDescent="0.35">
      <c r="A34" s="2" t="s">
        <v>610</v>
      </c>
      <c r="B34" s="2" t="s">
        <v>611</v>
      </c>
      <c r="C34">
        <v>3</v>
      </c>
      <c r="D34" s="2" t="s">
        <v>44</v>
      </c>
      <c r="E34">
        <v>0</v>
      </c>
      <c r="F34">
        <v>100000</v>
      </c>
      <c r="G34" s="7">
        <v>43784</v>
      </c>
      <c r="H34" s="2" t="s">
        <v>563</v>
      </c>
      <c r="I34" s="2" t="s">
        <v>13</v>
      </c>
      <c r="J34" s="2" t="s">
        <v>30</v>
      </c>
      <c r="K34" s="2" t="s">
        <v>183</v>
      </c>
      <c r="L34" s="2" t="s">
        <v>564</v>
      </c>
      <c r="M34" s="2" t="s">
        <v>565</v>
      </c>
    </row>
    <row r="35" spans="1:13" x14ac:dyDescent="0.35">
      <c r="A35" s="2" t="s">
        <v>596</v>
      </c>
      <c r="B35" s="2" t="s">
        <v>597</v>
      </c>
      <c r="C35">
        <v>12</v>
      </c>
      <c r="D35" s="2" t="s">
        <v>194</v>
      </c>
      <c r="E35">
        <v>500000</v>
      </c>
      <c r="F35">
        <v>75000</v>
      </c>
      <c r="G35" s="7">
        <v>43982</v>
      </c>
      <c r="H35" s="2" t="s">
        <v>563</v>
      </c>
      <c r="I35" s="2" t="s">
        <v>13</v>
      </c>
      <c r="J35" s="2" t="s">
        <v>14</v>
      </c>
      <c r="K35" s="2" t="s">
        <v>14</v>
      </c>
      <c r="L35" s="2" t="s">
        <v>580</v>
      </c>
      <c r="M35" s="2" t="s">
        <v>598</v>
      </c>
    </row>
    <row r="36" spans="1:13" x14ac:dyDescent="0.35">
      <c r="A36" s="2" t="s">
        <v>590</v>
      </c>
      <c r="B36" s="2" t="s">
        <v>591</v>
      </c>
      <c r="C36">
        <v>12</v>
      </c>
      <c r="D36" s="2" t="s">
        <v>194</v>
      </c>
      <c r="E36">
        <v>0</v>
      </c>
      <c r="F36">
        <v>75000</v>
      </c>
      <c r="G36" s="7">
        <v>43921</v>
      </c>
      <c r="H36" s="2" t="s">
        <v>563</v>
      </c>
      <c r="I36" s="2" t="s">
        <v>13</v>
      </c>
      <c r="J36" s="2" t="s">
        <v>30</v>
      </c>
      <c r="K36" s="2" t="s">
        <v>183</v>
      </c>
      <c r="L36" s="2" t="s">
        <v>564</v>
      </c>
      <c r="M36" s="2" t="s">
        <v>565</v>
      </c>
    </row>
    <row r="37" spans="1:13" x14ac:dyDescent="0.35">
      <c r="A37" s="2" t="s">
        <v>665</v>
      </c>
      <c r="B37" s="2" t="s">
        <v>666</v>
      </c>
      <c r="C37">
        <v>10</v>
      </c>
      <c r="D37" s="2" t="s">
        <v>104</v>
      </c>
      <c r="E37">
        <v>500000</v>
      </c>
      <c r="F37">
        <v>62000</v>
      </c>
      <c r="G37" s="7">
        <v>43738</v>
      </c>
      <c r="H37" s="2" t="s">
        <v>563</v>
      </c>
      <c r="I37" s="2" t="s">
        <v>13</v>
      </c>
      <c r="J37" s="2" t="s">
        <v>43</v>
      </c>
      <c r="K37" s="2" t="s">
        <v>244</v>
      </c>
      <c r="L37" s="2" t="s">
        <v>244</v>
      </c>
      <c r="M37" s="2" t="s">
        <v>640</v>
      </c>
    </row>
    <row r="38" spans="1:13" x14ac:dyDescent="0.35">
      <c r="A38" s="2" t="s">
        <v>635</v>
      </c>
      <c r="B38" s="2" t="s">
        <v>636</v>
      </c>
      <c r="C38">
        <v>6</v>
      </c>
      <c r="D38" s="2" t="s">
        <v>203</v>
      </c>
      <c r="E38">
        <v>0</v>
      </c>
      <c r="F38">
        <v>50000</v>
      </c>
      <c r="G38" s="7">
        <v>43921</v>
      </c>
      <c r="H38" s="2" t="s">
        <v>563</v>
      </c>
      <c r="I38" s="2" t="s">
        <v>13</v>
      </c>
      <c r="J38" s="2" t="s">
        <v>73</v>
      </c>
      <c r="K38" s="2" t="s">
        <v>181</v>
      </c>
      <c r="L38" s="2" t="s">
        <v>630</v>
      </c>
      <c r="M38" s="2" t="s">
        <v>637</v>
      </c>
    </row>
    <row r="39" spans="1:13" x14ac:dyDescent="0.35">
      <c r="A39" s="2" t="s">
        <v>671</v>
      </c>
      <c r="B39" s="2" t="s">
        <v>672</v>
      </c>
      <c r="C39">
        <v>10</v>
      </c>
      <c r="D39" s="2" t="s">
        <v>104</v>
      </c>
      <c r="E39">
        <v>800000</v>
      </c>
      <c r="F39">
        <v>50000</v>
      </c>
      <c r="G39" s="7">
        <v>43738</v>
      </c>
      <c r="H39" s="2" t="s">
        <v>563</v>
      </c>
      <c r="I39" s="2" t="s">
        <v>13</v>
      </c>
      <c r="J39" s="2" t="s">
        <v>43</v>
      </c>
      <c r="K39" s="2" t="s">
        <v>244</v>
      </c>
      <c r="L39" s="2" t="s">
        <v>244</v>
      </c>
      <c r="M39" s="2" t="s">
        <v>640</v>
      </c>
    </row>
    <row r="40" spans="1:13" x14ac:dyDescent="0.35">
      <c r="A40" s="2" t="s">
        <v>661</v>
      </c>
      <c r="B40" s="2" t="s">
        <v>662</v>
      </c>
      <c r="C40">
        <v>12</v>
      </c>
      <c r="D40" s="2" t="s">
        <v>194</v>
      </c>
      <c r="E40">
        <v>500000</v>
      </c>
      <c r="F40">
        <v>50000</v>
      </c>
      <c r="G40" s="7">
        <v>43830</v>
      </c>
      <c r="H40" s="2" t="s">
        <v>563</v>
      </c>
      <c r="I40" s="2" t="s">
        <v>13</v>
      </c>
      <c r="J40" s="2" t="s">
        <v>43</v>
      </c>
      <c r="K40" s="2" t="s">
        <v>244</v>
      </c>
      <c r="L40" s="2" t="s">
        <v>244</v>
      </c>
      <c r="M40" s="2" t="s">
        <v>640</v>
      </c>
    </row>
    <row r="41" spans="1:13" x14ac:dyDescent="0.35">
      <c r="A41" s="2" t="s">
        <v>676</v>
      </c>
      <c r="B41" s="2" t="s">
        <v>677</v>
      </c>
      <c r="C41">
        <v>3</v>
      </c>
      <c r="D41" s="2" t="s">
        <v>44</v>
      </c>
      <c r="E41">
        <v>0</v>
      </c>
      <c r="F41">
        <v>50000</v>
      </c>
      <c r="G41" s="7">
        <v>43738</v>
      </c>
      <c r="H41" s="2" t="s">
        <v>634</v>
      </c>
      <c r="I41" s="2" t="s">
        <v>13</v>
      </c>
      <c r="J41" s="2" t="s">
        <v>73</v>
      </c>
      <c r="K41" s="2" t="s">
        <v>181</v>
      </c>
      <c r="L41" s="2" t="s">
        <v>630</v>
      </c>
      <c r="M41" s="2" t="s">
        <v>637</v>
      </c>
    </row>
    <row r="42" spans="1:13" x14ac:dyDescent="0.35">
      <c r="A42" s="2" t="s">
        <v>678</v>
      </c>
      <c r="B42" s="2" t="s">
        <v>679</v>
      </c>
      <c r="C42">
        <v>12</v>
      </c>
      <c r="D42" s="2" t="s">
        <v>194</v>
      </c>
      <c r="E42">
        <v>0</v>
      </c>
      <c r="F42">
        <v>50000</v>
      </c>
      <c r="G42" s="7">
        <v>43921</v>
      </c>
      <c r="H42" s="2" t="s">
        <v>563</v>
      </c>
      <c r="I42" s="2" t="s">
        <v>13</v>
      </c>
      <c r="J42" s="2" t="s">
        <v>14</v>
      </c>
      <c r="K42" s="2" t="s">
        <v>14</v>
      </c>
      <c r="L42" s="2" t="s">
        <v>580</v>
      </c>
      <c r="M42" s="2" t="s">
        <v>680</v>
      </c>
    </row>
    <row r="43" spans="1:13" x14ac:dyDescent="0.35">
      <c r="A43" s="2" t="s">
        <v>643</v>
      </c>
      <c r="B43" s="2" t="s">
        <v>644</v>
      </c>
      <c r="C43">
        <v>6</v>
      </c>
      <c r="D43" s="2" t="s">
        <v>203</v>
      </c>
      <c r="E43">
        <v>300000</v>
      </c>
      <c r="F43">
        <v>50000</v>
      </c>
      <c r="G43" s="7">
        <v>43921</v>
      </c>
      <c r="H43" s="2" t="s">
        <v>563</v>
      </c>
      <c r="I43" s="2" t="s">
        <v>13</v>
      </c>
      <c r="J43" s="2" t="s">
        <v>73</v>
      </c>
      <c r="K43" s="2" t="s">
        <v>181</v>
      </c>
      <c r="L43" s="2" t="s">
        <v>630</v>
      </c>
      <c r="M43" s="2" t="s">
        <v>637</v>
      </c>
    </row>
    <row r="44" spans="1:13" x14ac:dyDescent="0.35">
      <c r="A44" s="2" t="s">
        <v>667</v>
      </c>
      <c r="B44" s="2" t="s">
        <v>668</v>
      </c>
      <c r="C44">
        <v>10</v>
      </c>
      <c r="D44" s="2" t="s">
        <v>104</v>
      </c>
      <c r="E44">
        <v>300000</v>
      </c>
      <c r="F44">
        <v>37500</v>
      </c>
      <c r="G44" s="7">
        <v>43738</v>
      </c>
      <c r="H44" s="2" t="s">
        <v>563</v>
      </c>
      <c r="I44" s="2" t="s">
        <v>13</v>
      </c>
      <c r="J44" s="2" t="s">
        <v>43</v>
      </c>
      <c r="K44" s="2" t="s">
        <v>244</v>
      </c>
      <c r="L44" s="2" t="s">
        <v>244</v>
      </c>
      <c r="M44" s="2" t="s">
        <v>640</v>
      </c>
    </row>
    <row r="45" spans="1:13" x14ac:dyDescent="0.35">
      <c r="A45" s="2" t="s">
        <v>616</v>
      </c>
      <c r="B45" s="2" t="s">
        <v>617</v>
      </c>
      <c r="C45">
        <v>10</v>
      </c>
      <c r="D45" s="2" t="s">
        <v>104</v>
      </c>
      <c r="E45">
        <v>210000</v>
      </c>
      <c r="F45">
        <v>35000</v>
      </c>
      <c r="G45" s="7">
        <v>43799</v>
      </c>
      <c r="H45" s="2" t="s">
        <v>563</v>
      </c>
      <c r="I45" s="2" t="s">
        <v>13</v>
      </c>
      <c r="J45" s="2" t="s">
        <v>157</v>
      </c>
      <c r="K45" s="2" t="s">
        <v>183</v>
      </c>
      <c r="L45" s="2" t="s">
        <v>564</v>
      </c>
      <c r="M45" s="2" t="s">
        <v>568</v>
      </c>
    </row>
    <row r="46" spans="1:13" x14ac:dyDescent="0.35">
      <c r="A46" s="2" t="s">
        <v>566</v>
      </c>
      <c r="B46" s="2" t="s">
        <v>567</v>
      </c>
      <c r="C46">
        <v>1</v>
      </c>
      <c r="D46" s="2" t="s">
        <v>25</v>
      </c>
      <c r="E46">
        <v>200000</v>
      </c>
      <c r="F46">
        <v>30000</v>
      </c>
      <c r="G46" s="7">
        <v>43921</v>
      </c>
      <c r="H46" s="2" t="s">
        <v>563</v>
      </c>
      <c r="I46" s="2" t="s">
        <v>13</v>
      </c>
      <c r="J46" s="2" t="s">
        <v>30</v>
      </c>
      <c r="K46" s="2" t="s">
        <v>183</v>
      </c>
      <c r="L46" s="2" t="s">
        <v>564</v>
      </c>
      <c r="M46" s="2" t="s">
        <v>568</v>
      </c>
    </row>
    <row r="47" spans="1:13" x14ac:dyDescent="0.35">
      <c r="A47" s="2" t="s">
        <v>181</v>
      </c>
      <c r="B47" s="2" t="s">
        <v>673</v>
      </c>
      <c r="C47">
        <v>3</v>
      </c>
      <c r="D47" s="2" t="s">
        <v>44</v>
      </c>
      <c r="E47">
        <v>0</v>
      </c>
      <c r="F47">
        <v>500000</v>
      </c>
      <c r="G47" s="7">
        <v>43739</v>
      </c>
      <c r="H47" s="2" t="s">
        <v>607</v>
      </c>
      <c r="I47" s="2" t="s">
        <v>13</v>
      </c>
      <c r="J47" s="2" t="s">
        <v>73</v>
      </c>
      <c r="K47" s="2" t="s">
        <v>181</v>
      </c>
      <c r="L47" s="2" t="s">
        <v>630</v>
      </c>
      <c r="M47" s="2" t="s">
        <v>637</v>
      </c>
    </row>
    <row r="48" spans="1:13" x14ac:dyDescent="0.35">
      <c r="A48" s="2" t="s">
        <v>638</v>
      </c>
      <c r="B48" s="2" t="s">
        <v>639</v>
      </c>
      <c r="C48">
        <v>6</v>
      </c>
      <c r="D48" s="2" t="s">
        <v>203</v>
      </c>
      <c r="E48">
        <v>300000</v>
      </c>
      <c r="F48">
        <v>30000</v>
      </c>
      <c r="G48" s="7">
        <v>43921</v>
      </c>
      <c r="H48" s="2" t="s">
        <v>563</v>
      </c>
      <c r="I48" s="2" t="s">
        <v>13</v>
      </c>
      <c r="J48" s="2" t="s">
        <v>43</v>
      </c>
      <c r="K48" s="2" t="s">
        <v>244</v>
      </c>
      <c r="L48" s="2" t="s">
        <v>244</v>
      </c>
      <c r="M48" s="2" t="s">
        <v>640</v>
      </c>
    </row>
    <row r="49" spans="1:13" x14ac:dyDescent="0.35">
      <c r="A49" s="2" t="s">
        <v>592</v>
      </c>
      <c r="B49" s="2" t="s">
        <v>593</v>
      </c>
      <c r="C49">
        <v>12</v>
      </c>
      <c r="D49" s="2" t="s">
        <v>194</v>
      </c>
      <c r="E49">
        <v>0</v>
      </c>
      <c r="F49">
        <v>25000</v>
      </c>
      <c r="G49" s="7">
        <v>43921</v>
      </c>
      <c r="H49" s="2" t="s">
        <v>563</v>
      </c>
      <c r="I49" s="2" t="s">
        <v>13</v>
      </c>
      <c r="J49" s="2" t="s">
        <v>30</v>
      </c>
      <c r="K49" s="2" t="s">
        <v>183</v>
      </c>
      <c r="L49" s="2" t="s">
        <v>564</v>
      </c>
      <c r="M49" s="2" t="s">
        <v>568</v>
      </c>
    </row>
    <row r="50" spans="1:13" x14ac:dyDescent="0.35">
      <c r="A50" s="2" t="s">
        <v>632</v>
      </c>
      <c r="B50" s="2" t="s">
        <v>633</v>
      </c>
      <c r="C50">
        <v>3</v>
      </c>
      <c r="D50" s="2" t="s">
        <v>44</v>
      </c>
      <c r="E50">
        <v>0</v>
      </c>
      <c r="F50">
        <v>10000</v>
      </c>
      <c r="G50" s="7">
        <v>43738</v>
      </c>
      <c r="H50" s="2" t="s">
        <v>634</v>
      </c>
      <c r="I50" s="2" t="s">
        <v>13</v>
      </c>
      <c r="J50" s="2" t="s">
        <v>51</v>
      </c>
      <c r="K50" s="2" t="s">
        <v>51</v>
      </c>
      <c r="L50" s="2" t="s">
        <v>626</v>
      </c>
      <c r="M50" s="2" t="s">
        <v>626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CEDB-8286-4757-8495-95111427CD28}">
  <dimension ref="R1:T6"/>
  <sheetViews>
    <sheetView showGridLines="0" showRowColHeaders="0" tabSelected="1" workbookViewId="0">
      <selection activeCell="S29" sqref="S29"/>
    </sheetView>
  </sheetViews>
  <sheetFormatPr defaultRowHeight="14.5" x14ac:dyDescent="0.35"/>
  <sheetData>
    <row r="1" spans="18:20" x14ac:dyDescent="0.35">
      <c r="R1" s="23"/>
      <c r="S1" s="23"/>
      <c r="T1" s="23"/>
    </row>
    <row r="2" spans="18:20" x14ac:dyDescent="0.35">
      <c r="R2" s="23"/>
      <c r="S2" s="23"/>
      <c r="T2" s="23"/>
    </row>
    <row r="3" spans="18:20" x14ac:dyDescent="0.35">
      <c r="R3" s="23"/>
      <c r="S3" s="23"/>
      <c r="T3" s="23"/>
    </row>
    <row r="4" spans="18:20" x14ac:dyDescent="0.35">
      <c r="R4" s="23"/>
      <c r="S4" s="23"/>
      <c r="T4" s="23"/>
    </row>
    <row r="5" spans="18:20" x14ac:dyDescent="0.35">
      <c r="R5" s="23"/>
      <c r="S5" s="23"/>
      <c r="T5" s="23"/>
    </row>
    <row r="6" spans="18:20" x14ac:dyDescent="0.35">
      <c r="R6" s="23"/>
      <c r="S6" s="23"/>
      <c r="T6" s="23"/>
    </row>
  </sheetData>
  <mergeCells count="1">
    <mergeCell ref="R1:T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3251D-B5F1-4118-BC22-0B9BFA18D119}">
  <dimension ref="A1:L205"/>
  <sheetViews>
    <sheetView topLeftCell="A2" workbookViewId="0">
      <selection activeCell="C13" sqref="C13"/>
    </sheetView>
  </sheetViews>
  <sheetFormatPr defaultRowHeight="14.5" x14ac:dyDescent="0.35"/>
  <cols>
    <col min="1" max="1" width="16.6328125" bestFit="1" customWidth="1"/>
    <col min="2" max="2" width="13.726562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1900001087</v>
      </c>
      <c r="B2" s="1">
        <v>43566</v>
      </c>
      <c r="C2" s="2" t="s">
        <v>12</v>
      </c>
      <c r="D2" s="2" t="s">
        <v>13</v>
      </c>
      <c r="E2" s="2" t="s">
        <v>14</v>
      </c>
      <c r="G2" s="2" t="s">
        <v>15</v>
      </c>
      <c r="H2" s="2" t="s">
        <v>16</v>
      </c>
      <c r="I2" s="2" t="s">
        <v>17</v>
      </c>
      <c r="K2">
        <v>84746</v>
      </c>
      <c r="L2" s="1">
        <v>43565</v>
      </c>
    </row>
    <row r="3" spans="1:12" x14ac:dyDescent="0.35">
      <c r="A3">
        <v>1900001106</v>
      </c>
      <c r="B3" s="1">
        <v>43602</v>
      </c>
      <c r="C3" s="2" t="s">
        <v>18</v>
      </c>
      <c r="D3" s="2" t="s">
        <v>13</v>
      </c>
      <c r="E3" s="2" t="s">
        <v>19</v>
      </c>
      <c r="G3" s="2" t="s">
        <v>20</v>
      </c>
      <c r="H3" s="2" t="s">
        <v>21</v>
      </c>
      <c r="I3" s="2" t="s">
        <v>22</v>
      </c>
      <c r="J3">
        <v>2.4142020928135997E+18</v>
      </c>
      <c r="K3">
        <v>86724</v>
      </c>
      <c r="L3" s="1">
        <v>43466</v>
      </c>
    </row>
    <row r="4" spans="1:12" x14ac:dyDescent="0.35">
      <c r="A4">
        <v>1900001110</v>
      </c>
      <c r="B4" s="1">
        <v>43602</v>
      </c>
      <c r="C4" s="2" t="s">
        <v>18</v>
      </c>
      <c r="D4" s="2" t="s">
        <v>13</v>
      </c>
      <c r="E4" s="2" t="s">
        <v>19</v>
      </c>
      <c r="G4" s="2" t="s">
        <v>20</v>
      </c>
      <c r="H4" s="2" t="s">
        <v>21</v>
      </c>
      <c r="I4" s="2" t="s">
        <v>23</v>
      </c>
      <c r="J4" t="s">
        <v>24</v>
      </c>
      <c r="K4">
        <v>148500</v>
      </c>
      <c r="L4" s="1">
        <v>43525</v>
      </c>
    </row>
    <row r="5" spans="1:12" x14ac:dyDescent="0.35">
      <c r="A5">
        <v>1900001136</v>
      </c>
      <c r="B5" s="1">
        <v>43615</v>
      </c>
      <c r="C5" s="2" t="s">
        <v>18</v>
      </c>
      <c r="D5" s="2" t="s">
        <v>13</v>
      </c>
      <c r="E5" s="2" t="s">
        <v>19</v>
      </c>
      <c r="F5">
        <v>1</v>
      </c>
      <c r="G5" s="2" t="s">
        <v>25</v>
      </c>
      <c r="H5" s="2" t="s">
        <v>26</v>
      </c>
      <c r="I5" s="2" t="s">
        <v>27</v>
      </c>
      <c r="J5" t="s">
        <v>28</v>
      </c>
      <c r="K5">
        <v>12019</v>
      </c>
      <c r="L5" s="1">
        <v>43466</v>
      </c>
    </row>
    <row r="6" spans="1:12" x14ac:dyDescent="0.35">
      <c r="A6">
        <v>1900001164</v>
      </c>
      <c r="B6" s="1">
        <v>43627</v>
      </c>
      <c r="C6" s="2" t="s">
        <v>18</v>
      </c>
      <c r="D6" s="2" t="s">
        <v>13</v>
      </c>
      <c r="E6" s="2" t="s">
        <v>19</v>
      </c>
      <c r="G6" s="2" t="s">
        <v>20</v>
      </c>
      <c r="H6" s="2" t="s">
        <v>21</v>
      </c>
      <c r="I6" s="2" t="s">
        <v>17</v>
      </c>
      <c r="J6" t="s">
        <v>29</v>
      </c>
      <c r="K6">
        <v>12500</v>
      </c>
      <c r="L6" s="1">
        <v>43522</v>
      </c>
    </row>
    <row r="7" spans="1:12" x14ac:dyDescent="0.35">
      <c r="A7">
        <v>1900001165</v>
      </c>
      <c r="B7" s="1">
        <v>43627</v>
      </c>
      <c r="C7" s="2" t="s">
        <v>18</v>
      </c>
      <c r="D7" s="2" t="s">
        <v>13</v>
      </c>
      <c r="E7" s="2" t="s">
        <v>30</v>
      </c>
      <c r="G7" s="2" t="s">
        <v>31</v>
      </c>
      <c r="H7" s="2" t="s">
        <v>16</v>
      </c>
      <c r="I7" s="2" t="s">
        <v>17</v>
      </c>
      <c r="J7">
        <v>206314000000</v>
      </c>
      <c r="K7">
        <v>58300</v>
      </c>
      <c r="L7" s="1">
        <v>43512</v>
      </c>
    </row>
    <row r="8" spans="1:12" x14ac:dyDescent="0.35">
      <c r="A8">
        <v>1900001167</v>
      </c>
      <c r="B8" s="1">
        <v>43629</v>
      </c>
      <c r="C8" s="2" t="s">
        <v>18</v>
      </c>
      <c r="D8" s="2" t="s">
        <v>13</v>
      </c>
      <c r="E8" s="2" t="s">
        <v>19</v>
      </c>
      <c r="F8">
        <v>1</v>
      </c>
      <c r="G8" s="2" t="s">
        <v>25</v>
      </c>
      <c r="H8" s="2" t="s">
        <v>26</v>
      </c>
      <c r="I8" s="2" t="s">
        <v>32</v>
      </c>
      <c r="J8" t="s">
        <v>33</v>
      </c>
      <c r="K8">
        <v>12019</v>
      </c>
      <c r="L8" s="1">
        <v>43466</v>
      </c>
    </row>
    <row r="9" spans="1:12" x14ac:dyDescent="0.35">
      <c r="A9">
        <v>1900001168</v>
      </c>
      <c r="B9" s="1">
        <v>43629</v>
      </c>
      <c r="C9" s="2" t="s">
        <v>18</v>
      </c>
      <c r="D9" s="2" t="s">
        <v>13</v>
      </c>
      <c r="E9" s="2" t="s">
        <v>19</v>
      </c>
      <c r="F9">
        <v>1</v>
      </c>
      <c r="G9" s="2" t="s">
        <v>25</v>
      </c>
      <c r="H9" s="2" t="s">
        <v>26</v>
      </c>
      <c r="I9" s="2" t="s">
        <v>34</v>
      </c>
      <c r="J9" t="s">
        <v>35</v>
      </c>
      <c r="K9">
        <v>30048</v>
      </c>
      <c r="L9" s="1">
        <v>43466</v>
      </c>
    </row>
    <row r="10" spans="1:12" x14ac:dyDescent="0.35">
      <c r="A10">
        <v>1900001169</v>
      </c>
      <c r="B10" s="1">
        <v>43629</v>
      </c>
      <c r="C10" s="2" t="s">
        <v>18</v>
      </c>
      <c r="D10" s="2" t="s">
        <v>13</v>
      </c>
      <c r="E10" s="2" t="s">
        <v>19</v>
      </c>
      <c r="G10" s="2" t="s">
        <v>20</v>
      </c>
      <c r="H10" s="2" t="s">
        <v>21</v>
      </c>
      <c r="I10" s="2" t="s">
        <v>36</v>
      </c>
      <c r="J10">
        <v>3.1242015891005998E+18</v>
      </c>
      <c r="K10">
        <v>14394</v>
      </c>
      <c r="L10" s="1">
        <v>43467</v>
      </c>
    </row>
    <row r="11" spans="1:12" x14ac:dyDescent="0.35">
      <c r="A11">
        <v>1900001282</v>
      </c>
      <c r="B11" s="1">
        <v>43659</v>
      </c>
      <c r="C11" s="2" t="s">
        <v>18</v>
      </c>
      <c r="D11" s="2" t="s">
        <v>13</v>
      </c>
      <c r="E11" s="2" t="s">
        <v>30</v>
      </c>
      <c r="G11" s="2" t="s">
        <v>46</v>
      </c>
      <c r="H11" s="2"/>
      <c r="I11" s="2" t="s">
        <v>23</v>
      </c>
      <c r="J11" t="s">
        <v>47</v>
      </c>
      <c r="K11">
        <v>32392</v>
      </c>
      <c r="L11" s="1">
        <v>43595</v>
      </c>
    </row>
    <row r="12" spans="1:12" x14ac:dyDescent="0.35">
      <c r="A12">
        <v>1900001293</v>
      </c>
      <c r="B12" s="1">
        <v>43662</v>
      </c>
      <c r="C12" s="2" t="s">
        <v>18</v>
      </c>
      <c r="D12" s="2" t="s">
        <v>13</v>
      </c>
      <c r="E12" s="2" t="s">
        <v>14</v>
      </c>
      <c r="F12">
        <v>13</v>
      </c>
      <c r="G12" s="2" t="s">
        <v>37</v>
      </c>
      <c r="H12" s="2" t="s">
        <v>26</v>
      </c>
      <c r="I12" s="2" t="s">
        <v>22</v>
      </c>
      <c r="J12" t="s">
        <v>38</v>
      </c>
      <c r="K12">
        <v>162500</v>
      </c>
      <c r="L12" s="1">
        <v>43560</v>
      </c>
    </row>
    <row r="13" spans="1:12" x14ac:dyDescent="0.35">
      <c r="A13">
        <v>1900001294</v>
      </c>
      <c r="B13" s="1">
        <v>43662</v>
      </c>
      <c r="C13" s="2" t="s">
        <v>18</v>
      </c>
      <c r="D13" s="2" t="s">
        <v>13</v>
      </c>
      <c r="E13" s="2" t="s">
        <v>14</v>
      </c>
      <c r="F13">
        <v>13</v>
      </c>
      <c r="G13" s="2" t="s">
        <v>37</v>
      </c>
      <c r="H13" s="2" t="s">
        <v>26</v>
      </c>
      <c r="I13" s="2" t="s">
        <v>22</v>
      </c>
      <c r="J13" t="s">
        <v>39</v>
      </c>
      <c r="K13">
        <v>250000</v>
      </c>
      <c r="L13" s="1">
        <v>43573</v>
      </c>
    </row>
    <row r="14" spans="1:12" x14ac:dyDescent="0.35">
      <c r="A14">
        <v>1900001304</v>
      </c>
      <c r="B14" s="1">
        <v>43663</v>
      </c>
      <c r="C14" s="2" t="s">
        <v>18</v>
      </c>
      <c r="D14" s="2" t="s">
        <v>13</v>
      </c>
      <c r="E14" s="2" t="s">
        <v>19</v>
      </c>
      <c r="F14">
        <v>1</v>
      </c>
      <c r="G14" s="2" t="s">
        <v>25</v>
      </c>
      <c r="H14" s="2" t="s">
        <v>26</v>
      </c>
      <c r="I14" s="2" t="s">
        <v>17</v>
      </c>
      <c r="J14">
        <v>2280082714</v>
      </c>
      <c r="K14">
        <v>2646</v>
      </c>
      <c r="L14" s="1">
        <v>43535</v>
      </c>
    </row>
    <row r="15" spans="1:12" x14ac:dyDescent="0.35">
      <c r="A15">
        <v>1900001305</v>
      </c>
      <c r="B15" s="1">
        <v>43663</v>
      </c>
      <c r="C15" s="2" t="s">
        <v>18</v>
      </c>
      <c r="D15" s="2" t="s">
        <v>13</v>
      </c>
      <c r="E15" s="2" t="s">
        <v>19</v>
      </c>
      <c r="G15" s="2" t="s">
        <v>20</v>
      </c>
      <c r="H15" s="2"/>
      <c r="I15" s="2" t="s">
        <v>53</v>
      </c>
      <c r="J15">
        <v>8502066</v>
      </c>
      <c r="K15">
        <v>18150</v>
      </c>
      <c r="L15" s="1">
        <v>43468</v>
      </c>
    </row>
    <row r="16" spans="1:12" x14ac:dyDescent="0.35">
      <c r="A16">
        <v>1900001306</v>
      </c>
      <c r="B16" s="1">
        <v>43663</v>
      </c>
      <c r="C16" s="2" t="s">
        <v>18</v>
      </c>
      <c r="D16" s="2" t="s">
        <v>13</v>
      </c>
      <c r="E16" s="2" t="s">
        <v>14</v>
      </c>
      <c r="F16">
        <v>2</v>
      </c>
      <c r="G16" s="2" t="s">
        <v>40</v>
      </c>
      <c r="H16" s="2" t="s">
        <v>26</v>
      </c>
      <c r="I16" s="2" t="s">
        <v>41</v>
      </c>
      <c r="J16" t="s">
        <v>42</v>
      </c>
      <c r="K16">
        <v>60025</v>
      </c>
      <c r="L16" s="1">
        <v>43577</v>
      </c>
    </row>
    <row r="17" spans="1:12" x14ac:dyDescent="0.35">
      <c r="A17">
        <v>1900001308</v>
      </c>
      <c r="B17" s="1">
        <v>43663</v>
      </c>
      <c r="C17" s="2" t="s">
        <v>18</v>
      </c>
      <c r="D17" s="2" t="s">
        <v>13</v>
      </c>
      <c r="E17" s="2" t="s">
        <v>43</v>
      </c>
      <c r="F17">
        <v>3</v>
      </c>
      <c r="G17" s="2" t="s">
        <v>44</v>
      </c>
      <c r="H17" s="2" t="s">
        <v>26</v>
      </c>
      <c r="I17" s="2" t="s">
        <v>45</v>
      </c>
      <c r="J17">
        <v>9.9000044190299996E+19</v>
      </c>
      <c r="K17">
        <v>134736</v>
      </c>
      <c r="L17" s="1">
        <v>43580</v>
      </c>
    </row>
    <row r="18" spans="1:12" x14ac:dyDescent="0.35">
      <c r="A18">
        <v>1900001342</v>
      </c>
      <c r="B18" s="1">
        <v>43669</v>
      </c>
      <c r="C18" s="2" t="s">
        <v>18</v>
      </c>
      <c r="D18" s="2" t="s">
        <v>13</v>
      </c>
      <c r="E18" s="2" t="s">
        <v>30</v>
      </c>
      <c r="G18" s="2" t="s">
        <v>46</v>
      </c>
      <c r="H18" s="2" t="s">
        <v>21</v>
      </c>
      <c r="I18" s="2" t="s">
        <v>23</v>
      </c>
      <c r="J18" t="s">
        <v>47</v>
      </c>
      <c r="K18">
        <v>914999</v>
      </c>
      <c r="L18" s="1">
        <v>43466</v>
      </c>
    </row>
    <row r="19" spans="1:12" x14ac:dyDescent="0.35">
      <c r="A19">
        <v>1900001354</v>
      </c>
      <c r="B19" s="1">
        <v>43670</v>
      </c>
      <c r="C19" s="2" t="s">
        <v>18</v>
      </c>
      <c r="D19" s="2" t="s">
        <v>13</v>
      </c>
      <c r="E19" s="2" t="s">
        <v>19</v>
      </c>
      <c r="F19">
        <v>1</v>
      </c>
      <c r="G19" s="2" t="s">
        <v>25</v>
      </c>
      <c r="H19" s="2" t="s">
        <v>26</v>
      </c>
      <c r="I19" s="2" t="s">
        <v>36</v>
      </c>
      <c r="J19">
        <v>3.1142027482102001E+18</v>
      </c>
      <c r="K19">
        <v>2942</v>
      </c>
      <c r="L19" s="1">
        <v>43566</v>
      </c>
    </row>
    <row r="20" spans="1:12" x14ac:dyDescent="0.35">
      <c r="A20">
        <v>1900001355</v>
      </c>
      <c r="B20" s="1">
        <v>43670</v>
      </c>
      <c r="C20" s="2" t="s">
        <v>18</v>
      </c>
      <c r="D20" s="2" t="s">
        <v>13</v>
      </c>
      <c r="E20" s="2" t="s">
        <v>19</v>
      </c>
      <c r="F20">
        <v>1</v>
      </c>
      <c r="G20" s="2" t="s">
        <v>25</v>
      </c>
      <c r="H20" s="2" t="s">
        <v>26</v>
      </c>
      <c r="I20" s="2" t="s">
        <v>22</v>
      </c>
      <c r="J20" t="s">
        <v>48</v>
      </c>
      <c r="K20">
        <v>6740</v>
      </c>
      <c r="L20" s="1">
        <v>43528</v>
      </c>
    </row>
    <row r="21" spans="1:12" x14ac:dyDescent="0.35">
      <c r="A21">
        <v>1900001356</v>
      </c>
      <c r="B21" s="1">
        <v>43670</v>
      </c>
      <c r="C21" s="2" t="s">
        <v>18</v>
      </c>
      <c r="D21" s="2" t="s">
        <v>13</v>
      </c>
      <c r="E21" s="2" t="s">
        <v>19</v>
      </c>
      <c r="G21" s="2" t="s">
        <v>20</v>
      </c>
      <c r="H21" s="2" t="s">
        <v>21</v>
      </c>
      <c r="I21" s="2" t="s">
        <v>22</v>
      </c>
      <c r="J21" t="s">
        <v>49</v>
      </c>
      <c r="K21">
        <v>6740</v>
      </c>
      <c r="L21" s="1">
        <v>43513</v>
      </c>
    </row>
    <row r="22" spans="1:12" x14ac:dyDescent="0.35">
      <c r="A22">
        <v>1900001361</v>
      </c>
      <c r="B22" s="1">
        <v>43673</v>
      </c>
      <c r="C22" s="2" t="s">
        <v>18</v>
      </c>
      <c r="D22" s="2" t="s">
        <v>13</v>
      </c>
      <c r="E22" s="2" t="s">
        <v>14</v>
      </c>
      <c r="F22">
        <v>3</v>
      </c>
      <c r="G22" s="2" t="s">
        <v>44</v>
      </c>
      <c r="H22" s="2" t="s">
        <v>26</v>
      </c>
      <c r="I22" s="2" t="s">
        <v>50</v>
      </c>
      <c r="J22">
        <v>41045707</v>
      </c>
      <c r="K22">
        <v>74250</v>
      </c>
      <c r="L22" s="1">
        <v>43556</v>
      </c>
    </row>
    <row r="23" spans="1:12" x14ac:dyDescent="0.35">
      <c r="A23">
        <v>1900001376</v>
      </c>
      <c r="B23" s="1">
        <v>43675</v>
      </c>
      <c r="C23" s="2" t="s">
        <v>18</v>
      </c>
      <c r="D23" s="2" t="s">
        <v>13</v>
      </c>
      <c r="E23" s="2" t="s">
        <v>30</v>
      </c>
      <c r="G23" s="2" t="s">
        <v>46</v>
      </c>
      <c r="H23" s="2"/>
      <c r="I23" s="2" t="s">
        <v>23</v>
      </c>
      <c r="J23" t="s">
        <v>68</v>
      </c>
      <c r="K23">
        <v>1614</v>
      </c>
      <c r="L23" s="1">
        <v>43535</v>
      </c>
    </row>
    <row r="24" spans="1:12" x14ac:dyDescent="0.35">
      <c r="A24">
        <v>1900001377</v>
      </c>
      <c r="B24" s="1">
        <v>43675</v>
      </c>
      <c r="C24" s="2" t="s">
        <v>18</v>
      </c>
      <c r="D24" s="2" t="s">
        <v>13</v>
      </c>
      <c r="E24" s="2" t="s">
        <v>51</v>
      </c>
      <c r="F24">
        <v>13</v>
      </c>
      <c r="G24" s="2" t="s">
        <v>37</v>
      </c>
      <c r="H24" s="2" t="s">
        <v>26</v>
      </c>
      <c r="I24" s="2" t="s">
        <v>36</v>
      </c>
      <c r="J24" t="s">
        <v>52</v>
      </c>
      <c r="K24">
        <v>11540</v>
      </c>
      <c r="L24" s="1">
        <v>43494</v>
      </c>
    </row>
    <row r="25" spans="1:12" x14ac:dyDescent="0.35">
      <c r="A25">
        <v>1900001385</v>
      </c>
      <c r="B25" s="1">
        <v>43677</v>
      </c>
      <c r="C25" s="2" t="s">
        <v>18</v>
      </c>
      <c r="D25" s="2" t="s">
        <v>13</v>
      </c>
      <c r="E25" s="2" t="s">
        <v>19</v>
      </c>
      <c r="G25" s="2" t="s">
        <v>20</v>
      </c>
      <c r="H25" s="2"/>
      <c r="I25" s="2" t="s">
        <v>23</v>
      </c>
      <c r="J25" t="s">
        <v>119</v>
      </c>
      <c r="K25">
        <v>2140</v>
      </c>
      <c r="L25" s="1">
        <v>43495</v>
      </c>
    </row>
    <row r="26" spans="1:12" x14ac:dyDescent="0.35">
      <c r="A26">
        <v>1900001388</v>
      </c>
      <c r="B26" s="1">
        <v>43677</v>
      </c>
      <c r="C26" s="2" t="s">
        <v>18</v>
      </c>
      <c r="D26" s="2" t="s">
        <v>13</v>
      </c>
      <c r="E26" s="2" t="s">
        <v>19</v>
      </c>
      <c r="G26" s="2" t="s">
        <v>20</v>
      </c>
      <c r="H26" s="2" t="s">
        <v>21</v>
      </c>
      <c r="I26" s="2" t="s">
        <v>53</v>
      </c>
      <c r="J26" t="s">
        <v>54</v>
      </c>
      <c r="K26">
        <v>45375</v>
      </c>
      <c r="L26" s="1">
        <v>43525</v>
      </c>
    </row>
    <row r="27" spans="1:12" x14ac:dyDescent="0.35">
      <c r="A27">
        <v>1900001390</v>
      </c>
      <c r="B27" s="1">
        <v>43677</v>
      </c>
      <c r="C27" s="2" t="s">
        <v>18</v>
      </c>
      <c r="D27" s="2" t="s">
        <v>13</v>
      </c>
      <c r="E27" s="2" t="s">
        <v>19</v>
      </c>
      <c r="F27">
        <v>1</v>
      </c>
      <c r="G27" s="2" t="s">
        <v>25</v>
      </c>
      <c r="H27" s="2" t="s">
        <v>26</v>
      </c>
      <c r="I27" s="2" t="s">
        <v>22</v>
      </c>
      <c r="J27">
        <v>32119154</v>
      </c>
      <c r="K27">
        <v>11593</v>
      </c>
      <c r="L27" s="1">
        <v>43556</v>
      </c>
    </row>
    <row r="28" spans="1:12" x14ac:dyDescent="0.35">
      <c r="A28">
        <v>1900001392</v>
      </c>
      <c r="B28" s="1">
        <v>43677</v>
      </c>
      <c r="C28" s="2" t="s">
        <v>18</v>
      </c>
      <c r="D28" s="2" t="s">
        <v>13</v>
      </c>
      <c r="E28" s="2" t="s">
        <v>30</v>
      </c>
      <c r="G28" s="2" t="s">
        <v>46</v>
      </c>
      <c r="H28" s="2"/>
      <c r="I28" s="2" t="s">
        <v>23</v>
      </c>
      <c r="J28" t="s">
        <v>47</v>
      </c>
      <c r="K28">
        <v>46995</v>
      </c>
      <c r="L28" s="1">
        <v>43494</v>
      </c>
    </row>
    <row r="29" spans="1:12" x14ac:dyDescent="0.35">
      <c r="A29">
        <v>1900001393</v>
      </c>
      <c r="B29" s="1">
        <v>43677</v>
      </c>
      <c r="C29" s="2" t="s">
        <v>18</v>
      </c>
      <c r="D29" s="2" t="s">
        <v>13</v>
      </c>
      <c r="E29" s="2" t="s">
        <v>19</v>
      </c>
      <c r="F29">
        <v>1</v>
      </c>
      <c r="G29" s="2" t="s">
        <v>25</v>
      </c>
      <c r="H29" s="2" t="s">
        <v>26</v>
      </c>
      <c r="I29" s="2" t="s">
        <v>22</v>
      </c>
      <c r="J29" t="s">
        <v>55</v>
      </c>
      <c r="K29">
        <v>529</v>
      </c>
      <c r="L29" s="1">
        <v>43514</v>
      </c>
    </row>
    <row r="30" spans="1:12" x14ac:dyDescent="0.35">
      <c r="A30">
        <v>1900001394</v>
      </c>
      <c r="B30" s="1">
        <v>43677</v>
      </c>
      <c r="C30" s="2" t="s">
        <v>18</v>
      </c>
      <c r="D30" s="2" t="s">
        <v>13</v>
      </c>
      <c r="E30" s="2" t="s">
        <v>19</v>
      </c>
      <c r="G30" s="2" t="s">
        <v>20</v>
      </c>
      <c r="H30" s="2" t="s">
        <v>21</v>
      </c>
      <c r="I30" s="2" t="s">
        <v>56</v>
      </c>
      <c r="J30" t="s">
        <v>57</v>
      </c>
      <c r="K30">
        <v>18563</v>
      </c>
      <c r="L30" s="1">
        <v>43525</v>
      </c>
    </row>
    <row r="31" spans="1:12" x14ac:dyDescent="0.35">
      <c r="A31">
        <v>1900001396</v>
      </c>
      <c r="B31" s="1">
        <v>43677</v>
      </c>
      <c r="C31" s="2" t="s">
        <v>18</v>
      </c>
      <c r="D31" s="2" t="s">
        <v>13</v>
      </c>
      <c r="E31" s="2" t="s">
        <v>30</v>
      </c>
      <c r="G31" s="2" t="s">
        <v>46</v>
      </c>
      <c r="H31" s="2"/>
      <c r="I31" s="2" t="s">
        <v>23</v>
      </c>
      <c r="J31" t="s">
        <v>47</v>
      </c>
      <c r="K31">
        <v>27435</v>
      </c>
      <c r="L31" s="1">
        <v>43488</v>
      </c>
    </row>
    <row r="32" spans="1:12" x14ac:dyDescent="0.35">
      <c r="A32">
        <v>1900001397</v>
      </c>
      <c r="B32" s="1">
        <v>43677</v>
      </c>
      <c r="C32" s="2" t="s">
        <v>18</v>
      </c>
      <c r="D32" s="2" t="s">
        <v>13</v>
      </c>
      <c r="E32" s="2" t="s">
        <v>30</v>
      </c>
      <c r="G32" s="2" t="s">
        <v>46</v>
      </c>
      <c r="H32" s="2" t="s">
        <v>21</v>
      </c>
      <c r="I32" s="2" t="s">
        <v>58</v>
      </c>
      <c r="J32" t="s">
        <v>59</v>
      </c>
      <c r="K32">
        <v>25336</v>
      </c>
      <c r="L32" s="1">
        <v>43522</v>
      </c>
    </row>
    <row r="33" spans="1:12" x14ac:dyDescent="0.35">
      <c r="A33">
        <v>1900001398</v>
      </c>
      <c r="B33" s="1">
        <v>43677</v>
      </c>
      <c r="C33" s="2" t="s">
        <v>18</v>
      </c>
      <c r="D33" s="2" t="s">
        <v>13</v>
      </c>
      <c r="E33" s="2" t="s">
        <v>30</v>
      </c>
      <c r="G33" s="2" t="s">
        <v>46</v>
      </c>
      <c r="H33" s="2"/>
      <c r="I33" s="2" t="s">
        <v>58</v>
      </c>
      <c r="J33" t="s">
        <v>66</v>
      </c>
      <c r="K33">
        <v>10772</v>
      </c>
      <c r="L33" s="1">
        <v>43538</v>
      </c>
    </row>
    <row r="34" spans="1:12" x14ac:dyDescent="0.35">
      <c r="A34">
        <v>1900001403</v>
      </c>
      <c r="B34" s="1">
        <v>43677</v>
      </c>
      <c r="C34" s="2" t="s">
        <v>18</v>
      </c>
      <c r="D34" s="2" t="s">
        <v>13</v>
      </c>
      <c r="E34" s="2" t="s">
        <v>30</v>
      </c>
      <c r="G34" s="2" t="s">
        <v>46</v>
      </c>
      <c r="H34" s="2"/>
      <c r="I34" s="2" t="s">
        <v>58</v>
      </c>
      <c r="J34" t="s">
        <v>66</v>
      </c>
      <c r="K34">
        <v>9283</v>
      </c>
      <c r="L34" s="1">
        <v>43573</v>
      </c>
    </row>
    <row r="35" spans="1:12" x14ac:dyDescent="0.35">
      <c r="A35">
        <v>1900001404</v>
      </c>
      <c r="B35" s="1">
        <v>43677</v>
      </c>
      <c r="C35" s="2" t="s">
        <v>18</v>
      </c>
      <c r="D35" s="2" t="s">
        <v>13</v>
      </c>
      <c r="E35" s="2" t="s">
        <v>30</v>
      </c>
      <c r="G35" s="2" t="s">
        <v>46</v>
      </c>
      <c r="H35" s="2"/>
      <c r="I35" s="2" t="s">
        <v>58</v>
      </c>
      <c r="J35" t="s">
        <v>66</v>
      </c>
      <c r="K35">
        <v>6903</v>
      </c>
      <c r="L35" s="1">
        <v>43615</v>
      </c>
    </row>
    <row r="36" spans="1:12" x14ac:dyDescent="0.35">
      <c r="A36">
        <v>1900001405</v>
      </c>
      <c r="B36" s="1">
        <v>43677</v>
      </c>
      <c r="C36" s="2" t="s">
        <v>18</v>
      </c>
      <c r="D36" s="2" t="s">
        <v>13</v>
      </c>
      <c r="E36" s="2" t="s">
        <v>43</v>
      </c>
      <c r="G36" s="2" t="s">
        <v>37</v>
      </c>
      <c r="H36" s="2" t="s">
        <v>21</v>
      </c>
      <c r="I36" s="2" t="s">
        <v>36</v>
      </c>
      <c r="J36" t="s">
        <v>60</v>
      </c>
      <c r="K36">
        <v>90663</v>
      </c>
      <c r="L36" s="1">
        <v>43556</v>
      </c>
    </row>
    <row r="37" spans="1:12" x14ac:dyDescent="0.35">
      <c r="A37">
        <v>1900001583</v>
      </c>
      <c r="B37" s="1">
        <v>43691</v>
      </c>
      <c r="C37" s="2" t="s">
        <v>18</v>
      </c>
      <c r="D37" s="2" t="s">
        <v>13</v>
      </c>
      <c r="E37" s="2" t="s">
        <v>30</v>
      </c>
      <c r="G37" s="2" t="s">
        <v>46</v>
      </c>
      <c r="H37" s="2" t="s">
        <v>21</v>
      </c>
      <c r="I37" s="2" t="s">
        <v>50</v>
      </c>
      <c r="J37" t="s">
        <v>61</v>
      </c>
      <c r="K37">
        <v>156000</v>
      </c>
      <c r="L37" s="1">
        <v>43469</v>
      </c>
    </row>
    <row r="38" spans="1:12" x14ac:dyDescent="0.35">
      <c r="A38">
        <v>1900001602</v>
      </c>
      <c r="B38" s="1">
        <v>43694</v>
      </c>
      <c r="C38" s="2" t="s">
        <v>18</v>
      </c>
      <c r="D38" s="2" t="s">
        <v>13</v>
      </c>
      <c r="E38" s="2" t="s">
        <v>19</v>
      </c>
      <c r="F38">
        <v>1</v>
      </c>
      <c r="G38" s="2" t="s">
        <v>25</v>
      </c>
      <c r="H38" s="2" t="s">
        <v>26</v>
      </c>
      <c r="I38" s="2" t="s">
        <v>27</v>
      </c>
      <c r="J38" t="s">
        <v>62</v>
      </c>
      <c r="K38">
        <v>21157</v>
      </c>
      <c r="L38" s="1">
        <v>43466</v>
      </c>
    </row>
    <row r="39" spans="1:12" x14ac:dyDescent="0.35">
      <c r="A39">
        <v>1900001603</v>
      </c>
      <c r="B39" s="1">
        <v>43694</v>
      </c>
      <c r="C39" s="2" t="s">
        <v>18</v>
      </c>
      <c r="D39" s="2" t="s">
        <v>13</v>
      </c>
      <c r="E39" s="2" t="s">
        <v>19</v>
      </c>
      <c r="F39">
        <v>1</v>
      </c>
      <c r="G39" s="2" t="s">
        <v>25</v>
      </c>
      <c r="H39" s="2" t="s">
        <v>26</v>
      </c>
      <c r="I39" s="2" t="s">
        <v>34</v>
      </c>
      <c r="J39" t="s">
        <v>63</v>
      </c>
      <c r="K39">
        <v>77787</v>
      </c>
      <c r="L39" s="1">
        <v>43466</v>
      </c>
    </row>
    <row r="40" spans="1:12" x14ac:dyDescent="0.35">
      <c r="A40">
        <v>1900001604</v>
      </c>
      <c r="B40" s="1">
        <v>43694</v>
      </c>
      <c r="C40" s="2" t="s">
        <v>18</v>
      </c>
      <c r="D40" s="2" t="s">
        <v>13</v>
      </c>
      <c r="E40" s="2" t="s">
        <v>19</v>
      </c>
      <c r="F40">
        <v>1</v>
      </c>
      <c r="G40" s="2" t="s">
        <v>25</v>
      </c>
      <c r="H40" s="2" t="s">
        <v>26</v>
      </c>
      <c r="I40" s="2" t="s">
        <v>22</v>
      </c>
      <c r="J40" t="s">
        <v>64</v>
      </c>
      <c r="K40">
        <v>8468</v>
      </c>
      <c r="L40" s="1">
        <v>43514</v>
      </c>
    </row>
    <row r="41" spans="1:12" x14ac:dyDescent="0.35">
      <c r="A41">
        <v>1900001605</v>
      </c>
      <c r="B41" s="1">
        <v>43694</v>
      </c>
      <c r="C41" s="2" t="s">
        <v>18</v>
      </c>
      <c r="D41" s="2" t="s">
        <v>13</v>
      </c>
      <c r="E41" s="2" t="s">
        <v>30</v>
      </c>
      <c r="G41" s="2" t="s">
        <v>46</v>
      </c>
      <c r="H41" s="2" t="s">
        <v>21</v>
      </c>
      <c r="I41" s="2" t="s">
        <v>32</v>
      </c>
      <c r="J41" t="s">
        <v>65</v>
      </c>
      <c r="K41">
        <v>1825</v>
      </c>
      <c r="L41" s="1">
        <v>43497</v>
      </c>
    </row>
    <row r="42" spans="1:12" x14ac:dyDescent="0.35">
      <c r="A42">
        <v>1900001606</v>
      </c>
      <c r="B42" s="1">
        <v>43694</v>
      </c>
      <c r="C42" s="2" t="s">
        <v>18</v>
      </c>
      <c r="D42" s="2" t="s">
        <v>13</v>
      </c>
      <c r="E42" s="2" t="s">
        <v>30</v>
      </c>
      <c r="G42" s="2" t="s">
        <v>46</v>
      </c>
      <c r="H42" s="2" t="s">
        <v>21</v>
      </c>
      <c r="I42" s="2" t="s">
        <v>58</v>
      </c>
      <c r="J42" t="s">
        <v>66</v>
      </c>
      <c r="K42">
        <v>329250</v>
      </c>
      <c r="L42" s="1">
        <v>43524</v>
      </c>
    </row>
    <row r="43" spans="1:12" x14ac:dyDescent="0.35">
      <c r="A43">
        <v>1900001607</v>
      </c>
      <c r="B43" s="1">
        <v>43694</v>
      </c>
      <c r="C43" s="2" t="s">
        <v>18</v>
      </c>
      <c r="D43" s="2" t="s">
        <v>13</v>
      </c>
      <c r="E43" s="2" t="s">
        <v>19</v>
      </c>
      <c r="G43" s="2" t="s">
        <v>20</v>
      </c>
      <c r="H43" s="2" t="s">
        <v>21</v>
      </c>
      <c r="I43" s="2" t="s">
        <v>22</v>
      </c>
      <c r="J43">
        <v>304003763</v>
      </c>
      <c r="K43">
        <v>344794</v>
      </c>
      <c r="L43" s="1">
        <v>43556</v>
      </c>
    </row>
    <row r="44" spans="1:12" x14ac:dyDescent="0.35">
      <c r="A44">
        <v>1900001608</v>
      </c>
      <c r="B44" s="1">
        <v>43694</v>
      </c>
      <c r="C44" s="2" t="s">
        <v>18</v>
      </c>
      <c r="D44" s="2" t="s">
        <v>13</v>
      </c>
      <c r="E44" s="2" t="s">
        <v>19</v>
      </c>
      <c r="G44" s="2" t="s">
        <v>20</v>
      </c>
      <c r="H44" s="2" t="s">
        <v>21</v>
      </c>
      <c r="I44" s="2" t="s">
        <v>22</v>
      </c>
      <c r="J44" t="s">
        <v>67</v>
      </c>
      <c r="K44">
        <v>37500</v>
      </c>
      <c r="L44" s="1">
        <v>43556</v>
      </c>
    </row>
    <row r="45" spans="1:12" x14ac:dyDescent="0.35">
      <c r="A45">
        <v>1900001609</v>
      </c>
      <c r="B45" s="1">
        <v>43694</v>
      </c>
      <c r="C45" s="2" t="s">
        <v>18</v>
      </c>
      <c r="D45" s="2" t="s">
        <v>13</v>
      </c>
      <c r="E45" s="2" t="s">
        <v>30</v>
      </c>
      <c r="G45" s="2" t="s">
        <v>46</v>
      </c>
      <c r="H45" s="2" t="s">
        <v>21</v>
      </c>
      <c r="I45" s="2" t="s">
        <v>23</v>
      </c>
      <c r="J45" t="s">
        <v>68</v>
      </c>
      <c r="K45">
        <v>49789</v>
      </c>
      <c r="L45" s="1">
        <v>43466</v>
      </c>
    </row>
    <row r="46" spans="1:12" x14ac:dyDescent="0.35">
      <c r="A46">
        <v>1900001610</v>
      </c>
      <c r="B46" s="1">
        <v>43694</v>
      </c>
      <c r="C46" s="2" t="s">
        <v>18</v>
      </c>
      <c r="D46" s="2" t="s">
        <v>13</v>
      </c>
      <c r="E46" s="2" t="s">
        <v>19</v>
      </c>
      <c r="G46" s="2" t="s">
        <v>20</v>
      </c>
      <c r="H46" s="2" t="s">
        <v>21</v>
      </c>
      <c r="I46" s="2" t="s">
        <v>45</v>
      </c>
      <c r="J46" t="s">
        <v>69</v>
      </c>
      <c r="K46">
        <v>64</v>
      </c>
      <c r="L46" s="1">
        <v>43540</v>
      </c>
    </row>
    <row r="47" spans="1:12" x14ac:dyDescent="0.35">
      <c r="A47">
        <v>1900001611</v>
      </c>
      <c r="B47" s="1">
        <v>43694</v>
      </c>
      <c r="C47" s="2" t="s">
        <v>18</v>
      </c>
      <c r="D47" s="2" t="s">
        <v>13</v>
      </c>
      <c r="E47" s="2" t="s">
        <v>19</v>
      </c>
      <c r="G47" s="2" t="s">
        <v>20</v>
      </c>
      <c r="H47" s="2" t="s">
        <v>21</v>
      </c>
      <c r="I47" s="2" t="s">
        <v>17</v>
      </c>
      <c r="J47" t="s">
        <v>70</v>
      </c>
      <c r="K47">
        <v>6250</v>
      </c>
      <c r="L47" s="1">
        <v>43520</v>
      </c>
    </row>
    <row r="48" spans="1:12" x14ac:dyDescent="0.35">
      <c r="A48">
        <v>1900002041</v>
      </c>
      <c r="B48" s="1">
        <v>43705</v>
      </c>
      <c r="C48" s="2" t="s">
        <v>18</v>
      </c>
      <c r="D48" s="2" t="s">
        <v>13</v>
      </c>
      <c r="E48" s="2" t="s">
        <v>71</v>
      </c>
      <c r="G48" s="2" t="s">
        <v>72</v>
      </c>
      <c r="H48" s="2" t="s">
        <v>21</v>
      </c>
      <c r="I48" s="2" t="s">
        <v>50</v>
      </c>
      <c r="J48">
        <v>1.31000501801E+19</v>
      </c>
      <c r="K48">
        <v>124875</v>
      </c>
      <c r="L48" s="1">
        <v>43531</v>
      </c>
    </row>
    <row r="49" spans="1:12" x14ac:dyDescent="0.35">
      <c r="A49">
        <v>1900002042</v>
      </c>
      <c r="B49" s="1">
        <v>43705</v>
      </c>
      <c r="C49" s="2" t="s">
        <v>18</v>
      </c>
      <c r="D49" s="2" t="s">
        <v>13</v>
      </c>
      <c r="E49" s="2" t="s">
        <v>14</v>
      </c>
      <c r="F49">
        <v>3</v>
      </c>
      <c r="G49" s="2" t="s">
        <v>44</v>
      </c>
      <c r="H49" s="2" t="s">
        <v>26</v>
      </c>
      <c r="I49" s="2" t="s">
        <v>23</v>
      </c>
      <c r="J49">
        <v>43190133</v>
      </c>
      <c r="K49">
        <v>7783</v>
      </c>
      <c r="L49" s="1">
        <v>43627</v>
      </c>
    </row>
    <row r="50" spans="1:12" x14ac:dyDescent="0.35">
      <c r="A50">
        <v>1900002043</v>
      </c>
      <c r="B50" s="1">
        <v>43705</v>
      </c>
      <c r="C50" s="2" t="s">
        <v>18</v>
      </c>
      <c r="D50" s="2" t="s">
        <v>13</v>
      </c>
      <c r="E50" s="2" t="s">
        <v>14</v>
      </c>
      <c r="F50">
        <v>3</v>
      </c>
      <c r="G50" s="2" t="s">
        <v>44</v>
      </c>
      <c r="H50" s="2" t="s">
        <v>26</v>
      </c>
      <c r="I50" s="2" t="s">
        <v>23</v>
      </c>
      <c r="J50">
        <v>43189992</v>
      </c>
      <c r="K50">
        <v>7835</v>
      </c>
      <c r="L50" s="1">
        <v>43626</v>
      </c>
    </row>
    <row r="51" spans="1:12" x14ac:dyDescent="0.35">
      <c r="A51">
        <v>1900002044</v>
      </c>
      <c r="B51" s="1">
        <v>43705</v>
      </c>
      <c r="C51" s="2" t="s">
        <v>18</v>
      </c>
      <c r="D51" s="2" t="s">
        <v>13</v>
      </c>
      <c r="E51" s="2" t="s">
        <v>14</v>
      </c>
      <c r="G51" s="2" t="s">
        <v>31</v>
      </c>
      <c r="H51" s="2" t="s">
        <v>16</v>
      </c>
      <c r="I51" s="2" t="s">
        <v>53</v>
      </c>
      <c r="J51">
        <v>41045400</v>
      </c>
      <c r="K51">
        <v>70125</v>
      </c>
      <c r="L51" s="1">
        <v>43543</v>
      </c>
    </row>
    <row r="52" spans="1:12" x14ac:dyDescent="0.35">
      <c r="A52">
        <v>1900002045</v>
      </c>
      <c r="B52" s="1">
        <v>43705</v>
      </c>
      <c r="C52" s="2" t="s">
        <v>18</v>
      </c>
      <c r="D52" s="2" t="s">
        <v>13</v>
      </c>
      <c r="E52" s="2" t="s">
        <v>14</v>
      </c>
      <c r="G52" s="2" t="s">
        <v>31</v>
      </c>
      <c r="H52" s="2" t="s">
        <v>16</v>
      </c>
      <c r="I52" s="2" t="s">
        <v>53</v>
      </c>
      <c r="J52">
        <v>41045403</v>
      </c>
      <c r="K52">
        <v>70125</v>
      </c>
      <c r="L52" s="1">
        <v>43543</v>
      </c>
    </row>
    <row r="53" spans="1:12" x14ac:dyDescent="0.35">
      <c r="A53">
        <v>1900002046</v>
      </c>
      <c r="B53" s="1">
        <v>43705</v>
      </c>
      <c r="C53" s="2" t="s">
        <v>18</v>
      </c>
      <c r="D53" s="2" t="s">
        <v>13</v>
      </c>
      <c r="E53" s="2" t="s">
        <v>73</v>
      </c>
      <c r="G53" s="2" t="s">
        <v>37</v>
      </c>
      <c r="H53" s="2" t="s">
        <v>21</v>
      </c>
      <c r="I53" s="2" t="s">
        <v>36</v>
      </c>
      <c r="J53" t="s">
        <v>74</v>
      </c>
      <c r="K53">
        <v>60229</v>
      </c>
      <c r="L53" s="1">
        <v>43556</v>
      </c>
    </row>
    <row r="54" spans="1:12" x14ac:dyDescent="0.35">
      <c r="A54">
        <v>1900002047</v>
      </c>
      <c r="B54" s="1">
        <v>43705</v>
      </c>
      <c r="C54" s="2" t="s">
        <v>18</v>
      </c>
      <c r="D54" s="2" t="s">
        <v>13</v>
      </c>
      <c r="E54" s="2" t="s">
        <v>73</v>
      </c>
      <c r="G54" s="2" t="s">
        <v>37</v>
      </c>
      <c r="H54" s="2" t="s">
        <v>21</v>
      </c>
      <c r="I54" s="2" t="s">
        <v>36</v>
      </c>
      <c r="J54" t="s">
        <v>75</v>
      </c>
      <c r="K54">
        <v>98931</v>
      </c>
      <c r="L54" s="1">
        <v>43481</v>
      </c>
    </row>
    <row r="55" spans="1:12" x14ac:dyDescent="0.35">
      <c r="A55">
        <v>1900002048</v>
      </c>
      <c r="B55" s="1">
        <v>43705</v>
      </c>
      <c r="C55" s="2" t="s">
        <v>18</v>
      </c>
      <c r="D55" s="2" t="s">
        <v>13</v>
      </c>
      <c r="E55" s="2" t="s">
        <v>19</v>
      </c>
      <c r="F55">
        <v>1</v>
      </c>
      <c r="G55" s="2" t="s">
        <v>25</v>
      </c>
      <c r="H55" s="2" t="s">
        <v>26</v>
      </c>
      <c r="I55" s="2" t="s">
        <v>32</v>
      </c>
      <c r="J55" t="s">
        <v>76</v>
      </c>
      <c r="K55">
        <v>21769</v>
      </c>
      <c r="L55" s="1">
        <v>43466</v>
      </c>
    </row>
    <row r="56" spans="1:12" x14ac:dyDescent="0.35">
      <c r="A56">
        <v>1900002049</v>
      </c>
      <c r="B56" s="1">
        <v>43705</v>
      </c>
      <c r="C56" s="2" t="s">
        <v>18</v>
      </c>
      <c r="D56" s="2" t="s">
        <v>13</v>
      </c>
      <c r="E56" s="2" t="s">
        <v>19</v>
      </c>
      <c r="G56" s="2" t="s">
        <v>20</v>
      </c>
      <c r="H56" s="2" t="s">
        <v>21</v>
      </c>
      <c r="I56" s="2" t="s">
        <v>45</v>
      </c>
      <c r="J56" t="s">
        <v>77</v>
      </c>
      <c r="K56">
        <v>65369</v>
      </c>
      <c r="L56" s="1">
        <v>43572</v>
      </c>
    </row>
    <row r="57" spans="1:12" x14ac:dyDescent="0.35">
      <c r="A57">
        <v>1900002050</v>
      </c>
      <c r="B57" s="1">
        <v>43705</v>
      </c>
      <c r="C57" s="2" t="s">
        <v>18</v>
      </c>
      <c r="D57" s="2" t="s">
        <v>13</v>
      </c>
      <c r="E57" s="2" t="s">
        <v>19</v>
      </c>
      <c r="G57" s="2" t="s">
        <v>20</v>
      </c>
      <c r="H57" s="2" t="s">
        <v>21</v>
      </c>
      <c r="I57" s="2" t="s">
        <v>78</v>
      </c>
      <c r="J57">
        <v>304003761</v>
      </c>
      <c r="K57">
        <v>5206</v>
      </c>
      <c r="L57" s="1">
        <v>43556</v>
      </c>
    </row>
    <row r="58" spans="1:12" x14ac:dyDescent="0.35">
      <c r="A58">
        <v>1900002051</v>
      </c>
      <c r="B58" s="1">
        <v>43705</v>
      </c>
      <c r="C58" s="2" t="s">
        <v>18</v>
      </c>
      <c r="D58" s="2" t="s">
        <v>13</v>
      </c>
      <c r="E58" s="2" t="s">
        <v>19</v>
      </c>
      <c r="G58" s="2" t="s">
        <v>20</v>
      </c>
      <c r="H58" s="2" t="s">
        <v>21</v>
      </c>
      <c r="I58" s="2" t="s">
        <v>79</v>
      </c>
      <c r="J58" t="s">
        <v>80</v>
      </c>
      <c r="K58">
        <v>23750</v>
      </c>
      <c r="L58" s="1">
        <v>43533</v>
      </c>
    </row>
    <row r="59" spans="1:12" x14ac:dyDescent="0.35">
      <c r="A59">
        <v>1900002052</v>
      </c>
      <c r="B59" s="1">
        <v>43705</v>
      </c>
      <c r="C59" s="2" t="s">
        <v>18</v>
      </c>
      <c r="D59" s="2" t="s">
        <v>13</v>
      </c>
      <c r="E59" s="2" t="s">
        <v>19</v>
      </c>
      <c r="G59" s="2" t="s">
        <v>20</v>
      </c>
      <c r="H59" s="2" t="s">
        <v>21</v>
      </c>
      <c r="I59" s="2" t="s">
        <v>45</v>
      </c>
      <c r="J59" t="s">
        <v>81</v>
      </c>
      <c r="K59">
        <v>1557</v>
      </c>
      <c r="L59" s="1">
        <v>43571</v>
      </c>
    </row>
    <row r="60" spans="1:12" x14ac:dyDescent="0.35">
      <c r="A60">
        <v>1900002072</v>
      </c>
      <c r="B60" s="1">
        <v>43705</v>
      </c>
      <c r="C60" s="2" t="s">
        <v>18</v>
      </c>
      <c r="D60" s="2" t="s">
        <v>13</v>
      </c>
      <c r="E60" s="2" t="s">
        <v>43</v>
      </c>
      <c r="F60">
        <v>13</v>
      </c>
      <c r="G60" s="2" t="s">
        <v>37</v>
      </c>
      <c r="H60" s="2" t="s">
        <v>26</v>
      </c>
      <c r="I60" s="2" t="s">
        <v>36</v>
      </c>
      <c r="J60" t="s">
        <v>82</v>
      </c>
      <c r="K60">
        <v>40960</v>
      </c>
      <c r="L60" s="1">
        <v>43575</v>
      </c>
    </row>
    <row r="61" spans="1:12" x14ac:dyDescent="0.35">
      <c r="A61">
        <v>1900002229</v>
      </c>
      <c r="B61" s="1">
        <v>43708</v>
      </c>
      <c r="C61" s="2" t="s">
        <v>18</v>
      </c>
      <c r="D61" s="2" t="s">
        <v>13</v>
      </c>
      <c r="E61" s="2" t="s">
        <v>43</v>
      </c>
      <c r="G61" s="2" t="s">
        <v>37</v>
      </c>
      <c r="H61" s="2" t="s">
        <v>21</v>
      </c>
      <c r="I61" s="2" t="s">
        <v>36</v>
      </c>
      <c r="J61" t="s">
        <v>83</v>
      </c>
      <c r="K61">
        <v>12055</v>
      </c>
      <c r="L61" s="1">
        <v>43510</v>
      </c>
    </row>
    <row r="62" spans="1:12" x14ac:dyDescent="0.35">
      <c r="A62">
        <v>1900002230</v>
      </c>
      <c r="B62" s="1">
        <v>43708</v>
      </c>
      <c r="C62" s="2" t="s">
        <v>18</v>
      </c>
      <c r="D62" s="2" t="s">
        <v>13</v>
      </c>
      <c r="E62" s="2" t="s">
        <v>73</v>
      </c>
      <c r="G62" s="2" t="s">
        <v>37</v>
      </c>
      <c r="H62" s="2" t="s">
        <v>21</v>
      </c>
      <c r="I62" s="2" t="s">
        <v>36</v>
      </c>
      <c r="J62" t="s">
        <v>84</v>
      </c>
      <c r="K62">
        <v>131090</v>
      </c>
      <c r="L62" s="1">
        <v>43522</v>
      </c>
    </row>
    <row r="63" spans="1:12" x14ac:dyDescent="0.35">
      <c r="A63">
        <v>1900002232</v>
      </c>
      <c r="B63" s="1">
        <v>43708</v>
      </c>
      <c r="C63" s="2" t="s">
        <v>18</v>
      </c>
      <c r="D63" s="2" t="s">
        <v>13</v>
      </c>
      <c r="E63" s="2" t="s">
        <v>43</v>
      </c>
      <c r="G63" s="2" t="s">
        <v>37</v>
      </c>
      <c r="H63" s="2" t="s">
        <v>21</v>
      </c>
      <c r="I63" s="2" t="s">
        <v>36</v>
      </c>
      <c r="J63" t="s">
        <v>85</v>
      </c>
      <c r="K63">
        <v>27069</v>
      </c>
      <c r="L63" s="1">
        <v>43510</v>
      </c>
    </row>
    <row r="64" spans="1:12" x14ac:dyDescent="0.35">
      <c r="A64">
        <v>1900002265</v>
      </c>
      <c r="B64" s="1">
        <v>43708</v>
      </c>
      <c r="C64" s="2" t="s">
        <v>18</v>
      </c>
      <c r="D64" s="2" t="s">
        <v>13</v>
      </c>
      <c r="E64" s="2" t="s">
        <v>19</v>
      </c>
      <c r="G64" s="2" t="s">
        <v>20</v>
      </c>
      <c r="H64" s="2" t="s">
        <v>21</v>
      </c>
      <c r="I64" s="2" t="s">
        <v>22</v>
      </c>
      <c r="J64" t="s">
        <v>86</v>
      </c>
      <c r="K64">
        <v>215165</v>
      </c>
      <c r="L64" s="1">
        <v>43556</v>
      </c>
    </row>
    <row r="65" spans="1:12" x14ac:dyDescent="0.35">
      <c r="A65">
        <v>1900002331</v>
      </c>
      <c r="B65" s="1">
        <v>43711</v>
      </c>
      <c r="C65" s="2" t="s">
        <v>18</v>
      </c>
      <c r="D65" s="2" t="s">
        <v>13</v>
      </c>
      <c r="E65" s="2" t="s">
        <v>19</v>
      </c>
      <c r="G65" s="2" t="s">
        <v>20</v>
      </c>
      <c r="H65" s="2" t="s">
        <v>21</v>
      </c>
      <c r="I65" s="2" t="s">
        <v>36</v>
      </c>
      <c r="J65" t="s">
        <v>87</v>
      </c>
      <c r="K65">
        <v>870</v>
      </c>
      <c r="L65" s="1">
        <v>43611</v>
      </c>
    </row>
    <row r="66" spans="1:12" x14ac:dyDescent="0.35">
      <c r="A66">
        <v>1900002384</v>
      </c>
      <c r="B66" s="1">
        <v>43713</v>
      </c>
      <c r="C66" s="2" t="s">
        <v>18</v>
      </c>
      <c r="D66" s="2" t="s">
        <v>13</v>
      </c>
      <c r="E66" s="2" t="s">
        <v>71</v>
      </c>
      <c r="G66" s="2" t="s">
        <v>72</v>
      </c>
      <c r="H66" s="2"/>
      <c r="I66" s="2" t="s">
        <v>22</v>
      </c>
      <c r="J66">
        <v>2000010048</v>
      </c>
      <c r="K66">
        <v>8174</v>
      </c>
      <c r="L66" s="1">
        <v>43664</v>
      </c>
    </row>
    <row r="67" spans="1:12" x14ac:dyDescent="0.35">
      <c r="A67">
        <v>1900002387</v>
      </c>
      <c r="B67" s="1">
        <v>43713</v>
      </c>
      <c r="C67" s="2" t="s">
        <v>18</v>
      </c>
      <c r="D67" s="2" t="s">
        <v>13</v>
      </c>
      <c r="E67" s="2" t="s">
        <v>30</v>
      </c>
      <c r="G67" s="2" t="s">
        <v>46</v>
      </c>
      <c r="H67" s="2" t="s">
        <v>21</v>
      </c>
      <c r="I67" s="2" t="s">
        <v>23</v>
      </c>
      <c r="J67" t="s">
        <v>88</v>
      </c>
      <c r="K67">
        <v>22246</v>
      </c>
      <c r="L67" s="1">
        <v>43660</v>
      </c>
    </row>
    <row r="68" spans="1:12" x14ac:dyDescent="0.35">
      <c r="A68">
        <v>1900002458</v>
      </c>
      <c r="B68" s="1">
        <v>43717</v>
      </c>
      <c r="C68" s="2" t="s">
        <v>18</v>
      </c>
      <c r="D68" s="2" t="s">
        <v>13</v>
      </c>
      <c r="E68" s="2" t="s">
        <v>14</v>
      </c>
      <c r="G68" s="2" t="s">
        <v>31</v>
      </c>
      <c r="H68" s="2" t="s">
        <v>16</v>
      </c>
      <c r="I68" s="2" t="s">
        <v>36</v>
      </c>
      <c r="J68">
        <v>43187020</v>
      </c>
      <c r="K68">
        <v>7451</v>
      </c>
      <c r="L68" s="1">
        <v>43577</v>
      </c>
    </row>
    <row r="69" spans="1:12" x14ac:dyDescent="0.35">
      <c r="A69">
        <v>1900002464</v>
      </c>
      <c r="B69" s="1">
        <v>43717</v>
      </c>
      <c r="C69" s="2" t="s">
        <v>18</v>
      </c>
      <c r="D69" s="2" t="s">
        <v>13</v>
      </c>
      <c r="E69" s="2" t="s">
        <v>30</v>
      </c>
      <c r="G69" s="2" t="s">
        <v>46</v>
      </c>
      <c r="H69" s="2"/>
      <c r="I69" s="2" t="s">
        <v>58</v>
      </c>
      <c r="J69" t="s">
        <v>66</v>
      </c>
      <c r="K69">
        <v>7110</v>
      </c>
      <c r="L69" s="1">
        <v>43675</v>
      </c>
    </row>
    <row r="70" spans="1:12" x14ac:dyDescent="0.35">
      <c r="A70">
        <v>1900002472</v>
      </c>
      <c r="B70" s="1">
        <v>43717</v>
      </c>
      <c r="C70" s="2" t="s">
        <v>18</v>
      </c>
      <c r="D70" s="2" t="s">
        <v>13</v>
      </c>
      <c r="E70" s="2" t="s">
        <v>19</v>
      </c>
      <c r="G70" s="2" t="s">
        <v>20</v>
      </c>
      <c r="H70" s="2" t="s">
        <v>21</v>
      </c>
      <c r="I70" s="2" t="s">
        <v>36</v>
      </c>
      <c r="J70" t="s">
        <v>89</v>
      </c>
      <c r="K70">
        <v>692</v>
      </c>
      <c r="L70" s="1">
        <v>43600</v>
      </c>
    </row>
    <row r="71" spans="1:12" x14ac:dyDescent="0.35">
      <c r="A71">
        <v>1900002635</v>
      </c>
      <c r="B71" s="1">
        <v>43725</v>
      </c>
      <c r="C71" s="2" t="s">
        <v>18</v>
      </c>
      <c r="D71" s="2" t="s">
        <v>13</v>
      </c>
      <c r="E71" s="2" t="s">
        <v>71</v>
      </c>
      <c r="G71" s="2" t="s">
        <v>72</v>
      </c>
      <c r="H71" s="2" t="s">
        <v>21</v>
      </c>
      <c r="I71" s="2" t="s">
        <v>36</v>
      </c>
      <c r="J71" t="s">
        <v>90</v>
      </c>
      <c r="K71">
        <v>65051</v>
      </c>
      <c r="L71" s="1">
        <v>43466</v>
      </c>
    </row>
    <row r="72" spans="1:12" x14ac:dyDescent="0.35">
      <c r="A72">
        <v>1900002636</v>
      </c>
      <c r="B72" s="1">
        <v>43725</v>
      </c>
      <c r="C72" s="2" t="s">
        <v>18</v>
      </c>
      <c r="D72" s="2" t="s">
        <v>13</v>
      </c>
      <c r="E72" s="2" t="s">
        <v>19</v>
      </c>
      <c r="G72" s="2" t="s">
        <v>20</v>
      </c>
      <c r="H72" s="2" t="s">
        <v>21</v>
      </c>
      <c r="I72" s="2" t="s">
        <v>22</v>
      </c>
      <c r="J72" t="s">
        <v>91</v>
      </c>
      <c r="K72">
        <v>1005</v>
      </c>
      <c r="L72" s="1">
        <v>43586</v>
      </c>
    </row>
    <row r="73" spans="1:12" x14ac:dyDescent="0.35">
      <c r="A73">
        <v>1900002637</v>
      </c>
      <c r="B73" s="1">
        <v>43725</v>
      </c>
      <c r="C73" s="2" t="s">
        <v>18</v>
      </c>
      <c r="D73" s="2" t="s">
        <v>13</v>
      </c>
      <c r="E73" s="2" t="s">
        <v>30</v>
      </c>
      <c r="G73" s="2" t="s">
        <v>46</v>
      </c>
      <c r="H73" s="2"/>
      <c r="I73" s="2" t="s">
        <v>58</v>
      </c>
      <c r="J73" t="s">
        <v>66</v>
      </c>
      <c r="K73">
        <v>6259</v>
      </c>
      <c r="L73" s="1">
        <v>43637</v>
      </c>
    </row>
    <row r="74" spans="1:12" x14ac:dyDescent="0.35">
      <c r="A74">
        <v>1900002638</v>
      </c>
      <c r="B74" s="1">
        <v>43725</v>
      </c>
      <c r="C74" s="2" t="s">
        <v>18</v>
      </c>
      <c r="D74" s="2" t="s">
        <v>13</v>
      </c>
      <c r="E74" s="2" t="s">
        <v>30</v>
      </c>
      <c r="G74" s="2" t="s">
        <v>46</v>
      </c>
      <c r="H74" s="2"/>
      <c r="I74" s="2" t="s">
        <v>23</v>
      </c>
      <c r="J74" t="s">
        <v>47</v>
      </c>
      <c r="K74">
        <v>9941</v>
      </c>
      <c r="L74" s="1">
        <v>43656</v>
      </c>
    </row>
    <row r="75" spans="1:12" x14ac:dyDescent="0.35">
      <c r="A75">
        <v>1900002639</v>
      </c>
      <c r="B75" s="1">
        <v>43725</v>
      </c>
      <c r="C75" s="2" t="s">
        <v>18</v>
      </c>
      <c r="D75" s="2" t="s">
        <v>13</v>
      </c>
      <c r="E75" s="2" t="s">
        <v>19</v>
      </c>
      <c r="F75">
        <v>1</v>
      </c>
      <c r="G75" s="2" t="s">
        <v>25</v>
      </c>
      <c r="H75" s="2" t="s">
        <v>26</v>
      </c>
      <c r="I75" s="2" t="s">
        <v>22</v>
      </c>
      <c r="J75" t="s">
        <v>92</v>
      </c>
      <c r="K75">
        <v>9990</v>
      </c>
      <c r="L75" s="1">
        <v>43608</v>
      </c>
    </row>
    <row r="76" spans="1:12" x14ac:dyDescent="0.35">
      <c r="A76">
        <v>1900002640</v>
      </c>
      <c r="B76" s="1">
        <v>43725</v>
      </c>
      <c r="C76" s="2" t="s">
        <v>18</v>
      </c>
      <c r="D76" s="2" t="s">
        <v>13</v>
      </c>
      <c r="E76" s="2" t="s">
        <v>30</v>
      </c>
      <c r="G76" s="2" t="s">
        <v>46</v>
      </c>
      <c r="H76" s="2" t="s">
        <v>21</v>
      </c>
      <c r="I76" s="2" t="s">
        <v>56</v>
      </c>
      <c r="J76" t="s">
        <v>93</v>
      </c>
      <c r="K76">
        <v>74673</v>
      </c>
      <c r="L76" s="1">
        <v>43645</v>
      </c>
    </row>
    <row r="77" spans="1:12" x14ac:dyDescent="0.35">
      <c r="A77">
        <v>1900002880</v>
      </c>
      <c r="B77" s="1">
        <v>43728</v>
      </c>
      <c r="C77" s="2" t="s">
        <v>18</v>
      </c>
      <c r="D77" s="2" t="s">
        <v>13</v>
      </c>
      <c r="E77" s="2" t="s">
        <v>19</v>
      </c>
      <c r="G77" s="2" t="s">
        <v>20</v>
      </c>
      <c r="H77" s="2" t="s">
        <v>21</v>
      </c>
      <c r="I77" s="2" t="s">
        <v>45</v>
      </c>
      <c r="J77" t="s">
        <v>94</v>
      </c>
      <c r="K77">
        <v>4362</v>
      </c>
      <c r="L77" s="1">
        <v>43557</v>
      </c>
    </row>
    <row r="78" spans="1:12" x14ac:dyDescent="0.35">
      <c r="A78">
        <v>1900003129</v>
      </c>
      <c r="B78" s="1">
        <v>43738</v>
      </c>
      <c r="C78" s="2" t="s">
        <v>18</v>
      </c>
      <c r="D78" s="2" t="s">
        <v>13</v>
      </c>
      <c r="E78" s="2" t="s">
        <v>73</v>
      </c>
      <c r="G78" s="2" t="s">
        <v>37</v>
      </c>
      <c r="H78" s="2" t="s">
        <v>21</v>
      </c>
      <c r="I78" s="2" t="s">
        <v>36</v>
      </c>
      <c r="J78" t="s">
        <v>95</v>
      </c>
      <c r="K78">
        <v>1610</v>
      </c>
      <c r="L78" s="1">
        <v>43510</v>
      </c>
    </row>
    <row r="79" spans="1:12" x14ac:dyDescent="0.35">
      <c r="A79">
        <v>1900003131</v>
      </c>
      <c r="B79" s="1">
        <v>43738</v>
      </c>
      <c r="C79" s="2" t="s">
        <v>18</v>
      </c>
      <c r="D79" s="2" t="s">
        <v>13</v>
      </c>
      <c r="E79" s="2" t="s">
        <v>19</v>
      </c>
      <c r="G79" s="2" t="s">
        <v>20</v>
      </c>
      <c r="H79" s="2" t="s">
        <v>21</v>
      </c>
      <c r="I79" s="2" t="s">
        <v>22</v>
      </c>
      <c r="J79">
        <v>3.1142011248201999E+18</v>
      </c>
      <c r="K79">
        <v>20166</v>
      </c>
      <c r="L79" s="1">
        <v>43647</v>
      </c>
    </row>
    <row r="80" spans="1:12" x14ac:dyDescent="0.35">
      <c r="A80">
        <v>1900003209</v>
      </c>
      <c r="B80" s="1">
        <v>43748</v>
      </c>
      <c r="C80" s="2" t="s">
        <v>18</v>
      </c>
      <c r="D80" s="2" t="s">
        <v>13</v>
      </c>
      <c r="E80" s="2" t="s">
        <v>30</v>
      </c>
      <c r="G80" s="2" t="s">
        <v>46</v>
      </c>
      <c r="H80" s="2" t="s">
        <v>21</v>
      </c>
      <c r="I80" s="2" t="s">
        <v>56</v>
      </c>
      <c r="J80" t="s">
        <v>96</v>
      </c>
      <c r="K80">
        <v>8605</v>
      </c>
      <c r="L80" s="1">
        <v>43645</v>
      </c>
    </row>
    <row r="81" spans="1:12" x14ac:dyDescent="0.35">
      <c r="A81">
        <v>1900003210</v>
      </c>
      <c r="B81" s="1">
        <v>43748</v>
      </c>
      <c r="C81" s="2" t="s">
        <v>18</v>
      </c>
      <c r="D81" s="2" t="s">
        <v>13</v>
      </c>
      <c r="E81" s="2" t="s">
        <v>30</v>
      </c>
      <c r="G81" s="2" t="s">
        <v>46</v>
      </c>
      <c r="H81" s="2" t="s">
        <v>21</v>
      </c>
      <c r="I81" s="2" t="s">
        <v>53</v>
      </c>
      <c r="J81" t="s">
        <v>97</v>
      </c>
      <c r="K81">
        <v>52500</v>
      </c>
      <c r="L81" s="1">
        <v>43602</v>
      </c>
    </row>
    <row r="82" spans="1:12" x14ac:dyDescent="0.35">
      <c r="A82">
        <v>1900003211</v>
      </c>
      <c r="B82" s="1">
        <v>43748</v>
      </c>
      <c r="C82" s="2" t="s">
        <v>18</v>
      </c>
      <c r="D82" s="2" t="s">
        <v>13</v>
      </c>
      <c r="E82" s="2" t="s">
        <v>14</v>
      </c>
      <c r="F82">
        <v>13</v>
      </c>
      <c r="G82" s="2" t="s">
        <v>37</v>
      </c>
      <c r="H82" s="2" t="s">
        <v>26</v>
      </c>
      <c r="I82" s="2" t="s">
        <v>36</v>
      </c>
      <c r="J82" t="s">
        <v>98</v>
      </c>
      <c r="K82">
        <v>21875</v>
      </c>
      <c r="L82" s="1">
        <v>43497</v>
      </c>
    </row>
    <row r="83" spans="1:12" x14ac:dyDescent="0.35">
      <c r="A83">
        <v>1900003212</v>
      </c>
      <c r="B83" s="1">
        <v>43748</v>
      </c>
      <c r="C83" s="2" t="s">
        <v>18</v>
      </c>
      <c r="D83" s="2" t="s">
        <v>13</v>
      </c>
      <c r="E83" s="2" t="s">
        <v>30</v>
      </c>
      <c r="G83" s="2" t="s">
        <v>46</v>
      </c>
      <c r="H83" s="2"/>
      <c r="I83" s="2" t="s">
        <v>23</v>
      </c>
      <c r="J83" t="s">
        <v>47</v>
      </c>
      <c r="K83">
        <v>93906</v>
      </c>
      <c r="L83" s="1">
        <v>43531</v>
      </c>
    </row>
    <row r="84" spans="1:12" x14ac:dyDescent="0.35">
      <c r="A84">
        <v>1900003213</v>
      </c>
      <c r="B84" s="1">
        <v>43748</v>
      </c>
      <c r="C84" s="2" t="s">
        <v>18</v>
      </c>
      <c r="D84" s="2" t="s">
        <v>13</v>
      </c>
      <c r="E84" s="2" t="s">
        <v>30</v>
      </c>
      <c r="G84" s="2" t="s">
        <v>46</v>
      </c>
      <c r="H84" s="2" t="s">
        <v>21</v>
      </c>
      <c r="I84" s="2" t="s">
        <v>23</v>
      </c>
      <c r="J84">
        <v>54407334</v>
      </c>
      <c r="K84">
        <v>23387</v>
      </c>
      <c r="L84" s="1">
        <v>43466</v>
      </c>
    </row>
    <row r="85" spans="1:12" x14ac:dyDescent="0.35">
      <c r="A85">
        <v>1900003214</v>
      </c>
      <c r="B85" s="1">
        <v>43748</v>
      </c>
      <c r="C85" s="2" t="s">
        <v>18</v>
      </c>
      <c r="D85" s="2" t="s">
        <v>13</v>
      </c>
      <c r="E85" s="2" t="s">
        <v>30</v>
      </c>
      <c r="G85" s="2" t="s">
        <v>46</v>
      </c>
      <c r="H85" s="2" t="s">
        <v>21</v>
      </c>
      <c r="I85" s="2" t="s">
        <v>23</v>
      </c>
      <c r="J85" t="s">
        <v>99</v>
      </c>
      <c r="K85">
        <v>3347</v>
      </c>
      <c r="L85" s="1">
        <v>43556</v>
      </c>
    </row>
    <row r="86" spans="1:12" x14ac:dyDescent="0.35">
      <c r="A86">
        <v>1900003404</v>
      </c>
      <c r="B86" s="1">
        <v>43755</v>
      </c>
      <c r="C86" s="2" t="s">
        <v>18</v>
      </c>
      <c r="D86" s="2" t="s">
        <v>13</v>
      </c>
      <c r="E86" s="2" t="s">
        <v>14</v>
      </c>
      <c r="F86">
        <v>2</v>
      </c>
      <c r="G86" s="2" t="s">
        <v>40</v>
      </c>
      <c r="H86" s="2" t="s">
        <v>26</v>
      </c>
      <c r="I86" s="2" t="s">
        <v>41</v>
      </c>
      <c r="J86">
        <v>2.9992028733097999E+18</v>
      </c>
      <c r="K86">
        <v>60025</v>
      </c>
      <c r="L86" s="1">
        <v>43654</v>
      </c>
    </row>
    <row r="87" spans="1:12" x14ac:dyDescent="0.35">
      <c r="A87">
        <v>1900003405</v>
      </c>
      <c r="B87" s="1">
        <v>43755</v>
      </c>
      <c r="C87" s="2" t="s">
        <v>18</v>
      </c>
      <c r="D87" s="2" t="s">
        <v>13</v>
      </c>
      <c r="E87" s="2" t="s">
        <v>51</v>
      </c>
      <c r="G87" s="2" t="s">
        <v>37</v>
      </c>
      <c r="H87" s="2" t="s">
        <v>21</v>
      </c>
      <c r="I87" s="2" t="s">
        <v>100</v>
      </c>
      <c r="J87" t="s">
        <v>101</v>
      </c>
      <c r="K87">
        <v>13613</v>
      </c>
      <c r="L87" s="1">
        <v>43472</v>
      </c>
    </row>
    <row r="88" spans="1:12" x14ac:dyDescent="0.35">
      <c r="A88">
        <v>1900003406</v>
      </c>
      <c r="B88" s="1">
        <v>43755</v>
      </c>
      <c r="C88" s="2" t="s">
        <v>18</v>
      </c>
      <c r="D88" s="2" t="s">
        <v>13</v>
      </c>
      <c r="E88" s="2" t="s">
        <v>30</v>
      </c>
      <c r="G88" s="2" t="s">
        <v>102</v>
      </c>
      <c r="H88" s="2" t="s">
        <v>16</v>
      </c>
      <c r="I88" s="2" t="s">
        <v>32</v>
      </c>
      <c r="J88" t="s">
        <v>103</v>
      </c>
      <c r="K88">
        <v>79834</v>
      </c>
      <c r="L88" s="1">
        <v>43641</v>
      </c>
    </row>
    <row r="89" spans="1:12" x14ac:dyDescent="0.35">
      <c r="A89">
        <v>1900003407</v>
      </c>
      <c r="B89" s="1">
        <v>43755</v>
      </c>
      <c r="C89" s="2" t="s">
        <v>18</v>
      </c>
      <c r="D89" s="2" t="s">
        <v>13</v>
      </c>
      <c r="E89" s="2" t="s">
        <v>14</v>
      </c>
      <c r="F89">
        <v>2</v>
      </c>
      <c r="G89" s="2" t="s">
        <v>40</v>
      </c>
      <c r="H89" s="2" t="s">
        <v>26</v>
      </c>
      <c r="I89" s="2" t="s">
        <v>41</v>
      </c>
      <c r="J89">
        <v>2.9992028732742001E+18</v>
      </c>
      <c r="K89">
        <v>60025</v>
      </c>
      <c r="L89" s="1">
        <v>43654</v>
      </c>
    </row>
    <row r="90" spans="1:12" x14ac:dyDescent="0.35">
      <c r="A90">
        <v>1900003928</v>
      </c>
      <c r="B90" s="1">
        <v>43781</v>
      </c>
      <c r="C90" s="2" t="s">
        <v>18</v>
      </c>
      <c r="D90" s="2" t="s">
        <v>13</v>
      </c>
      <c r="E90" s="2" t="s">
        <v>14</v>
      </c>
      <c r="F90">
        <v>10</v>
      </c>
      <c r="G90" s="2" t="s">
        <v>104</v>
      </c>
      <c r="H90" s="2" t="s">
        <v>26</v>
      </c>
      <c r="I90" s="2" t="s">
        <v>22</v>
      </c>
      <c r="J90">
        <v>14055133</v>
      </c>
      <c r="K90">
        <v>63000</v>
      </c>
      <c r="L90" s="1">
        <v>43672</v>
      </c>
    </row>
    <row r="91" spans="1:12" x14ac:dyDescent="0.35">
      <c r="A91">
        <v>1900003930</v>
      </c>
      <c r="B91" s="1">
        <v>43781</v>
      </c>
      <c r="C91" s="2" t="s">
        <v>12</v>
      </c>
      <c r="D91" s="2" t="s">
        <v>13</v>
      </c>
      <c r="E91" s="2" t="s">
        <v>43</v>
      </c>
      <c r="F91">
        <v>2</v>
      </c>
      <c r="G91" s="2" t="s">
        <v>40</v>
      </c>
      <c r="H91" s="2" t="s">
        <v>26</v>
      </c>
      <c r="I91" s="2" t="s">
        <v>36</v>
      </c>
      <c r="K91">
        <v>100000</v>
      </c>
      <c r="L91" s="1">
        <v>43663</v>
      </c>
    </row>
    <row r="92" spans="1:12" x14ac:dyDescent="0.35">
      <c r="A92">
        <v>1900003931</v>
      </c>
      <c r="B92" s="1">
        <v>43781</v>
      </c>
      <c r="C92" s="2" t="s">
        <v>12</v>
      </c>
      <c r="D92" s="2" t="s">
        <v>13</v>
      </c>
      <c r="E92" s="2" t="s">
        <v>43</v>
      </c>
      <c r="F92">
        <v>2</v>
      </c>
      <c r="G92" s="2" t="s">
        <v>40</v>
      </c>
      <c r="H92" s="2" t="s">
        <v>26</v>
      </c>
      <c r="I92" s="2" t="s">
        <v>36</v>
      </c>
      <c r="K92">
        <v>100000</v>
      </c>
      <c r="L92" s="1">
        <v>43486</v>
      </c>
    </row>
    <row r="93" spans="1:12" x14ac:dyDescent="0.35">
      <c r="A93">
        <v>1900004171</v>
      </c>
      <c r="B93" s="1">
        <v>43795</v>
      </c>
      <c r="C93" s="2" t="s">
        <v>12</v>
      </c>
      <c r="D93" s="2" t="s">
        <v>13</v>
      </c>
      <c r="E93" s="2" t="s">
        <v>19</v>
      </c>
      <c r="G93" s="2" t="s">
        <v>20</v>
      </c>
      <c r="H93" s="2" t="s">
        <v>21</v>
      </c>
      <c r="I93" s="2" t="s">
        <v>23</v>
      </c>
      <c r="K93">
        <v>254336</v>
      </c>
      <c r="L93" s="1">
        <v>43490</v>
      </c>
    </row>
    <row r="94" spans="1:12" x14ac:dyDescent="0.35">
      <c r="A94">
        <v>1900004173</v>
      </c>
      <c r="B94" s="1">
        <v>43795</v>
      </c>
      <c r="C94" s="2" t="s">
        <v>12</v>
      </c>
      <c r="D94" s="2" t="s">
        <v>13</v>
      </c>
      <c r="E94" s="2" t="s">
        <v>19</v>
      </c>
      <c r="G94" s="2" t="s">
        <v>20</v>
      </c>
      <c r="H94" s="2" t="s">
        <v>21</v>
      </c>
      <c r="I94" s="2" t="s">
        <v>45</v>
      </c>
      <c r="K94">
        <v>266949</v>
      </c>
      <c r="L94" s="1">
        <v>43490</v>
      </c>
    </row>
    <row r="95" spans="1:12" x14ac:dyDescent="0.35">
      <c r="A95">
        <v>1900004220</v>
      </c>
      <c r="B95" s="1">
        <v>43802</v>
      </c>
      <c r="C95" s="2" t="s">
        <v>18</v>
      </c>
      <c r="D95" s="2" t="s">
        <v>13</v>
      </c>
      <c r="E95" s="2" t="s">
        <v>30</v>
      </c>
      <c r="G95" s="2" t="s">
        <v>46</v>
      </c>
      <c r="H95" s="2" t="s">
        <v>21</v>
      </c>
      <c r="I95" s="2" t="s">
        <v>58</v>
      </c>
      <c r="J95">
        <v>54445288</v>
      </c>
      <c r="K95">
        <v>11111</v>
      </c>
      <c r="L95" s="1">
        <v>43524</v>
      </c>
    </row>
    <row r="96" spans="1:12" x14ac:dyDescent="0.35">
      <c r="A96">
        <v>1900004221</v>
      </c>
      <c r="B96" s="1">
        <v>43802</v>
      </c>
      <c r="C96" s="2" t="s">
        <v>18</v>
      </c>
      <c r="D96" s="2" t="s">
        <v>13</v>
      </c>
      <c r="E96" s="2" t="s">
        <v>43</v>
      </c>
      <c r="F96">
        <v>3</v>
      </c>
      <c r="G96" s="2" t="s">
        <v>44</v>
      </c>
      <c r="H96" s="2" t="s">
        <v>26</v>
      </c>
      <c r="I96" s="2" t="s">
        <v>23</v>
      </c>
      <c r="J96">
        <v>9.9000044190299996E+19</v>
      </c>
      <c r="K96">
        <v>3008</v>
      </c>
      <c r="L96" s="1">
        <v>43567</v>
      </c>
    </row>
    <row r="97" spans="1:12" x14ac:dyDescent="0.35">
      <c r="A97">
        <v>1900004376</v>
      </c>
      <c r="B97" s="1">
        <v>43804</v>
      </c>
      <c r="C97" s="2" t="s">
        <v>18</v>
      </c>
      <c r="D97" s="2" t="s">
        <v>13</v>
      </c>
      <c r="E97" s="2" t="s">
        <v>14</v>
      </c>
      <c r="F97">
        <v>3</v>
      </c>
      <c r="G97" s="2" t="s">
        <v>44</v>
      </c>
      <c r="H97" s="2" t="s">
        <v>26</v>
      </c>
      <c r="I97" s="2" t="s">
        <v>45</v>
      </c>
      <c r="J97">
        <v>43193940</v>
      </c>
      <c r="K97">
        <v>6184</v>
      </c>
      <c r="L97" s="1">
        <v>43684</v>
      </c>
    </row>
    <row r="98" spans="1:12" x14ac:dyDescent="0.35">
      <c r="A98">
        <v>1900004378</v>
      </c>
      <c r="B98" s="1">
        <v>43804</v>
      </c>
      <c r="C98" s="2" t="s">
        <v>18</v>
      </c>
      <c r="D98" s="2" t="s">
        <v>13</v>
      </c>
      <c r="E98" s="2" t="s">
        <v>73</v>
      </c>
      <c r="G98" s="2" t="s">
        <v>31</v>
      </c>
      <c r="H98" s="2" t="s">
        <v>16</v>
      </c>
      <c r="I98" s="2" t="s">
        <v>105</v>
      </c>
      <c r="J98" t="s">
        <v>106</v>
      </c>
      <c r="K98">
        <v>1568</v>
      </c>
      <c r="L98" s="1">
        <v>43504</v>
      </c>
    </row>
    <row r="99" spans="1:12" x14ac:dyDescent="0.35">
      <c r="A99">
        <v>1900004380</v>
      </c>
      <c r="B99" s="1">
        <v>43804</v>
      </c>
      <c r="C99" s="2" t="s">
        <v>18</v>
      </c>
      <c r="D99" s="2" t="s">
        <v>13</v>
      </c>
      <c r="E99" s="2" t="s">
        <v>30</v>
      </c>
      <c r="G99" s="2" t="s">
        <v>46</v>
      </c>
      <c r="H99" s="2"/>
      <c r="I99" s="2" t="s">
        <v>23</v>
      </c>
      <c r="J99" t="s">
        <v>47</v>
      </c>
      <c r="K99">
        <v>18901</v>
      </c>
      <c r="L99" s="1">
        <v>43722</v>
      </c>
    </row>
    <row r="100" spans="1:12" x14ac:dyDescent="0.35">
      <c r="A100">
        <v>1900004382</v>
      </c>
      <c r="B100" s="1">
        <v>43804</v>
      </c>
      <c r="C100" s="2" t="s">
        <v>18</v>
      </c>
      <c r="D100" s="2" t="s">
        <v>13</v>
      </c>
      <c r="E100" s="2" t="s">
        <v>30</v>
      </c>
      <c r="G100" s="2" t="s">
        <v>46</v>
      </c>
      <c r="H100" s="2"/>
      <c r="I100" s="2" t="s">
        <v>23</v>
      </c>
      <c r="J100" t="s">
        <v>47</v>
      </c>
      <c r="K100">
        <v>27682</v>
      </c>
      <c r="L100" s="1">
        <v>43691</v>
      </c>
    </row>
    <row r="101" spans="1:12" x14ac:dyDescent="0.35">
      <c r="A101">
        <v>1900004383</v>
      </c>
      <c r="B101" s="1">
        <v>43804</v>
      </c>
      <c r="C101" s="2" t="s">
        <v>18</v>
      </c>
      <c r="D101" s="2" t="s">
        <v>13</v>
      </c>
      <c r="E101" s="2" t="s">
        <v>30</v>
      </c>
      <c r="G101" s="2" t="s">
        <v>46</v>
      </c>
      <c r="H101" s="2"/>
      <c r="I101" s="2" t="s">
        <v>58</v>
      </c>
      <c r="J101" t="s">
        <v>66</v>
      </c>
      <c r="K101">
        <v>5501</v>
      </c>
      <c r="L101" s="1">
        <v>43759</v>
      </c>
    </row>
    <row r="102" spans="1:12" x14ac:dyDescent="0.35">
      <c r="A102">
        <v>1900004384</v>
      </c>
      <c r="B102" s="1">
        <v>43804</v>
      </c>
      <c r="C102" s="2" t="s">
        <v>18</v>
      </c>
      <c r="D102" s="2" t="s">
        <v>13</v>
      </c>
      <c r="E102" s="2" t="s">
        <v>30</v>
      </c>
      <c r="G102" s="2" t="s">
        <v>46</v>
      </c>
      <c r="H102" s="2" t="s">
        <v>21</v>
      </c>
      <c r="I102" s="2" t="s">
        <v>36</v>
      </c>
      <c r="J102" t="s">
        <v>107</v>
      </c>
      <c r="K102">
        <v>123750</v>
      </c>
      <c r="L102" s="1">
        <v>43738</v>
      </c>
    </row>
    <row r="103" spans="1:12" x14ac:dyDescent="0.35">
      <c r="A103">
        <v>1900004404</v>
      </c>
      <c r="B103" s="1">
        <v>43805</v>
      </c>
      <c r="C103" s="2" t="s">
        <v>18</v>
      </c>
      <c r="D103" s="2" t="s">
        <v>13</v>
      </c>
      <c r="E103" s="2" t="s">
        <v>19</v>
      </c>
      <c r="G103" s="2" t="s">
        <v>20</v>
      </c>
      <c r="H103" s="2" t="s">
        <v>21</v>
      </c>
      <c r="I103" s="2" t="s">
        <v>53</v>
      </c>
      <c r="J103" t="s">
        <v>108</v>
      </c>
      <c r="K103">
        <v>825</v>
      </c>
      <c r="L103" s="1">
        <v>43647</v>
      </c>
    </row>
    <row r="104" spans="1:12" x14ac:dyDescent="0.35">
      <c r="A104">
        <v>1900004408</v>
      </c>
      <c r="B104" s="1">
        <v>43805</v>
      </c>
      <c r="C104" s="2" t="s">
        <v>18</v>
      </c>
      <c r="D104" s="2" t="s">
        <v>13</v>
      </c>
      <c r="E104" s="2" t="s">
        <v>19</v>
      </c>
      <c r="G104" s="2" t="s">
        <v>20</v>
      </c>
      <c r="H104" s="2" t="s">
        <v>21</v>
      </c>
      <c r="I104" s="2" t="s">
        <v>53</v>
      </c>
      <c r="J104" t="s">
        <v>109</v>
      </c>
      <c r="K104">
        <v>1556</v>
      </c>
      <c r="L104" s="1">
        <v>43647</v>
      </c>
    </row>
    <row r="105" spans="1:12" x14ac:dyDescent="0.35">
      <c r="A105">
        <v>1900004411</v>
      </c>
      <c r="B105" s="1">
        <v>43805</v>
      </c>
      <c r="C105" s="2" t="s">
        <v>18</v>
      </c>
      <c r="D105" s="2" t="s">
        <v>13</v>
      </c>
      <c r="E105" s="2" t="s">
        <v>19</v>
      </c>
      <c r="G105" s="2" t="s">
        <v>20</v>
      </c>
      <c r="H105" s="2" t="s">
        <v>21</v>
      </c>
      <c r="I105" s="2" t="s">
        <v>53</v>
      </c>
      <c r="J105" t="s">
        <v>110</v>
      </c>
      <c r="K105">
        <v>12350</v>
      </c>
      <c r="L105" s="1">
        <v>43647</v>
      </c>
    </row>
    <row r="106" spans="1:12" x14ac:dyDescent="0.35">
      <c r="A106">
        <v>1900004474</v>
      </c>
      <c r="B106" s="1">
        <v>43808</v>
      </c>
      <c r="C106" s="2" t="s">
        <v>18</v>
      </c>
      <c r="D106" s="2" t="s">
        <v>13</v>
      </c>
      <c r="E106" s="2" t="s">
        <v>51</v>
      </c>
      <c r="F106">
        <v>3</v>
      </c>
      <c r="G106" s="2" t="s">
        <v>44</v>
      </c>
      <c r="H106" s="2" t="s">
        <v>26</v>
      </c>
      <c r="I106" s="2" t="s">
        <v>79</v>
      </c>
      <c r="J106" t="s">
        <v>111</v>
      </c>
      <c r="K106">
        <v>15593</v>
      </c>
      <c r="L106" s="1">
        <v>43477</v>
      </c>
    </row>
    <row r="107" spans="1:12" x14ac:dyDescent="0.35">
      <c r="A107">
        <v>1900004500</v>
      </c>
      <c r="B107" s="1">
        <v>43808</v>
      </c>
      <c r="C107" s="2" t="s">
        <v>18</v>
      </c>
      <c r="D107" s="2" t="s">
        <v>13</v>
      </c>
      <c r="E107" s="2" t="s">
        <v>43</v>
      </c>
      <c r="F107">
        <v>3</v>
      </c>
      <c r="G107" s="2" t="s">
        <v>44</v>
      </c>
      <c r="H107" s="2" t="s">
        <v>26</v>
      </c>
      <c r="I107" s="2" t="s">
        <v>23</v>
      </c>
      <c r="J107">
        <v>9.9000044190300006E+17</v>
      </c>
      <c r="K107">
        <v>2212</v>
      </c>
      <c r="L107" s="1">
        <v>43565</v>
      </c>
    </row>
    <row r="108" spans="1:12" x14ac:dyDescent="0.35">
      <c r="A108">
        <v>1900004501</v>
      </c>
      <c r="B108" s="1">
        <v>43808</v>
      </c>
      <c r="C108" s="2" t="s">
        <v>18</v>
      </c>
      <c r="D108" s="2" t="s">
        <v>13</v>
      </c>
      <c r="E108" s="2" t="s">
        <v>30</v>
      </c>
      <c r="F108">
        <v>3</v>
      </c>
      <c r="G108" s="2" t="s">
        <v>44</v>
      </c>
      <c r="H108" s="2" t="s">
        <v>26</v>
      </c>
      <c r="I108" s="2" t="s">
        <v>79</v>
      </c>
      <c r="J108">
        <v>54522170</v>
      </c>
      <c r="K108">
        <v>9056</v>
      </c>
      <c r="L108" s="1">
        <v>43655</v>
      </c>
    </row>
    <row r="109" spans="1:12" x14ac:dyDescent="0.35">
      <c r="A109">
        <v>1900004503</v>
      </c>
      <c r="B109" s="1">
        <v>43809</v>
      </c>
      <c r="C109" s="2" t="s">
        <v>18</v>
      </c>
      <c r="D109" s="2" t="s">
        <v>13</v>
      </c>
      <c r="E109" s="2" t="s">
        <v>19</v>
      </c>
      <c r="G109" s="2" t="s">
        <v>20</v>
      </c>
      <c r="H109" s="2" t="s">
        <v>21</v>
      </c>
      <c r="I109" s="2" t="s">
        <v>53</v>
      </c>
      <c r="J109" t="s">
        <v>112</v>
      </c>
      <c r="K109">
        <v>1897</v>
      </c>
      <c r="L109" s="1">
        <v>43647</v>
      </c>
    </row>
    <row r="110" spans="1:12" x14ac:dyDescent="0.35">
      <c r="A110">
        <v>1900004505</v>
      </c>
      <c r="B110" s="1">
        <v>43809</v>
      </c>
      <c r="C110" s="2" t="s">
        <v>18</v>
      </c>
      <c r="D110" s="2" t="s">
        <v>13</v>
      </c>
      <c r="E110" s="2" t="s">
        <v>19</v>
      </c>
      <c r="G110" s="2" t="s">
        <v>20</v>
      </c>
      <c r="H110" s="2" t="s">
        <v>21</v>
      </c>
      <c r="I110" s="2" t="s">
        <v>53</v>
      </c>
      <c r="J110" t="s">
        <v>113</v>
      </c>
      <c r="K110">
        <v>42500</v>
      </c>
      <c r="L110" s="1">
        <v>43647</v>
      </c>
    </row>
    <row r="111" spans="1:12" x14ac:dyDescent="0.35">
      <c r="A111">
        <v>1900004507</v>
      </c>
      <c r="B111" s="1">
        <v>43809</v>
      </c>
      <c r="C111" s="2" t="s">
        <v>18</v>
      </c>
      <c r="D111" s="2" t="s">
        <v>13</v>
      </c>
      <c r="E111" s="2" t="s">
        <v>19</v>
      </c>
      <c r="G111" s="2" t="s">
        <v>20</v>
      </c>
      <c r="H111" s="2" t="s">
        <v>21</v>
      </c>
      <c r="I111" s="2" t="s">
        <v>53</v>
      </c>
      <c r="J111" t="s">
        <v>114</v>
      </c>
      <c r="K111">
        <v>10917</v>
      </c>
      <c r="L111" s="1">
        <v>43647</v>
      </c>
    </row>
    <row r="112" spans="1:12" x14ac:dyDescent="0.35">
      <c r="A112">
        <v>1900004518</v>
      </c>
      <c r="B112" s="1">
        <v>43809</v>
      </c>
      <c r="C112" s="2" t="s">
        <v>18</v>
      </c>
      <c r="D112" s="2" t="s">
        <v>13</v>
      </c>
      <c r="E112" s="2" t="s">
        <v>19</v>
      </c>
      <c r="G112" s="2" t="s">
        <v>20</v>
      </c>
      <c r="H112" s="2" t="s">
        <v>21</v>
      </c>
      <c r="I112" s="2" t="s">
        <v>53</v>
      </c>
      <c r="J112" t="s">
        <v>115</v>
      </c>
      <c r="K112">
        <v>3375</v>
      </c>
      <c r="L112" s="1">
        <v>43647</v>
      </c>
    </row>
    <row r="113" spans="1:12" x14ac:dyDescent="0.35">
      <c r="A113">
        <v>1900004535</v>
      </c>
      <c r="B113" s="1">
        <v>43809</v>
      </c>
      <c r="C113" s="2" t="s">
        <v>12</v>
      </c>
      <c r="D113" s="2" t="s">
        <v>13</v>
      </c>
      <c r="E113" s="2" t="s">
        <v>19</v>
      </c>
      <c r="G113" s="2" t="s">
        <v>20</v>
      </c>
      <c r="H113" s="2" t="s">
        <v>21</v>
      </c>
      <c r="I113" s="2" t="s">
        <v>36</v>
      </c>
      <c r="J113" t="s">
        <v>116</v>
      </c>
      <c r="K113">
        <v>320175</v>
      </c>
      <c r="L113" s="1">
        <v>43805</v>
      </c>
    </row>
    <row r="114" spans="1:12" x14ac:dyDescent="0.35">
      <c r="A114">
        <v>1900004535</v>
      </c>
      <c r="B114" s="1">
        <v>43809</v>
      </c>
      <c r="C114" s="2" t="s">
        <v>12</v>
      </c>
      <c r="D114" s="2" t="s">
        <v>13</v>
      </c>
      <c r="E114" s="2" t="s">
        <v>19</v>
      </c>
      <c r="G114" s="2" t="s">
        <v>20</v>
      </c>
      <c r="H114" s="2" t="s">
        <v>21</v>
      </c>
      <c r="I114" s="2" t="s">
        <v>36</v>
      </c>
      <c r="J114">
        <v>3.1242015891005998E+18</v>
      </c>
      <c r="K114">
        <v>320175</v>
      </c>
      <c r="L114" s="1">
        <v>43805</v>
      </c>
    </row>
    <row r="115" spans="1:12" x14ac:dyDescent="0.35">
      <c r="A115">
        <v>1900004535</v>
      </c>
      <c r="B115" s="1">
        <v>43809</v>
      </c>
      <c r="C115" s="2" t="s">
        <v>12</v>
      </c>
      <c r="D115" s="2" t="s">
        <v>13</v>
      </c>
      <c r="E115" s="2" t="s">
        <v>19</v>
      </c>
      <c r="G115" s="2" t="s">
        <v>20</v>
      </c>
      <c r="H115" s="2" t="s">
        <v>21</v>
      </c>
      <c r="I115" s="2" t="s">
        <v>36</v>
      </c>
      <c r="J115" t="s">
        <v>117</v>
      </c>
      <c r="K115">
        <v>320175</v>
      </c>
      <c r="L115" s="1">
        <v>43805</v>
      </c>
    </row>
    <row r="116" spans="1:12" x14ac:dyDescent="0.35">
      <c r="A116">
        <v>1900004538</v>
      </c>
      <c r="B116" s="1">
        <v>43809</v>
      </c>
      <c r="C116" s="2" t="s">
        <v>12</v>
      </c>
      <c r="D116" s="2" t="s">
        <v>13</v>
      </c>
      <c r="E116" s="2" t="s">
        <v>19</v>
      </c>
      <c r="G116" s="2" t="s">
        <v>20</v>
      </c>
      <c r="H116" s="2" t="s">
        <v>21</v>
      </c>
      <c r="I116" s="2" t="s">
        <v>23</v>
      </c>
      <c r="J116" t="s">
        <v>118</v>
      </c>
      <c r="K116">
        <v>168593</v>
      </c>
      <c r="L116" s="1">
        <v>43613</v>
      </c>
    </row>
    <row r="117" spans="1:12" x14ac:dyDescent="0.35">
      <c r="A117">
        <v>1900004538</v>
      </c>
      <c r="B117" s="1">
        <v>43809</v>
      </c>
      <c r="C117" s="2" t="s">
        <v>12</v>
      </c>
      <c r="D117" s="2" t="s">
        <v>13</v>
      </c>
      <c r="E117" s="2" t="s">
        <v>19</v>
      </c>
      <c r="G117" s="2" t="s">
        <v>20</v>
      </c>
      <c r="H117" s="2" t="s">
        <v>21</v>
      </c>
      <c r="I117" s="2" t="s">
        <v>23</v>
      </c>
      <c r="J117" t="s">
        <v>119</v>
      </c>
      <c r="K117">
        <v>168593</v>
      </c>
      <c r="L117" s="1">
        <v>43613</v>
      </c>
    </row>
    <row r="118" spans="1:12" x14ac:dyDescent="0.35">
      <c r="A118">
        <v>1900004894</v>
      </c>
      <c r="B118" s="1">
        <v>43818</v>
      </c>
      <c r="C118" s="2" t="s">
        <v>18</v>
      </c>
      <c r="D118" s="2" t="s">
        <v>13</v>
      </c>
      <c r="E118" s="2" t="s">
        <v>19</v>
      </c>
      <c r="G118" s="2" t="s">
        <v>20</v>
      </c>
      <c r="H118" s="2" t="s">
        <v>21</v>
      </c>
      <c r="I118" s="2" t="s">
        <v>50</v>
      </c>
      <c r="J118">
        <v>43196279</v>
      </c>
      <c r="K118">
        <v>2970</v>
      </c>
      <c r="L118" s="1">
        <v>43730</v>
      </c>
    </row>
    <row r="119" spans="1:12" x14ac:dyDescent="0.35">
      <c r="A119">
        <v>1900004898</v>
      </c>
      <c r="B119" s="1">
        <v>43818</v>
      </c>
      <c r="C119" s="2" t="s">
        <v>18</v>
      </c>
      <c r="D119" s="2" t="s">
        <v>13</v>
      </c>
      <c r="E119" s="2" t="s">
        <v>19</v>
      </c>
      <c r="F119">
        <v>1</v>
      </c>
      <c r="G119" s="2" t="s">
        <v>25</v>
      </c>
      <c r="H119" s="2" t="s">
        <v>26</v>
      </c>
      <c r="I119" s="2" t="s">
        <v>34</v>
      </c>
      <c r="J119">
        <v>3.1142029633600998E+18</v>
      </c>
      <c r="K119">
        <v>7022</v>
      </c>
      <c r="L119" s="1">
        <v>43703</v>
      </c>
    </row>
    <row r="120" spans="1:12" x14ac:dyDescent="0.35">
      <c r="A120">
        <v>1900004909</v>
      </c>
      <c r="B120" s="1">
        <v>43818</v>
      </c>
      <c r="C120" s="2" t="s">
        <v>18</v>
      </c>
      <c r="D120" s="2" t="s">
        <v>13</v>
      </c>
      <c r="E120" s="2" t="s">
        <v>19</v>
      </c>
      <c r="G120" s="2" t="s">
        <v>20</v>
      </c>
      <c r="H120" s="2" t="s">
        <v>21</v>
      </c>
      <c r="I120" s="2" t="s">
        <v>45</v>
      </c>
      <c r="J120" t="s">
        <v>120</v>
      </c>
      <c r="K120">
        <v>202350</v>
      </c>
      <c r="L120" s="1">
        <v>43738</v>
      </c>
    </row>
    <row r="121" spans="1:12" x14ac:dyDescent="0.35">
      <c r="A121">
        <v>1900004912</v>
      </c>
      <c r="B121" s="1">
        <v>43818</v>
      </c>
      <c r="C121" s="2" t="s">
        <v>18</v>
      </c>
      <c r="D121" s="2" t="s">
        <v>13</v>
      </c>
      <c r="E121" s="2" t="s">
        <v>19</v>
      </c>
      <c r="F121">
        <v>1</v>
      </c>
      <c r="G121" s="2" t="s">
        <v>25</v>
      </c>
      <c r="H121" s="2" t="s">
        <v>26</v>
      </c>
      <c r="I121" s="2" t="s">
        <v>45</v>
      </c>
      <c r="J121">
        <v>3.213400201191E+23</v>
      </c>
      <c r="K121">
        <v>87500</v>
      </c>
      <c r="L121" s="1">
        <v>43677</v>
      </c>
    </row>
    <row r="122" spans="1:12" x14ac:dyDescent="0.35">
      <c r="A122">
        <v>1900004917</v>
      </c>
      <c r="B122" s="1">
        <v>43818</v>
      </c>
      <c r="C122" s="2" t="s">
        <v>18</v>
      </c>
      <c r="D122" s="2" t="s">
        <v>13</v>
      </c>
      <c r="E122" s="2" t="s">
        <v>19</v>
      </c>
      <c r="F122">
        <v>1</v>
      </c>
      <c r="G122" s="2" t="s">
        <v>25</v>
      </c>
      <c r="H122" s="2" t="s">
        <v>26</v>
      </c>
      <c r="I122" s="2" t="s">
        <v>45</v>
      </c>
      <c r="J122">
        <v>22515779</v>
      </c>
      <c r="K122">
        <v>44260</v>
      </c>
      <c r="L122" s="1">
        <v>43738</v>
      </c>
    </row>
    <row r="123" spans="1:12" x14ac:dyDescent="0.35">
      <c r="A123">
        <v>1900004919</v>
      </c>
      <c r="B123" s="1">
        <v>43818</v>
      </c>
      <c r="C123" s="2" t="s">
        <v>18</v>
      </c>
      <c r="D123" s="2" t="s">
        <v>13</v>
      </c>
      <c r="E123" s="2" t="s">
        <v>73</v>
      </c>
      <c r="G123" s="2" t="s">
        <v>102</v>
      </c>
      <c r="H123" s="2" t="s">
        <v>16</v>
      </c>
      <c r="I123" s="2" t="s">
        <v>45</v>
      </c>
      <c r="J123">
        <v>9.9000046190100005E+19</v>
      </c>
      <c r="K123">
        <v>11550</v>
      </c>
      <c r="L123" s="1">
        <v>43716</v>
      </c>
    </row>
    <row r="124" spans="1:12" x14ac:dyDescent="0.35">
      <c r="A124">
        <v>1900004920</v>
      </c>
      <c r="B124" s="1">
        <v>43818</v>
      </c>
      <c r="C124" s="2" t="s">
        <v>18</v>
      </c>
      <c r="D124" s="2" t="s">
        <v>13</v>
      </c>
      <c r="E124" s="2" t="s">
        <v>121</v>
      </c>
      <c r="G124" s="2" t="s">
        <v>102</v>
      </c>
      <c r="H124" s="2" t="s">
        <v>16</v>
      </c>
      <c r="I124" s="2" t="s">
        <v>45</v>
      </c>
      <c r="J124">
        <v>9.90000111903E+19</v>
      </c>
      <c r="K124">
        <v>43033</v>
      </c>
      <c r="L124" s="1">
        <v>43716</v>
      </c>
    </row>
    <row r="125" spans="1:12" x14ac:dyDescent="0.35">
      <c r="A125">
        <v>1900004922</v>
      </c>
      <c r="B125" s="1">
        <v>43818</v>
      </c>
      <c r="C125" s="2" t="s">
        <v>18</v>
      </c>
      <c r="D125" s="2" t="s">
        <v>13</v>
      </c>
      <c r="E125" s="2" t="s">
        <v>73</v>
      </c>
      <c r="G125" s="2" t="s">
        <v>102</v>
      </c>
      <c r="H125" s="2" t="s">
        <v>16</v>
      </c>
      <c r="I125" s="2" t="s">
        <v>45</v>
      </c>
      <c r="J125">
        <v>9.9000046190100005E+19</v>
      </c>
      <c r="K125">
        <v>7700</v>
      </c>
      <c r="L125" s="1">
        <v>43716</v>
      </c>
    </row>
    <row r="126" spans="1:12" x14ac:dyDescent="0.35">
      <c r="A126">
        <v>1900004923</v>
      </c>
      <c r="B126" s="1">
        <v>43818</v>
      </c>
      <c r="C126" s="2" t="s">
        <v>18</v>
      </c>
      <c r="D126" s="2" t="s">
        <v>13</v>
      </c>
      <c r="E126" s="2" t="s">
        <v>121</v>
      </c>
      <c r="G126" s="2" t="s">
        <v>102</v>
      </c>
      <c r="H126" s="2" t="s">
        <v>16</v>
      </c>
      <c r="I126" s="2" t="s">
        <v>45</v>
      </c>
      <c r="J126">
        <v>9.90000111903E+19</v>
      </c>
      <c r="K126">
        <v>72139</v>
      </c>
      <c r="L126" s="1">
        <v>43716</v>
      </c>
    </row>
    <row r="127" spans="1:12" x14ac:dyDescent="0.35">
      <c r="A127">
        <v>1900004928</v>
      </c>
      <c r="B127" s="1">
        <v>43818</v>
      </c>
      <c r="C127" s="2" t="s">
        <v>18</v>
      </c>
      <c r="D127" s="2" t="s">
        <v>13</v>
      </c>
      <c r="E127" s="2" t="s">
        <v>43</v>
      </c>
      <c r="F127">
        <v>3</v>
      </c>
      <c r="G127" s="2" t="s">
        <v>44</v>
      </c>
      <c r="H127" s="2" t="s">
        <v>26</v>
      </c>
      <c r="I127" s="2" t="s">
        <v>45</v>
      </c>
      <c r="J127">
        <v>9.9000044190299996E+19</v>
      </c>
      <c r="K127">
        <v>32585</v>
      </c>
      <c r="L127" s="1">
        <v>43719</v>
      </c>
    </row>
    <row r="128" spans="1:12" x14ac:dyDescent="0.35">
      <c r="A128">
        <v>1900004933</v>
      </c>
      <c r="B128" s="1">
        <v>43818</v>
      </c>
      <c r="C128" s="2" t="s">
        <v>18</v>
      </c>
      <c r="D128" s="2" t="s">
        <v>13</v>
      </c>
      <c r="E128" s="2" t="s">
        <v>43</v>
      </c>
      <c r="F128">
        <v>3</v>
      </c>
      <c r="G128" s="2" t="s">
        <v>44</v>
      </c>
      <c r="H128" s="2" t="s">
        <v>26</v>
      </c>
      <c r="I128" s="2" t="s">
        <v>45</v>
      </c>
      <c r="J128">
        <v>9.9000044190299996E+19</v>
      </c>
      <c r="K128">
        <v>8045</v>
      </c>
      <c r="L128" s="1">
        <v>43730</v>
      </c>
    </row>
    <row r="129" spans="1:12" x14ac:dyDescent="0.35">
      <c r="A129">
        <v>1900004983</v>
      </c>
      <c r="B129" s="1">
        <v>43818</v>
      </c>
      <c r="C129" s="2" t="s">
        <v>18</v>
      </c>
      <c r="D129" s="2" t="s">
        <v>13</v>
      </c>
      <c r="E129" s="2" t="s">
        <v>19</v>
      </c>
      <c r="G129" s="2" t="s">
        <v>20</v>
      </c>
      <c r="H129" s="2" t="s">
        <v>21</v>
      </c>
      <c r="I129" s="2" t="s">
        <v>36</v>
      </c>
      <c r="J129" t="s">
        <v>122</v>
      </c>
      <c r="K129">
        <v>26968</v>
      </c>
      <c r="L129" s="1">
        <v>43763</v>
      </c>
    </row>
    <row r="130" spans="1:12" x14ac:dyDescent="0.35">
      <c r="A130">
        <v>1900004984</v>
      </c>
      <c r="B130" s="1">
        <v>43818</v>
      </c>
      <c r="C130" s="2" t="s">
        <v>18</v>
      </c>
      <c r="D130" s="2" t="s">
        <v>13</v>
      </c>
      <c r="E130" s="2" t="s">
        <v>19</v>
      </c>
      <c r="G130" s="2" t="s">
        <v>20</v>
      </c>
      <c r="H130" s="2" t="s">
        <v>21</v>
      </c>
      <c r="I130" s="2" t="s">
        <v>36</v>
      </c>
      <c r="J130" t="s">
        <v>123</v>
      </c>
      <c r="K130">
        <v>2437</v>
      </c>
      <c r="L130" s="1">
        <v>43764</v>
      </c>
    </row>
    <row r="131" spans="1:12" x14ac:dyDescent="0.35">
      <c r="A131">
        <v>1900004985</v>
      </c>
      <c r="B131" s="1">
        <v>43818</v>
      </c>
      <c r="C131" s="2" t="s">
        <v>18</v>
      </c>
      <c r="D131" s="2" t="s">
        <v>13</v>
      </c>
      <c r="E131" s="2" t="s">
        <v>19</v>
      </c>
      <c r="G131" s="2" t="s">
        <v>20</v>
      </c>
      <c r="H131" s="2" t="s">
        <v>21</v>
      </c>
      <c r="I131" s="2" t="s">
        <v>36</v>
      </c>
      <c r="J131" t="s">
        <v>117</v>
      </c>
      <c r="K131">
        <v>53278</v>
      </c>
      <c r="L131" s="1">
        <v>43466</v>
      </c>
    </row>
    <row r="132" spans="1:12" x14ac:dyDescent="0.35">
      <c r="A132">
        <v>1900004986</v>
      </c>
      <c r="B132" s="1">
        <v>43818</v>
      </c>
      <c r="C132" s="2" t="s">
        <v>18</v>
      </c>
      <c r="D132" s="2" t="s">
        <v>13</v>
      </c>
      <c r="E132" s="2" t="s">
        <v>19</v>
      </c>
      <c r="G132" s="2" t="s">
        <v>20</v>
      </c>
      <c r="H132" s="2" t="s">
        <v>21</v>
      </c>
      <c r="I132" s="2" t="s">
        <v>36</v>
      </c>
      <c r="J132" t="s">
        <v>124</v>
      </c>
      <c r="K132">
        <v>30048</v>
      </c>
      <c r="L132" s="1">
        <v>43466</v>
      </c>
    </row>
    <row r="133" spans="1:12" x14ac:dyDescent="0.35">
      <c r="A133">
        <v>1900004987</v>
      </c>
      <c r="B133" s="1">
        <v>43818</v>
      </c>
      <c r="C133" s="2" t="s">
        <v>18</v>
      </c>
      <c r="D133" s="2" t="s">
        <v>13</v>
      </c>
      <c r="E133" s="2" t="s">
        <v>19</v>
      </c>
      <c r="G133" s="2" t="s">
        <v>20</v>
      </c>
      <c r="H133" s="2" t="s">
        <v>21</v>
      </c>
      <c r="I133" s="2" t="s">
        <v>36</v>
      </c>
      <c r="J133">
        <v>3.1142029974272998E+18</v>
      </c>
      <c r="K133">
        <v>12500</v>
      </c>
      <c r="L133" s="1">
        <v>43727</v>
      </c>
    </row>
    <row r="134" spans="1:12" x14ac:dyDescent="0.35">
      <c r="A134">
        <v>1900005036</v>
      </c>
      <c r="B134" s="1">
        <v>43819</v>
      </c>
      <c r="C134" s="2" t="s">
        <v>18</v>
      </c>
      <c r="D134" s="2" t="s">
        <v>13</v>
      </c>
      <c r="E134" s="2" t="s">
        <v>19</v>
      </c>
      <c r="F134">
        <v>1</v>
      </c>
      <c r="G134" s="2" t="s">
        <v>25</v>
      </c>
      <c r="H134" s="2" t="s">
        <v>26</v>
      </c>
      <c r="I134" s="2" t="s">
        <v>22</v>
      </c>
      <c r="J134" t="s">
        <v>125</v>
      </c>
      <c r="K134">
        <v>3854</v>
      </c>
      <c r="L134" s="1">
        <v>43585</v>
      </c>
    </row>
    <row r="135" spans="1:12" x14ac:dyDescent="0.35">
      <c r="A135">
        <v>1900005300</v>
      </c>
      <c r="B135" s="1">
        <v>43823</v>
      </c>
      <c r="C135" s="2" t="s">
        <v>12</v>
      </c>
      <c r="D135" s="2" t="s">
        <v>13</v>
      </c>
      <c r="E135" s="2" t="s">
        <v>19</v>
      </c>
      <c r="G135" s="2" t="s">
        <v>20</v>
      </c>
      <c r="H135" s="2" t="s">
        <v>21</v>
      </c>
      <c r="I135" s="2" t="s">
        <v>22</v>
      </c>
      <c r="J135">
        <v>304003763</v>
      </c>
      <c r="K135">
        <v>132392</v>
      </c>
      <c r="L135" s="1">
        <v>43819</v>
      </c>
    </row>
    <row r="136" spans="1:12" x14ac:dyDescent="0.35">
      <c r="A136">
        <v>1900005300</v>
      </c>
      <c r="B136" s="1">
        <v>43823</v>
      </c>
      <c r="C136" s="2" t="s">
        <v>12</v>
      </c>
      <c r="D136" s="2" t="s">
        <v>13</v>
      </c>
      <c r="E136" s="2" t="s">
        <v>19</v>
      </c>
      <c r="G136" s="2" t="s">
        <v>20</v>
      </c>
      <c r="H136" s="2" t="s">
        <v>21</v>
      </c>
      <c r="I136" s="2" t="s">
        <v>22</v>
      </c>
      <c r="J136" t="s">
        <v>126</v>
      </c>
      <c r="K136">
        <v>132392</v>
      </c>
      <c r="L136" s="1">
        <v>43819</v>
      </c>
    </row>
    <row r="137" spans="1:12" x14ac:dyDescent="0.35">
      <c r="A137">
        <v>1900005300</v>
      </c>
      <c r="B137" s="1">
        <v>43823</v>
      </c>
      <c r="C137" s="2" t="s">
        <v>12</v>
      </c>
      <c r="D137" s="2" t="s">
        <v>13</v>
      </c>
      <c r="E137" s="2" t="s">
        <v>19</v>
      </c>
      <c r="G137" s="2" t="s">
        <v>20</v>
      </c>
      <c r="H137" s="2" t="s">
        <v>21</v>
      </c>
      <c r="I137" s="2" t="s">
        <v>22</v>
      </c>
      <c r="J137">
        <v>2.4142020928135997E+18</v>
      </c>
      <c r="K137">
        <v>132392</v>
      </c>
      <c r="L137" s="1">
        <v>43819</v>
      </c>
    </row>
    <row r="138" spans="1:12" x14ac:dyDescent="0.35">
      <c r="A138">
        <v>1900005300</v>
      </c>
      <c r="B138" s="1">
        <v>43823</v>
      </c>
      <c r="C138" s="2" t="s">
        <v>12</v>
      </c>
      <c r="D138" s="2" t="s">
        <v>13</v>
      </c>
      <c r="E138" s="2" t="s">
        <v>19</v>
      </c>
      <c r="G138" s="2" t="s">
        <v>20</v>
      </c>
      <c r="H138" s="2" t="s">
        <v>21</v>
      </c>
      <c r="I138" s="2" t="s">
        <v>22</v>
      </c>
      <c r="J138" t="s">
        <v>86</v>
      </c>
      <c r="K138">
        <v>132392</v>
      </c>
      <c r="L138" s="1">
        <v>43819</v>
      </c>
    </row>
    <row r="139" spans="1:12" x14ac:dyDescent="0.35">
      <c r="A139">
        <v>1900005324</v>
      </c>
      <c r="B139" s="1">
        <v>43823</v>
      </c>
      <c r="C139" s="2" t="s">
        <v>18</v>
      </c>
      <c r="D139" s="2" t="s">
        <v>13</v>
      </c>
      <c r="E139" s="2" t="s">
        <v>43</v>
      </c>
      <c r="F139">
        <v>3</v>
      </c>
      <c r="G139" s="2" t="s">
        <v>44</v>
      </c>
      <c r="H139" s="2" t="s">
        <v>26</v>
      </c>
      <c r="I139" s="2" t="s">
        <v>23</v>
      </c>
      <c r="J139">
        <v>9.9000044190299996E+19</v>
      </c>
      <c r="K139">
        <v>26805</v>
      </c>
      <c r="L139" s="1">
        <v>43788</v>
      </c>
    </row>
    <row r="140" spans="1:12" x14ac:dyDescent="0.35">
      <c r="A140">
        <v>1900005325</v>
      </c>
      <c r="B140" s="1">
        <v>43823</v>
      </c>
      <c r="C140" s="2" t="s">
        <v>18</v>
      </c>
      <c r="D140" s="2" t="s">
        <v>13</v>
      </c>
      <c r="E140" s="2" t="s">
        <v>30</v>
      </c>
      <c r="G140" s="2" t="s">
        <v>31</v>
      </c>
      <c r="H140" s="2" t="s">
        <v>21</v>
      </c>
      <c r="I140" s="2" t="s">
        <v>23</v>
      </c>
      <c r="J140">
        <v>43191791</v>
      </c>
      <c r="K140">
        <v>956</v>
      </c>
      <c r="L140" s="1">
        <v>43649</v>
      </c>
    </row>
    <row r="141" spans="1:12" x14ac:dyDescent="0.35">
      <c r="A141">
        <v>1900005329</v>
      </c>
      <c r="B141" s="1">
        <v>43823</v>
      </c>
      <c r="C141" s="2" t="s">
        <v>18</v>
      </c>
      <c r="D141" s="2" t="s">
        <v>13</v>
      </c>
      <c r="E141" s="2" t="s">
        <v>19</v>
      </c>
      <c r="F141">
        <v>1</v>
      </c>
      <c r="G141" s="2" t="s">
        <v>25</v>
      </c>
      <c r="H141" s="2" t="s">
        <v>26</v>
      </c>
      <c r="I141" s="2" t="s">
        <v>32</v>
      </c>
      <c r="J141">
        <v>3.1142029634361999E+18</v>
      </c>
      <c r="K141">
        <v>2089</v>
      </c>
      <c r="L141" s="1">
        <v>43703</v>
      </c>
    </row>
    <row r="142" spans="1:12" x14ac:dyDescent="0.35">
      <c r="A142">
        <v>1900005331</v>
      </c>
      <c r="B142" s="1">
        <v>43823</v>
      </c>
      <c r="C142" s="2" t="s">
        <v>18</v>
      </c>
      <c r="D142" s="2" t="s">
        <v>13</v>
      </c>
      <c r="E142" s="2" t="s">
        <v>19</v>
      </c>
      <c r="G142" s="2" t="s">
        <v>20</v>
      </c>
      <c r="H142" s="2" t="s">
        <v>21</v>
      </c>
      <c r="I142" s="2" t="s">
        <v>50</v>
      </c>
      <c r="J142" t="s">
        <v>127</v>
      </c>
      <c r="K142">
        <v>8580</v>
      </c>
      <c r="L142" s="1">
        <v>43729</v>
      </c>
    </row>
    <row r="143" spans="1:12" x14ac:dyDescent="0.35">
      <c r="A143">
        <v>1900005394</v>
      </c>
      <c r="B143" s="1">
        <v>43824</v>
      </c>
      <c r="C143" s="2" t="s">
        <v>18</v>
      </c>
      <c r="D143" s="2" t="s">
        <v>13</v>
      </c>
      <c r="E143" s="2" t="s">
        <v>19</v>
      </c>
      <c r="G143" s="2" t="s">
        <v>20</v>
      </c>
      <c r="H143" s="2" t="s">
        <v>21</v>
      </c>
      <c r="I143" s="2" t="s">
        <v>53</v>
      </c>
      <c r="J143" t="s">
        <v>128</v>
      </c>
      <c r="K143">
        <v>60713</v>
      </c>
      <c r="L143" s="1">
        <v>43647</v>
      </c>
    </row>
    <row r="144" spans="1:12" x14ac:dyDescent="0.35">
      <c r="A144">
        <v>1900005395</v>
      </c>
      <c r="B144" s="1">
        <v>43824</v>
      </c>
      <c r="C144" s="2" t="s">
        <v>18</v>
      </c>
      <c r="D144" s="2" t="s">
        <v>13</v>
      </c>
      <c r="E144" s="2" t="s">
        <v>51</v>
      </c>
      <c r="G144" s="2" t="s">
        <v>20</v>
      </c>
      <c r="H144" s="2" t="s">
        <v>21</v>
      </c>
      <c r="I144" s="2" t="s">
        <v>45</v>
      </c>
      <c r="J144">
        <v>22531899</v>
      </c>
      <c r="K144">
        <v>50160</v>
      </c>
      <c r="L144" s="1">
        <v>43765</v>
      </c>
    </row>
    <row r="145" spans="1:12" x14ac:dyDescent="0.35">
      <c r="A145">
        <v>1900005396</v>
      </c>
      <c r="B145" s="1">
        <v>43824</v>
      </c>
      <c r="C145" s="2" t="s">
        <v>18</v>
      </c>
      <c r="D145" s="2" t="s">
        <v>13</v>
      </c>
      <c r="E145" s="2" t="s">
        <v>19</v>
      </c>
      <c r="G145" s="2" t="s">
        <v>20</v>
      </c>
      <c r="H145" s="2"/>
      <c r="I145" s="2" t="s">
        <v>45</v>
      </c>
      <c r="J145" t="s">
        <v>267</v>
      </c>
      <c r="K145">
        <v>71765</v>
      </c>
      <c r="L145" s="1">
        <v>43764</v>
      </c>
    </row>
    <row r="146" spans="1:12" x14ac:dyDescent="0.35">
      <c r="A146">
        <v>1900005439</v>
      </c>
      <c r="B146" s="1">
        <v>43824</v>
      </c>
      <c r="C146" s="2" t="s">
        <v>18</v>
      </c>
      <c r="D146" s="2" t="s">
        <v>13</v>
      </c>
      <c r="E146" s="2" t="s">
        <v>43</v>
      </c>
      <c r="F146">
        <v>13</v>
      </c>
      <c r="G146" s="2" t="s">
        <v>37</v>
      </c>
      <c r="H146" s="2" t="s">
        <v>26</v>
      </c>
      <c r="I146" s="2" t="s">
        <v>36</v>
      </c>
      <c r="J146" t="s">
        <v>129</v>
      </c>
      <c r="K146">
        <v>62399</v>
      </c>
      <c r="L146" s="1">
        <v>43783</v>
      </c>
    </row>
    <row r="147" spans="1:12" x14ac:dyDescent="0.35">
      <c r="A147">
        <v>1900005516</v>
      </c>
      <c r="B147" s="1">
        <v>43825</v>
      </c>
      <c r="C147" s="2" t="s">
        <v>18</v>
      </c>
      <c r="D147" s="2" t="s">
        <v>13</v>
      </c>
      <c r="E147" s="2" t="s">
        <v>14</v>
      </c>
      <c r="F147">
        <v>10</v>
      </c>
      <c r="G147" s="2" t="s">
        <v>104</v>
      </c>
      <c r="H147" s="2" t="s">
        <v>26</v>
      </c>
      <c r="I147" s="2" t="s">
        <v>130</v>
      </c>
      <c r="J147">
        <v>2280014070</v>
      </c>
      <c r="K147">
        <v>27530</v>
      </c>
      <c r="L147" s="1">
        <v>43533</v>
      </c>
    </row>
    <row r="148" spans="1:12" x14ac:dyDescent="0.35">
      <c r="A148">
        <v>1900005526</v>
      </c>
      <c r="B148" s="1">
        <v>43825</v>
      </c>
      <c r="C148" s="2" t="s">
        <v>18</v>
      </c>
      <c r="D148" s="2" t="s">
        <v>13</v>
      </c>
      <c r="E148" s="2" t="s">
        <v>30</v>
      </c>
      <c r="G148" s="2" t="s">
        <v>46</v>
      </c>
      <c r="H148" s="2" t="s">
        <v>21</v>
      </c>
      <c r="I148" s="2" t="s">
        <v>32</v>
      </c>
      <c r="J148" t="s">
        <v>131</v>
      </c>
      <c r="K148">
        <v>60000</v>
      </c>
      <c r="L148" s="1">
        <v>43556</v>
      </c>
    </row>
    <row r="149" spans="1:12" x14ac:dyDescent="0.35">
      <c r="A149">
        <v>1900005527</v>
      </c>
      <c r="B149" s="1">
        <v>43825</v>
      </c>
      <c r="C149" s="2" t="s">
        <v>18</v>
      </c>
      <c r="D149" s="2" t="s">
        <v>13</v>
      </c>
      <c r="E149" s="2" t="s">
        <v>19</v>
      </c>
      <c r="G149" s="2" t="s">
        <v>20</v>
      </c>
      <c r="H149" s="2" t="s">
        <v>21</v>
      </c>
      <c r="I149" s="2" t="s">
        <v>34</v>
      </c>
      <c r="J149">
        <v>1.203004619248E+19</v>
      </c>
      <c r="K149">
        <v>77400</v>
      </c>
      <c r="L149" s="1">
        <v>43687</v>
      </c>
    </row>
    <row r="150" spans="1:12" x14ac:dyDescent="0.35">
      <c r="A150">
        <v>1900005528</v>
      </c>
      <c r="B150" s="1">
        <v>43825</v>
      </c>
      <c r="C150" s="2" t="s">
        <v>18</v>
      </c>
      <c r="D150" s="2" t="s">
        <v>13</v>
      </c>
      <c r="E150" s="2" t="s">
        <v>19</v>
      </c>
      <c r="G150" s="2" t="s">
        <v>20</v>
      </c>
      <c r="H150" s="2" t="s">
        <v>21</v>
      </c>
      <c r="I150" s="2" t="s">
        <v>34</v>
      </c>
      <c r="J150">
        <v>1.203004619248E+19</v>
      </c>
      <c r="K150">
        <v>302812</v>
      </c>
      <c r="L150" s="1">
        <v>43687</v>
      </c>
    </row>
    <row r="151" spans="1:12" x14ac:dyDescent="0.35">
      <c r="A151">
        <v>1900005529</v>
      </c>
      <c r="B151" s="1">
        <v>43825</v>
      </c>
      <c r="C151" s="2" t="s">
        <v>18</v>
      </c>
      <c r="D151" s="2" t="s">
        <v>13</v>
      </c>
      <c r="E151" s="2" t="s">
        <v>73</v>
      </c>
      <c r="G151" s="2" t="s">
        <v>37</v>
      </c>
      <c r="H151" s="2" t="s">
        <v>21</v>
      </c>
      <c r="I151" s="2" t="s">
        <v>132</v>
      </c>
      <c r="J151" t="s">
        <v>133</v>
      </c>
      <c r="K151">
        <v>275569</v>
      </c>
      <c r="L151" s="1">
        <v>43525</v>
      </c>
    </row>
    <row r="152" spans="1:12" x14ac:dyDescent="0.35">
      <c r="A152">
        <v>1900005530</v>
      </c>
      <c r="B152" s="1">
        <v>43825</v>
      </c>
      <c r="C152" s="2" t="s">
        <v>18</v>
      </c>
      <c r="D152" s="2" t="s">
        <v>13</v>
      </c>
      <c r="E152" s="2" t="s">
        <v>14</v>
      </c>
      <c r="G152" s="2" t="s">
        <v>37</v>
      </c>
      <c r="H152" s="2" t="s">
        <v>21</v>
      </c>
      <c r="I152" s="2" t="s">
        <v>132</v>
      </c>
      <c r="J152" t="s">
        <v>134</v>
      </c>
      <c r="K152">
        <v>320000</v>
      </c>
      <c r="L152" s="1">
        <v>43496</v>
      </c>
    </row>
    <row r="153" spans="1:12" x14ac:dyDescent="0.35">
      <c r="A153">
        <v>1900005531</v>
      </c>
      <c r="B153" s="1">
        <v>43825</v>
      </c>
      <c r="C153" s="2" t="s">
        <v>18</v>
      </c>
      <c r="D153" s="2" t="s">
        <v>13</v>
      </c>
      <c r="E153" s="2" t="s">
        <v>30</v>
      </c>
      <c r="G153" s="2" t="s">
        <v>46</v>
      </c>
      <c r="H153" s="2" t="s">
        <v>21</v>
      </c>
      <c r="I153" s="2" t="s">
        <v>23</v>
      </c>
      <c r="J153">
        <v>3393</v>
      </c>
      <c r="K153">
        <v>114752</v>
      </c>
      <c r="L153" s="1">
        <v>43770</v>
      </c>
    </row>
    <row r="154" spans="1:12" x14ac:dyDescent="0.35">
      <c r="A154">
        <v>1900005532</v>
      </c>
      <c r="B154" s="1">
        <v>43825</v>
      </c>
      <c r="C154" s="2" t="s">
        <v>18</v>
      </c>
      <c r="D154" s="2" t="s">
        <v>13</v>
      </c>
      <c r="E154" s="2" t="s">
        <v>30</v>
      </c>
      <c r="G154" s="2" t="s">
        <v>46</v>
      </c>
      <c r="H154" s="2"/>
      <c r="I154" s="2" t="s">
        <v>23</v>
      </c>
      <c r="J154" t="s">
        <v>68</v>
      </c>
      <c r="K154">
        <v>49027</v>
      </c>
      <c r="L154" s="1">
        <v>43500</v>
      </c>
    </row>
    <row r="155" spans="1:12" x14ac:dyDescent="0.35">
      <c r="A155">
        <v>1900005555</v>
      </c>
      <c r="B155" s="1">
        <v>43825</v>
      </c>
      <c r="C155" s="2" t="s">
        <v>18</v>
      </c>
      <c r="D155" s="2" t="s">
        <v>13</v>
      </c>
      <c r="E155" s="2" t="s">
        <v>43</v>
      </c>
      <c r="F155">
        <v>13</v>
      </c>
      <c r="G155" s="2" t="s">
        <v>37</v>
      </c>
      <c r="H155" s="2" t="s">
        <v>26</v>
      </c>
      <c r="I155" s="2" t="s">
        <v>36</v>
      </c>
      <c r="J155" t="s">
        <v>135</v>
      </c>
      <c r="K155">
        <v>153332</v>
      </c>
      <c r="L155" s="1">
        <v>43757</v>
      </c>
    </row>
    <row r="156" spans="1:12" x14ac:dyDescent="0.35">
      <c r="A156">
        <v>1900005760</v>
      </c>
      <c r="B156" s="1">
        <v>43827</v>
      </c>
      <c r="C156" s="2" t="s">
        <v>18</v>
      </c>
      <c r="D156" s="2" t="s">
        <v>13</v>
      </c>
      <c r="E156" s="2" t="s">
        <v>51</v>
      </c>
      <c r="G156" s="2" t="s">
        <v>102</v>
      </c>
      <c r="H156" s="2" t="s">
        <v>16</v>
      </c>
      <c r="I156" s="2" t="s">
        <v>136</v>
      </c>
      <c r="J156">
        <v>2.4142027811737001E+18</v>
      </c>
      <c r="K156">
        <v>23591</v>
      </c>
      <c r="L156" s="1">
        <v>43586</v>
      </c>
    </row>
    <row r="157" spans="1:12" x14ac:dyDescent="0.35">
      <c r="A157">
        <v>1900005761</v>
      </c>
      <c r="B157" s="1">
        <v>43827</v>
      </c>
      <c r="C157" s="2" t="s">
        <v>18</v>
      </c>
      <c r="D157" s="2" t="s">
        <v>13</v>
      </c>
      <c r="E157" s="2" t="s">
        <v>19</v>
      </c>
      <c r="G157" s="2" t="s">
        <v>20</v>
      </c>
      <c r="H157" s="2" t="s">
        <v>21</v>
      </c>
      <c r="I157" s="2" t="s">
        <v>53</v>
      </c>
      <c r="J157" t="s">
        <v>137</v>
      </c>
      <c r="K157">
        <v>19181</v>
      </c>
      <c r="L157" s="1">
        <v>43679</v>
      </c>
    </row>
    <row r="158" spans="1:12" x14ac:dyDescent="0.35">
      <c r="A158">
        <v>1900005767</v>
      </c>
      <c r="B158" s="1">
        <v>43827</v>
      </c>
      <c r="C158" s="2" t="s">
        <v>18</v>
      </c>
      <c r="D158" s="2" t="s">
        <v>13</v>
      </c>
      <c r="E158" s="2" t="s">
        <v>121</v>
      </c>
      <c r="G158" s="2" t="s">
        <v>102</v>
      </c>
      <c r="H158" s="2" t="s">
        <v>16</v>
      </c>
      <c r="I158" s="2" t="s">
        <v>45</v>
      </c>
      <c r="J158">
        <v>2.3060011180300001E+19</v>
      </c>
      <c r="K158">
        <v>8228</v>
      </c>
      <c r="L158" s="1">
        <v>43524</v>
      </c>
    </row>
    <row r="159" spans="1:12" x14ac:dyDescent="0.35">
      <c r="A159">
        <v>1900005768</v>
      </c>
      <c r="B159" s="1">
        <v>43827</v>
      </c>
      <c r="C159" s="2" t="s">
        <v>18</v>
      </c>
      <c r="D159" s="2" t="s">
        <v>13</v>
      </c>
      <c r="E159" s="2" t="s">
        <v>121</v>
      </c>
      <c r="G159" s="2" t="s">
        <v>102</v>
      </c>
      <c r="H159" s="2"/>
      <c r="I159" s="2" t="s">
        <v>45</v>
      </c>
      <c r="J159">
        <v>2.3060011180300001E+19</v>
      </c>
      <c r="K159">
        <v>5241</v>
      </c>
      <c r="L159" s="1">
        <v>43658</v>
      </c>
    </row>
    <row r="160" spans="1:12" x14ac:dyDescent="0.35">
      <c r="A160">
        <v>1900005769</v>
      </c>
      <c r="B160" s="1">
        <v>43827</v>
      </c>
      <c r="C160" s="2" t="s">
        <v>18</v>
      </c>
      <c r="D160" s="2" t="s">
        <v>13</v>
      </c>
      <c r="E160" s="2" t="s">
        <v>121</v>
      </c>
      <c r="G160" s="2" t="s">
        <v>102</v>
      </c>
      <c r="H160" s="2"/>
      <c r="I160" s="2" t="s">
        <v>45</v>
      </c>
      <c r="J160">
        <v>9.9000046190799995E+19</v>
      </c>
      <c r="K160">
        <v>13154</v>
      </c>
      <c r="L160" s="1">
        <v>43748</v>
      </c>
    </row>
    <row r="161" spans="1:12" x14ac:dyDescent="0.35">
      <c r="A161">
        <v>1900005770</v>
      </c>
      <c r="B161" s="1">
        <v>43827</v>
      </c>
      <c r="C161" s="2" t="s">
        <v>18</v>
      </c>
      <c r="D161" s="2" t="s">
        <v>13</v>
      </c>
      <c r="E161" s="2" t="s">
        <v>121</v>
      </c>
      <c r="G161" s="2" t="s">
        <v>102</v>
      </c>
      <c r="H161" s="2" t="s">
        <v>16</v>
      </c>
      <c r="I161" s="2" t="s">
        <v>45</v>
      </c>
      <c r="J161">
        <v>9.9000046190799995E+19</v>
      </c>
      <c r="K161">
        <v>14461</v>
      </c>
      <c r="L161" s="1">
        <v>43716</v>
      </c>
    </row>
    <row r="162" spans="1:12" x14ac:dyDescent="0.35">
      <c r="A162">
        <v>1900005771</v>
      </c>
      <c r="B162" s="1">
        <v>43827</v>
      </c>
      <c r="C162" s="2" t="s">
        <v>18</v>
      </c>
      <c r="D162" s="2" t="s">
        <v>13</v>
      </c>
      <c r="E162" s="2" t="s">
        <v>19</v>
      </c>
      <c r="G162" s="2" t="s">
        <v>20</v>
      </c>
      <c r="H162" s="2" t="s">
        <v>21</v>
      </c>
      <c r="I162" s="2" t="s">
        <v>132</v>
      </c>
      <c r="J162" t="s">
        <v>138</v>
      </c>
      <c r="K162">
        <v>2853</v>
      </c>
      <c r="L162" s="1">
        <v>43639</v>
      </c>
    </row>
    <row r="163" spans="1:12" x14ac:dyDescent="0.35">
      <c r="A163">
        <v>1900005772</v>
      </c>
      <c r="B163" s="1">
        <v>43827</v>
      </c>
      <c r="C163" s="2" t="s">
        <v>18</v>
      </c>
      <c r="D163" s="2" t="s">
        <v>13</v>
      </c>
      <c r="E163" s="2" t="s">
        <v>19</v>
      </c>
      <c r="G163" s="2" t="s">
        <v>20</v>
      </c>
      <c r="H163" s="2" t="s">
        <v>21</v>
      </c>
      <c r="I163" s="2" t="s">
        <v>132</v>
      </c>
      <c r="J163" t="s">
        <v>139</v>
      </c>
      <c r="K163">
        <v>495</v>
      </c>
      <c r="L163" s="1">
        <v>43639</v>
      </c>
    </row>
    <row r="164" spans="1:12" x14ac:dyDescent="0.35">
      <c r="A164">
        <v>1900005773</v>
      </c>
      <c r="B164" s="1">
        <v>43827</v>
      </c>
      <c r="C164" s="2" t="s">
        <v>18</v>
      </c>
      <c r="D164" s="2" t="s">
        <v>13</v>
      </c>
      <c r="E164" s="2" t="s">
        <v>19</v>
      </c>
      <c r="G164" s="2" t="s">
        <v>20</v>
      </c>
      <c r="H164" s="2"/>
      <c r="I164" s="2" t="s">
        <v>132</v>
      </c>
      <c r="J164" t="s">
        <v>284</v>
      </c>
      <c r="K164">
        <v>5891</v>
      </c>
      <c r="L164" s="1">
        <v>43500</v>
      </c>
    </row>
    <row r="165" spans="1:12" x14ac:dyDescent="0.35">
      <c r="A165">
        <v>1900005774</v>
      </c>
      <c r="B165" s="1">
        <v>43827</v>
      </c>
      <c r="C165" s="2" t="s">
        <v>18</v>
      </c>
      <c r="D165" s="2" t="s">
        <v>13</v>
      </c>
      <c r="E165" s="2" t="s">
        <v>73</v>
      </c>
      <c r="F165">
        <v>3</v>
      </c>
      <c r="G165" s="2" t="s">
        <v>44</v>
      </c>
      <c r="H165" s="2" t="s">
        <v>26</v>
      </c>
      <c r="I165" s="2" t="s">
        <v>79</v>
      </c>
      <c r="J165" t="s">
        <v>140</v>
      </c>
      <c r="K165">
        <v>4596</v>
      </c>
      <c r="L165" s="1">
        <v>43601</v>
      </c>
    </row>
    <row r="166" spans="1:12" x14ac:dyDescent="0.35">
      <c r="A166">
        <v>1900005775</v>
      </c>
      <c r="B166" s="1">
        <v>43827</v>
      </c>
      <c r="C166" s="2" t="s">
        <v>18</v>
      </c>
      <c r="D166" s="2" t="s">
        <v>13</v>
      </c>
      <c r="E166" s="2" t="s">
        <v>43</v>
      </c>
      <c r="F166">
        <v>3</v>
      </c>
      <c r="G166" s="2" t="s">
        <v>44</v>
      </c>
      <c r="H166" s="2" t="s">
        <v>26</v>
      </c>
      <c r="I166" s="2" t="s">
        <v>23</v>
      </c>
      <c r="J166">
        <v>9.9000044180300005E+19</v>
      </c>
      <c r="K166">
        <v>21443</v>
      </c>
      <c r="L166" s="1">
        <v>43649</v>
      </c>
    </row>
    <row r="167" spans="1:12" x14ac:dyDescent="0.35">
      <c r="A167">
        <v>1900005776</v>
      </c>
      <c r="B167" s="1">
        <v>43827</v>
      </c>
      <c r="C167" s="2" t="s">
        <v>18</v>
      </c>
      <c r="D167" s="2" t="s">
        <v>13</v>
      </c>
      <c r="E167" s="2" t="s">
        <v>43</v>
      </c>
      <c r="F167">
        <v>3</v>
      </c>
      <c r="G167" s="2" t="s">
        <v>44</v>
      </c>
      <c r="H167" s="2" t="s">
        <v>26</v>
      </c>
      <c r="I167" s="2" t="s">
        <v>23</v>
      </c>
      <c r="J167">
        <v>9.9000044180300005E+19</v>
      </c>
      <c r="K167">
        <v>21442</v>
      </c>
      <c r="L167" s="1">
        <v>43758</v>
      </c>
    </row>
    <row r="168" spans="1:12" x14ac:dyDescent="0.35">
      <c r="A168">
        <v>1900005777</v>
      </c>
      <c r="B168" s="1">
        <v>43827</v>
      </c>
      <c r="C168" s="2" t="s">
        <v>18</v>
      </c>
      <c r="D168" s="2" t="s">
        <v>13</v>
      </c>
      <c r="E168" s="2" t="s">
        <v>43</v>
      </c>
      <c r="F168">
        <v>3</v>
      </c>
      <c r="G168" s="2" t="s">
        <v>44</v>
      </c>
      <c r="H168" s="2" t="s">
        <v>26</v>
      </c>
      <c r="I168" s="2" t="s">
        <v>23</v>
      </c>
      <c r="J168">
        <v>9.9000044180300005E+19</v>
      </c>
      <c r="K168">
        <v>21443</v>
      </c>
      <c r="L168" s="1">
        <v>43540</v>
      </c>
    </row>
    <row r="169" spans="1:12" x14ac:dyDescent="0.35">
      <c r="A169">
        <v>1900005778</v>
      </c>
      <c r="B169" s="1">
        <v>43827</v>
      </c>
      <c r="C169" s="2" t="s">
        <v>18</v>
      </c>
      <c r="D169" s="2" t="s">
        <v>13</v>
      </c>
      <c r="E169" s="2" t="s">
        <v>43</v>
      </c>
      <c r="F169">
        <v>3</v>
      </c>
      <c r="G169" s="2" t="s">
        <v>44</v>
      </c>
      <c r="H169" s="2" t="s">
        <v>26</v>
      </c>
      <c r="I169" s="2" t="s">
        <v>23</v>
      </c>
      <c r="J169">
        <v>9.9000044180300005E+19</v>
      </c>
      <c r="K169">
        <v>17949</v>
      </c>
      <c r="L169" s="1">
        <v>43649</v>
      </c>
    </row>
    <row r="170" spans="1:12" x14ac:dyDescent="0.35">
      <c r="A170">
        <v>1900005779</v>
      </c>
      <c r="B170" s="1">
        <v>43827</v>
      </c>
      <c r="C170" s="2" t="s">
        <v>18</v>
      </c>
      <c r="D170" s="2" t="s">
        <v>13</v>
      </c>
      <c r="E170" s="2" t="s">
        <v>43</v>
      </c>
      <c r="F170">
        <v>3</v>
      </c>
      <c r="G170" s="2" t="s">
        <v>44</v>
      </c>
      <c r="H170" s="2" t="s">
        <v>26</v>
      </c>
      <c r="I170" s="2" t="s">
        <v>23</v>
      </c>
      <c r="J170">
        <v>9.9000044180300005E+19</v>
      </c>
      <c r="K170">
        <v>17949</v>
      </c>
      <c r="L170" s="1">
        <v>43540</v>
      </c>
    </row>
    <row r="171" spans="1:12" x14ac:dyDescent="0.35">
      <c r="A171">
        <v>1900005780</v>
      </c>
      <c r="B171" s="1">
        <v>43827</v>
      </c>
      <c r="C171" s="2" t="s">
        <v>18</v>
      </c>
      <c r="D171" s="2" t="s">
        <v>13</v>
      </c>
      <c r="E171" s="2" t="s">
        <v>73</v>
      </c>
      <c r="G171" s="2" t="s">
        <v>31</v>
      </c>
      <c r="H171" s="2" t="s">
        <v>16</v>
      </c>
      <c r="I171" s="2" t="s">
        <v>23</v>
      </c>
      <c r="J171" t="s">
        <v>141</v>
      </c>
      <c r="K171">
        <v>7889</v>
      </c>
      <c r="L171" s="1">
        <v>43477</v>
      </c>
    </row>
    <row r="172" spans="1:12" x14ac:dyDescent="0.35">
      <c r="A172">
        <v>1900005781</v>
      </c>
      <c r="B172" s="1">
        <v>43827</v>
      </c>
      <c r="C172" s="2" t="s">
        <v>18</v>
      </c>
      <c r="D172" s="2" t="s">
        <v>13</v>
      </c>
      <c r="E172" s="2" t="s">
        <v>14</v>
      </c>
      <c r="F172">
        <v>3</v>
      </c>
      <c r="G172" s="2" t="s">
        <v>44</v>
      </c>
      <c r="H172" s="2" t="s">
        <v>26</v>
      </c>
      <c r="I172" s="2" t="s">
        <v>23</v>
      </c>
      <c r="J172">
        <v>3.1142031258438999E+18</v>
      </c>
      <c r="K172">
        <v>8198</v>
      </c>
      <c r="L172" s="1">
        <v>43763</v>
      </c>
    </row>
    <row r="173" spans="1:12" x14ac:dyDescent="0.35">
      <c r="A173">
        <v>1900005782</v>
      </c>
      <c r="B173" s="1">
        <v>43827</v>
      </c>
      <c r="C173" s="2" t="s">
        <v>18</v>
      </c>
      <c r="D173" s="2" t="s">
        <v>13</v>
      </c>
      <c r="E173" s="2" t="s">
        <v>30</v>
      </c>
      <c r="G173" s="2" t="s">
        <v>46</v>
      </c>
      <c r="H173" s="2"/>
      <c r="I173" s="2" t="s">
        <v>23</v>
      </c>
      <c r="J173" t="s">
        <v>47</v>
      </c>
      <c r="K173">
        <v>18697</v>
      </c>
      <c r="L173" s="1">
        <v>43535</v>
      </c>
    </row>
    <row r="174" spans="1:12" x14ac:dyDescent="0.35">
      <c r="A174">
        <v>1900005783</v>
      </c>
      <c r="B174" s="1">
        <v>43827</v>
      </c>
      <c r="C174" s="2" t="s">
        <v>18</v>
      </c>
      <c r="D174" s="2" t="s">
        <v>13</v>
      </c>
      <c r="E174" s="2" t="s">
        <v>30</v>
      </c>
      <c r="G174" s="2" t="s">
        <v>46</v>
      </c>
      <c r="H174" s="2"/>
      <c r="I174" s="2" t="s">
        <v>23</v>
      </c>
      <c r="J174" t="s">
        <v>47</v>
      </c>
      <c r="K174">
        <v>17140</v>
      </c>
      <c r="L174" s="1">
        <v>43749</v>
      </c>
    </row>
    <row r="175" spans="1:12" x14ac:dyDescent="0.35">
      <c r="A175">
        <v>1900005784</v>
      </c>
      <c r="B175" s="1">
        <v>43827</v>
      </c>
      <c r="C175" s="2" t="s">
        <v>18</v>
      </c>
      <c r="D175" s="2" t="s">
        <v>13</v>
      </c>
      <c r="E175" s="2" t="s">
        <v>30</v>
      </c>
      <c r="G175" s="2" t="s">
        <v>46</v>
      </c>
      <c r="H175" s="2"/>
      <c r="I175" s="2" t="s">
        <v>23</v>
      </c>
      <c r="J175" t="s">
        <v>47</v>
      </c>
      <c r="K175">
        <v>8561</v>
      </c>
      <c r="L175" s="1">
        <v>43783</v>
      </c>
    </row>
    <row r="176" spans="1:12" x14ac:dyDescent="0.35">
      <c r="A176">
        <v>1900005785</v>
      </c>
      <c r="B176" s="1">
        <v>43827</v>
      </c>
      <c r="C176" s="2" t="s">
        <v>18</v>
      </c>
      <c r="D176" s="2" t="s">
        <v>13</v>
      </c>
      <c r="E176" s="2" t="s">
        <v>14</v>
      </c>
      <c r="G176" s="2" t="s">
        <v>31</v>
      </c>
      <c r="H176" s="2" t="s">
        <v>21</v>
      </c>
      <c r="I176" s="2" t="s">
        <v>50</v>
      </c>
      <c r="J176">
        <v>43191787</v>
      </c>
      <c r="K176">
        <v>6213</v>
      </c>
      <c r="L176" s="1">
        <v>43649</v>
      </c>
    </row>
    <row r="177" spans="1:12" x14ac:dyDescent="0.35">
      <c r="A177">
        <v>1900005786</v>
      </c>
      <c r="B177" s="1">
        <v>43827</v>
      </c>
      <c r="C177" s="2" t="s">
        <v>18</v>
      </c>
      <c r="D177" s="2" t="s">
        <v>13</v>
      </c>
      <c r="E177" s="2" t="s">
        <v>19</v>
      </c>
      <c r="G177" s="2" t="s">
        <v>20</v>
      </c>
      <c r="H177" s="2" t="s">
        <v>21</v>
      </c>
      <c r="I177" s="2" t="s">
        <v>50</v>
      </c>
      <c r="J177" t="s">
        <v>142</v>
      </c>
      <c r="K177">
        <v>8625</v>
      </c>
      <c r="L177" s="1">
        <v>43729</v>
      </c>
    </row>
    <row r="178" spans="1:12" x14ac:dyDescent="0.35">
      <c r="A178">
        <v>1900005787</v>
      </c>
      <c r="B178" s="1">
        <v>43827</v>
      </c>
      <c r="C178" s="2" t="s">
        <v>18</v>
      </c>
      <c r="D178" s="2" t="s">
        <v>13</v>
      </c>
      <c r="E178" s="2" t="s">
        <v>19</v>
      </c>
      <c r="G178" s="2" t="s">
        <v>20</v>
      </c>
      <c r="H178" s="2" t="s">
        <v>21</v>
      </c>
      <c r="I178" s="2" t="s">
        <v>50</v>
      </c>
      <c r="J178" t="s">
        <v>143</v>
      </c>
      <c r="K178">
        <v>4579</v>
      </c>
      <c r="L178" s="1">
        <v>43729</v>
      </c>
    </row>
    <row r="179" spans="1:12" x14ac:dyDescent="0.35">
      <c r="A179">
        <v>1900005788</v>
      </c>
      <c r="B179" s="1">
        <v>43827</v>
      </c>
      <c r="C179" s="2" t="s">
        <v>18</v>
      </c>
      <c r="D179" s="2" t="s">
        <v>13</v>
      </c>
      <c r="E179" s="2" t="s">
        <v>19</v>
      </c>
      <c r="G179" s="2" t="s">
        <v>20</v>
      </c>
      <c r="H179" s="2"/>
      <c r="I179" s="2" t="s">
        <v>50</v>
      </c>
      <c r="J179" t="s">
        <v>489</v>
      </c>
      <c r="K179">
        <v>1980</v>
      </c>
      <c r="L179" s="1">
        <v>43630</v>
      </c>
    </row>
    <row r="180" spans="1:12" x14ac:dyDescent="0.35">
      <c r="A180">
        <v>1900005789</v>
      </c>
      <c r="B180" s="1">
        <v>43827</v>
      </c>
      <c r="C180" s="2" t="s">
        <v>18</v>
      </c>
      <c r="D180" s="2" t="s">
        <v>13</v>
      </c>
      <c r="E180" s="2" t="s">
        <v>19</v>
      </c>
      <c r="G180" s="2" t="s">
        <v>20</v>
      </c>
      <c r="H180" s="2" t="s">
        <v>21</v>
      </c>
      <c r="I180" s="2" t="s">
        <v>50</v>
      </c>
      <c r="J180" t="s">
        <v>144</v>
      </c>
      <c r="K180">
        <v>3330</v>
      </c>
      <c r="L180" s="1">
        <v>43729</v>
      </c>
    </row>
    <row r="181" spans="1:12" x14ac:dyDescent="0.35">
      <c r="A181">
        <v>1900005910</v>
      </c>
      <c r="B181" s="1">
        <v>43830</v>
      </c>
      <c r="C181" s="2" t="s">
        <v>18</v>
      </c>
      <c r="D181" s="2" t="s">
        <v>13</v>
      </c>
      <c r="E181" s="2" t="s">
        <v>43</v>
      </c>
      <c r="F181">
        <v>2</v>
      </c>
      <c r="G181" s="2" t="s">
        <v>40</v>
      </c>
      <c r="H181" s="2" t="s">
        <v>26</v>
      </c>
      <c r="I181" s="2" t="s">
        <v>36</v>
      </c>
      <c r="J181" t="s">
        <v>145</v>
      </c>
      <c r="K181">
        <v>90282</v>
      </c>
      <c r="L181" s="1">
        <v>43523</v>
      </c>
    </row>
    <row r="182" spans="1:12" x14ac:dyDescent="0.35">
      <c r="A182">
        <v>1900005911</v>
      </c>
      <c r="B182" s="1">
        <v>43830</v>
      </c>
      <c r="C182" s="2" t="s">
        <v>18</v>
      </c>
      <c r="D182" s="2" t="s">
        <v>13</v>
      </c>
      <c r="E182" s="2" t="s">
        <v>43</v>
      </c>
      <c r="F182">
        <v>13</v>
      </c>
      <c r="G182" s="2" t="s">
        <v>37</v>
      </c>
      <c r="H182" s="2" t="s">
        <v>26</v>
      </c>
      <c r="I182" s="2" t="s">
        <v>36</v>
      </c>
      <c r="J182" t="s">
        <v>129</v>
      </c>
      <c r="K182">
        <v>68639</v>
      </c>
      <c r="L182" s="1">
        <v>43599</v>
      </c>
    </row>
    <row r="183" spans="1:12" x14ac:dyDescent="0.35">
      <c r="A183">
        <v>1900005912</v>
      </c>
      <c r="B183" s="1">
        <v>43830</v>
      </c>
      <c r="C183" s="2" t="s">
        <v>18</v>
      </c>
      <c r="D183" s="2" t="s">
        <v>13</v>
      </c>
      <c r="E183" s="2" t="s">
        <v>43</v>
      </c>
      <c r="F183">
        <v>2</v>
      </c>
      <c r="G183" s="2" t="s">
        <v>40</v>
      </c>
      <c r="H183" s="2" t="s">
        <v>26</v>
      </c>
      <c r="I183" s="2" t="s">
        <v>36</v>
      </c>
      <c r="J183" t="s">
        <v>145</v>
      </c>
      <c r="K183">
        <v>90282</v>
      </c>
      <c r="L183" s="1">
        <v>43704</v>
      </c>
    </row>
    <row r="184" spans="1:12" x14ac:dyDescent="0.35">
      <c r="A184">
        <v>1900005913</v>
      </c>
      <c r="B184" s="1">
        <v>43830</v>
      </c>
      <c r="C184" s="2" t="s">
        <v>18</v>
      </c>
      <c r="D184" s="2" t="s">
        <v>13</v>
      </c>
      <c r="E184" s="2" t="s">
        <v>43</v>
      </c>
      <c r="F184">
        <v>2</v>
      </c>
      <c r="G184" s="2" t="s">
        <v>40</v>
      </c>
      <c r="H184" s="2" t="s">
        <v>26</v>
      </c>
      <c r="I184" s="2" t="s">
        <v>36</v>
      </c>
      <c r="J184" t="s">
        <v>145</v>
      </c>
      <c r="K184">
        <v>90282</v>
      </c>
      <c r="L184" s="1">
        <v>43612</v>
      </c>
    </row>
    <row r="185" spans="1:12" x14ac:dyDescent="0.35">
      <c r="A185">
        <v>1900005915</v>
      </c>
      <c r="B185" s="1">
        <v>43830</v>
      </c>
      <c r="C185" s="2" t="s">
        <v>18</v>
      </c>
      <c r="D185" s="2" t="s">
        <v>13</v>
      </c>
      <c r="E185" s="2" t="s">
        <v>43</v>
      </c>
      <c r="F185">
        <v>13</v>
      </c>
      <c r="G185" s="2" t="s">
        <v>37</v>
      </c>
      <c r="H185" s="2" t="s">
        <v>26</v>
      </c>
      <c r="I185" s="2" t="s">
        <v>36</v>
      </c>
      <c r="J185" t="s">
        <v>146</v>
      </c>
      <c r="K185">
        <v>67102</v>
      </c>
      <c r="L185" s="1">
        <v>43551</v>
      </c>
    </row>
    <row r="186" spans="1:12" x14ac:dyDescent="0.35">
      <c r="A186">
        <v>1900005959</v>
      </c>
      <c r="B186" s="1">
        <v>43830</v>
      </c>
      <c r="C186" s="2" t="s">
        <v>18</v>
      </c>
      <c r="D186" s="2" t="s">
        <v>13</v>
      </c>
      <c r="E186" s="2" t="s">
        <v>14</v>
      </c>
      <c r="G186" s="2" t="s">
        <v>37</v>
      </c>
      <c r="H186" s="2" t="s">
        <v>21</v>
      </c>
      <c r="I186" s="2" t="s">
        <v>132</v>
      </c>
      <c r="J186" t="s">
        <v>147</v>
      </c>
      <c r="K186">
        <v>125000</v>
      </c>
      <c r="L186" s="1">
        <v>43496</v>
      </c>
    </row>
    <row r="187" spans="1:12" x14ac:dyDescent="0.35">
      <c r="A187">
        <v>1900005960</v>
      </c>
      <c r="B187" s="1">
        <v>43830</v>
      </c>
      <c r="C187" s="2" t="s">
        <v>18</v>
      </c>
      <c r="D187" s="2" t="s">
        <v>13</v>
      </c>
      <c r="E187" s="2" t="s">
        <v>71</v>
      </c>
      <c r="G187" s="2" t="s">
        <v>72</v>
      </c>
      <c r="H187" s="2" t="s">
        <v>21</v>
      </c>
      <c r="I187" s="2" t="s">
        <v>22</v>
      </c>
      <c r="J187" t="s">
        <v>148</v>
      </c>
      <c r="K187">
        <v>115781</v>
      </c>
      <c r="L187" s="1">
        <v>43674</v>
      </c>
    </row>
    <row r="188" spans="1:12" x14ac:dyDescent="0.35">
      <c r="A188">
        <v>1900005961</v>
      </c>
      <c r="B188" s="1">
        <v>43830</v>
      </c>
      <c r="C188" s="2" t="s">
        <v>18</v>
      </c>
      <c r="D188" s="2" t="s">
        <v>13</v>
      </c>
      <c r="E188" s="2" t="s">
        <v>14</v>
      </c>
      <c r="G188" s="2" t="s">
        <v>37</v>
      </c>
      <c r="H188" s="2" t="s">
        <v>21</v>
      </c>
      <c r="I188" s="2" t="s">
        <v>34</v>
      </c>
      <c r="J188" t="s">
        <v>149</v>
      </c>
      <c r="K188">
        <v>137500</v>
      </c>
      <c r="L188" s="1">
        <v>43466</v>
      </c>
    </row>
    <row r="189" spans="1:12" x14ac:dyDescent="0.35">
      <c r="A189">
        <v>1900005962</v>
      </c>
      <c r="B189" s="1">
        <v>43830</v>
      </c>
      <c r="C189" s="2" t="s">
        <v>18</v>
      </c>
      <c r="D189" s="2" t="s">
        <v>13</v>
      </c>
      <c r="E189" s="2" t="s">
        <v>43</v>
      </c>
      <c r="F189">
        <v>2</v>
      </c>
      <c r="G189" s="2" t="s">
        <v>40</v>
      </c>
      <c r="H189" s="2" t="s">
        <v>26</v>
      </c>
      <c r="I189" s="2" t="s">
        <v>36</v>
      </c>
      <c r="J189" t="s">
        <v>135</v>
      </c>
      <c r="K189">
        <v>208093</v>
      </c>
      <c r="L189" s="1">
        <v>43549</v>
      </c>
    </row>
    <row r="190" spans="1:12" x14ac:dyDescent="0.35">
      <c r="A190">
        <v>1900005964</v>
      </c>
      <c r="B190" s="1">
        <v>43830</v>
      </c>
      <c r="C190" s="2" t="s">
        <v>18</v>
      </c>
      <c r="D190" s="2" t="s">
        <v>13</v>
      </c>
      <c r="E190" s="2" t="s">
        <v>43</v>
      </c>
      <c r="F190">
        <v>2</v>
      </c>
      <c r="G190" s="2" t="s">
        <v>40</v>
      </c>
      <c r="H190" s="2" t="s">
        <v>26</v>
      </c>
      <c r="I190" s="2" t="s">
        <v>36</v>
      </c>
      <c r="J190" t="s">
        <v>135</v>
      </c>
      <c r="K190">
        <v>153332</v>
      </c>
      <c r="L190" s="1">
        <v>43653</v>
      </c>
    </row>
    <row r="191" spans="1:12" x14ac:dyDescent="0.35">
      <c r="A191">
        <v>1900005965</v>
      </c>
      <c r="B191" s="1">
        <v>43830</v>
      </c>
      <c r="C191" s="2" t="s">
        <v>18</v>
      </c>
      <c r="D191" s="2" t="s">
        <v>13</v>
      </c>
      <c r="E191" s="2" t="s">
        <v>14</v>
      </c>
      <c r="G191" s="2" t="s">
        <v>37</v>
      </c>
      <c r="H191" s="2" t="s">
        <v>21</v>
      </c>
      <c r="I191" s="2" t="s">
        <v>34</v>
      </c>
      <c r="J191" t="s">
        <v>150</v>
      </c>
      <c r="K191">
        <v>131250</v>
      </c>
      <c r="L191" s="1">
        <v>43608</v>
      </c>
    </row>
    <row r="192" spans="1:12" x14ac:dyDescent="0.35">
      <c r="A192">
        <v>2000001072</v>
      </c>
      <c r="B192" s="1">
        <v>43833</v>
      </c>
      <c r="C192" s="2" t="s">
        <v>18</v>
      </c>
      <c r="D192" s="2" t="s">
        <v>13</v>
      </c>
      <c r="E192" s="2" t="s">
        <v>51</v>
      </c>
      <c r="G192" s="2" t="s">
        <v>102</v>
      </c>
      <c r="H192" s="2"/>
      <c r="I192" s="2" t="s">
        <v>23</v>
      </c>
      <c r="J192">
        <v>2.4142025629033999E+18</v>
      </c>
      <c r="K192">
        <v>56100</v>
      </c>
      <c r="L192" s="1">
        <v>43532</v>
      </c>
    </row>
    <row r="193" spans="1:12" x14ac:dyDescent="0.35">
      <c r="A193">
        <v>2000001076</v>
      </c>
      <c r="B193" s="1">
        <v>43833</v>
      </c>
      <c r="C193" s="2" t="s">
        <v>18</v>
      </c>
      <c r="D193" s="2" t="s">
        <v>13</v>
      </c>
      <c r="E193" s="2" t="s">
        <v>51</v>
      </c>
      <c r="G193" s="2" t="s">
        <v>37</v>
      </c>
      <c r="H193" s="2" t="s">
        <v>21</v>
      </c>
      <c r="I193" s="2" t="s">
        <v>132</v>
      </c>
      <c r="J193" t="s">
        <v>151</v>
      </c>
      <c r="K193">
        <v>50333</v>
      </c>
      <c r="L193" s="1">
        <v>43525</v>
      </c>
    </row>
    <row r="194" spans="1:12" x14ac:dyDescent="0.35">
      <c r="A194">
        <v>2000001082</v>
      </c>
      <c r="B194" s="1">
        <v>43833</v>
      </c>
      <c r="C194" s="2" t="s">
        <v>18</v>
      </c>
      <c r="D194" s="2" t="s">
        <v>13</v>
      </c>
      <c r="E194" s="2" t="s">
        <v>14</v>
      </c>
      <c r="G194" s="2" t="s">
        <v>37</v>
      </c>
      <c r="H194" s="2" t="s">
        <v>21</v>
      </c>
      <c r="I194" s="2" t="s">
        <v>50</v>
      </c>
      <c r="J194">
        <v>41046110</v>
      </c>
      <c r="K194">
        <v>74250</v>
      </c>
      <c r="L194" s="1">
        <v>43564</v>
      </c>
    </row>
    <row r="195" spans="1:12" x14ac:dyDescent="0.35">
      <c r="A195">
        <v>2000001083</v>
      </c>
      <c r="B195" s="1">
        <v>43833</v>
      </c>
      <c r="C195" s="2" t="s">
        <v>18</v>
      </c>
      <c r="D195" s="2" t="s">
        <v>13</v>
      </c>
      <c r="E195" s="2" t="s">
        <v>30</v>
      </c>
      <c r="G195" s="2" t="s">
        <v>31</v>
      </c>
      <c r="H195" s="2" t="s">
        <v>21</v>
      </c>
      <c r="I195" s="2" t="s">
        <v>79</v>
      </c>
      <c r="J195" t="s">
        <v>152</v>
      </c>
      <c r="K195">
        <v>48929</v>
      </c>
      <c r="L195" s="1">
        <v>43779</v>
      </c>
    </row>
    <row r="196" spans="1:12" x14ac:dyDescent="0.35">
      <c r="A196">
        <v>2000001086</v>
      </c>
      <c r="B196" s="1">
        <v>43833</v>
      </c>
      <c r="C196" s="2" t="s">
        <v>18</v>
      </c>
      <c r="D196" s="2" t="s">
        <v>13</v>
      </c>
      <c r="E196" s="2" t="s">
        <v>19</v>
      </c>
      <c r="F196">
        <v>1</v>
      </c>
      <c r="G196" s="2" t="s">
        <v>25</v>
      </c>
      <c r="H196" s="2" t="s">
        <v>26</v>
      </c>
      <c r="I196" s="2" t="s">
        <v>36</v>
      </c>
      <c r="J196">
        <v>1.11200441808E+19</v>
      </c>
      <c r="K196">
        <v>49401</v>
      </c>
      <c r="L196" s="1">
        <v>43468</v>
      </c>
    </row>
    <row r="197" spans="1:12" x14ac:dyDescent="0.35">
      <c r="A197">
        <v>2000001563</v>
      </c>
      <c r="B197" s="1">
        <v>43846</v>
      </c>
      <c r="C197" s="2" t="s">
        <v>18</v>
      </c>
      <c r="D197" s="2" t="s">
        <v>13</v>
      </c>
      <c r="E197" s="2" t="s">
        <v>51</v>
      </c>
      <c r="G197" s="2" t="s">
        <v>31</v>
      </c>
      <c r="H197" s="2" t="s">
        <v>16</v>
      </c>
      <c r="I197" s="2" t="s">
        <v>23</v>
      </c>
      <c r="J197" t="s">
        <v>153</v>
      </c>
      <c r="K197">
        <v>9075</v>
      </c>
      <c r="L197" s="1">
        <v>43477</v>
      </c>
    </row>
    <row r="198" spans="1:12" x14ac:dyDescent="0.35">
      <c r="A198">
        <v>2000001567</v>
      </c>
      <c r="B198" s="1">
        <v>43846</v>
      </c>
      <c r="C198" s="2" t="s">
        <v>18</v>
      </c>
      <c r="D198" s="2" t="s">
        <v>13</v>
      </c>
      <c r="E198" s="2" t="s">
        <v>43</v>
      </c>
      <c r="F198">
        <v>13</v>
      </c>
      <c r="G198" s="2" t="s">
        <v>37</v>
      </c>
      <c r="H198" s="2" t="s">
        <v>26</v>
      </c>
      <c r="I198" s="2" t="s">
        <v>22</v>
      </c>
      <c r="J198" t="s">
        <v>154</v>
      </c>
      <c r="K198">
        <v>24072</v>
      </c>
      <c r="L198" s="1">
        <v>43537</v>
      </c>
    </row>
    <row r="199" spans="1:12" x14ac:dyDescent="0.35">
      <c r="A199">
        <v>2000001570</v>
      </c>
      <c r="B199" s="1">
        <v>43846</v>
      </c>
      <c r="C199" s="2" t="s">
        <v>18</v>
      </c>
      <c r="D199" s="2" t="s">
        <v>13</v>
      </c>
      <c r="E199" s="2" t="s">
        <v>30</v>
      </c>
      <c r="G199" s="2" t="s">
        <v>46</v>
      </c>
      <c r="H199" s="2" t="s">
        <v>21</v>
      </c>
      <c r="I199" s="2" t="s">
        <v>50</v>
      </c>
      <c r="J199" t="s">
        <v>155</v>
      </c>
      <c r="K199">
        <v>5550</v>
      </c>
      <c r="L199" s="1">
        <v>43469</v>
      </c>
    </row>
    <row r="200" spans="1:12" x14ac:dyDescent="0.35">
      <c r="A200">
        <v>2000001575</v>
      </c>
      <c r="B200" s="1">
        <v>43846</v>
      </c>
      <c r="C200" s="2" t="s">
        <v>18</v>
      </c>
      <c r="D200" s="2" t="s">
        <v>13</v>
      </c>
      <c r="E200" s="2" t="s">
        <v>73</v>
      </c>
      <c r="F200">
        <v>13</v>
      </c>
      <c r="G200" s="2" t="s">
        <v>37</v>
      </c>
      <c r="H200" s="2" t="s">
        <v>26</v>
      </c>
      <c r="I200" s="2" t="s">
        <v>36</v>
      </c>
      <c r="J200" t="s">
        <v>156</v>
      </c>
      <c r="K200">
        <v>10938</v>
      </c>
      <c r="L200" s="1">
        <v>43628</v>
      </c>
    </row>
    <row r="201" spans="1:12" x14ac:dyDescent="0.35">
      <c r="A201">
        <v>2000001579</v>
      </c>
      <c r="B201" s="1">
        <v>43846</v>
      </c>
      <c r="C201" s="2" t="s">
        <v>18</v>
      </c>
      <c r="D201" s="2" t="s">
        <v>13</v>
      </c>
      <c r="E201" s="2" t="s">
        <v>157</v>
      </c>
      <c r="F201">
        <v>3</v>
      </c>
      <c r="G201" s="2" t="s">
        <v>44</v>
      </c>
      <c r="H201" s="2" t="s">
        <v>26</v>
      </c>
      <c r="I201" s="2" t="s">
        <v>23</v>
      </c>
      <c r="J201">
        <v>2280038722</v>
      </c>
      <c r="K201">
        <v>2789</v>
      </c>
      <c r="L201" s="1">
        <v>43661</v>
      </c>
    </row>
    <row r="202" spans="1:12" x14ac:dyDescent="0.35">
      <c r="A202">
        <v>2000001583</v>
      </c>
      <c r="B202" s="1">
        <v>43846</v>
      </c>
      <c r="C202" s="2" t="s">
        <v>18</v>
      </c>
      <c r="D202" s="2" t="s">
        <v>13</v>
      </c>
      <c r="E202" s="2" t="s">
        <v>51</v>
      </c>
      <c r="G202" s="2" t="s">
        <v>102</v>
      </c>
      <c r="H202" s="2"/>
      <c r="I202" s="2" t="s">
        <v>23</v>
      </c>
      <c r="J202">
        <v>2.4142025629033999E+18</v>
      </c>
      <c r="K202">
        <v>14025</v>
      </c>
      <c r="L202" s="1">
        <v>43760</v>
      </c>
    </row>
    <row r="203" spans="1:12" x14ac:dyDescent="0.35">
      <c r="A203">
        <v>2000001589</v>
      </c>
      <c r="B203" s="1">
        <v>43846</v>
      </c>
      <c r="C203" s="2" t="s">
        <v>18</v>
      </c>
      <c r="D203" s="2" t="s">
        <v>13</v>
      </c>
      <c r="E203" s="2" t="s">
        <v>19</v>
      </c>
      <c r="G203" s="2" t="s">
        <v>20</v>
      </c>
      <c r="H203" s="2" t="s">
        <v>21</v>
      </c>
      <c r="I203" s="2" t="s">
        <v>45</v>
      </c>
      <c r="J203" t="s">
        <v>158</v>
      </c>
      <c r="K203">
        <v>1112</v>
      </c>
      <c r="L203" s="1">
        <v>43488</v>
      </c>
    </row>
    <row r="204" spans="1:12" x14ac:dyDescent="0.35">
      <c r="A204">
        <v>2000001598</v>
      </c>
      <c r="B204" s="1">
        <v>43846</v>
      </c>
      <c r="C204" s="2" t="s">
        <v>18</v>
      </c>
      <c r="D204" s="2" t="s">
        <v>13</v>
      </c>
      <c r="E204" s="2" t="s">
        <v>30</v>
      </c>
      <c r="G204" s="2" t="s">
        <v>46</v>
      </c>
      <c r="H204" s="2" t="s">
        <v>21</v>
      </c>
      <c r="I204" s="2" t="s">
        <v>53</v>
      </c>
      <c r="J204">
        <v>2.9992015408021002E+18</v>
      </c>
      <c r="K204">
        <v>4302</v>
      </c>
      <c r="L204" s="1">
        <v>43770</v>
      </c>
    </row>
    <row r="205" spans="1:12" x14ac:dyDescent="0.35">
      <c r="A205">
        <v>2000001604</v>
      </c>
      <c r="B205" s="1">
        <v>43846</v>
      </c>
      <c r="C205" s="2" t="s">
        <v>18</v>
      </c>
      <c r="D205" s="2" t="s">
        <v>13</v>
      </c>
      <c r="E205" s="2" t="s">
        <v>14</v>
      </c>
      <c r="F205">
        <v>13</v>
      </c>
      <c r="G205" s="2" t="s">
        <v>37</v>
      </c>
      <c r="H205" s="2" t="s">
        <v>26</v>
      </c>
      <c r="I205" s="2" t="s">
        <v>132</v>
      </c>
      <c r="J205" t="s">
        <v>159</v>
      </c>
      <c r="K205">
        <v>21875</v>
      </c>
      <c r="L205" s="1">
        <v>43507</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0C98E-B16F-429E-8F2C-CD9B37D55257}">
  <dimension ref="A1:Q961"/>
  <sheetViews>
    <sheetView topLeftCell="A2" workbookViewId="0">
      <selection activeCell="K9" sqref="K9"/>
    </sheetView>
  </sheetViews>
  <sheetFormatPr defaultRowHeight="14.5" x14ac:dyDescent="0.3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s>
  <sheetData>
    <row r="1" spans="1:17" x14ac:dyDescent="0.35">
      <c r="A1" t="s">
        <v>8</v>
      </c>
      <c r="B1" t="s">
        <v>9</v>
      </c>
      <c r="C1" t="s">
        <v>167</v>
      </c>
      <c r="D1" t="s">
        <v>168</v>
      </c>
      <c r="E1" t="s">
        <v>169</v>
      </c>
      <c r="F1" t="s">
        <v>170</v>
      </c>
      <c r="G1" t="s">
        <v>171</v>
      </c>
      <c r="H1" t="s">
        <v>5</v>
      </c>
      <c r="I1" t="s">
        <v>3</v>
      </c>
      <c r="J1" t="s">
        <v>4</v>
      </c>
      <c r="K1" t="s">
        <v>7</v>
      </c>
      <c r="L1" t="s">
        <v>10</v>
      </c>
      <c r="M1" t="s">
        <v>11</v>
      </c>
      <c r="N1" t="s">
        <v>2</v>
      </c>
      <c r="O1" t="s">
        <v>172</v>
      </c>
      <c r="P1" t="s">
        <v>173</v>
      </c>
      <c r="Q1" t="s">
        <v>174</v>
      </c>
    </row>
    <row r="2" spans="1:17" x14ac:dyDescent="0.35">
      <c r="A2" s="2" t="s">
        <v>32</v>
      </c>
      <c r="B2" t="s">
        <v>175</v>
      </c>
      <c r="C2" s="2" t="s">
        <v>176</v>
      </c>
      <c r="D2" s="1">
        <v>43209</v>
      </c>
      <c r="E2" s="1">
        <v>43573</v>
      </c>
      <c r="F2" s="2" t="s">
        <v>51</v>
      </c>
      <c r="G2">
        <v>1</v>
      </c>
      <c r="H2" s="2" t="s">
        <v>25</v>
      </c>
      <c r="I2" s="2" t="s">
        <v>13</v>
      </c>
      <c r="J2" s="2" t="s">
        <v>51</v>
      </c>
      <c r="K2" s="2" t="s">
        <v>21</v>
      </c>
      <c r="L2">
        <v>32186.720000000001</v>
      </c>
      <c r="M2" s="1">
        <v>43209</v>
      </c>
      <c r="N2" s="2" t="s">
        <v>18</v>
      </c>
      <c r="O2" s="2" t="s">
        <v>177</v>
      </c>
      <c r="P2" s="2"/>
      <c r="Q2" s="1">
        <v>43852</v>
      </c>
    </row>
    <row r="3" spans="1:17" x14ac:dyDescent="0.35">
      <c r="A3" s="2" t="s">
        <v>178</v>
      </c>
      <c r="B3">
        <v>2.4142027811737001E+18</v>
      </c>
      <c r="C3" s="2" t="s">
        <v>176</v>
      </c>
      <c r="D3" s="1">
        <v>43586</v>
      </c>
      <c r="E3" s="1">
        <v>43951</v>
      </c>
      <c r="F3" s="2" t="s">
        <v>51</v>
      </c>
      <c r="G3">
        <v>2</v>
      </c>
      <c r="H3" s="2" t="s">
        <v>40</v>
      </c>
      <c r="I3" s="2" t="s">
        <v>13</v>
      </c>
      <c r="J3" s="2" t="s">
        <v>51</v>
      </c>
      <c r="K3" s="2" t="s">
        <v>16</v>
      </c>
      <c r="L3">
        <v>23590.71</v>
      </c>
      <c r="M3" s="1">
        <v>43586</v>
      </c>
      <c r="N3" s="2" t="s">
        <v>18</v>
      </c>
      <c r="O3" s="2" t="s">
        <v>177</v>
      </c>
      <c r="P3" s="2"/>
      <c r="Q3" s="1">
        <v>43852</v>
      </c>
    </row>
    <row r="4" spans="1:17" x14ac:dyDescent="0.35">
      <c r="A4" s="2" t="s">
        <v>56</v>
      </c>
      <c r="B4" t="s">
        <v>179</v>
      </c>
      <c r="C4" s="2" t="s">
        <v>180</v>
      </c>
      <c r="D4" s="1">
        <v>43356</v>
      </c>
      <c r="E4" s="1">
        <v>43720</v>
      </c>
      <c r="F4" s="2" t="s">
        <v>181</v>
      </c>
      <c r="G4">
        <v>1</v>
      </c>
      <c r="H4" s="2" t="s">
        <v>25</v>
      </c>
      <c r="I4" s="2" t="s">
        <v>13</v>
      </c>
      <c r="J4" s="2" t="s">
        <v>43</v>
      </c>
      <c r="K4" s="2" t="s">
        <v>21</v>
      </c>
      <c r="L4">
        <v>4611.96</v>
      </c>
      <c r="M4" s="1">
        <v>43356</v>
      </c>
      <c r="N4" s="2" t="s">
        <v>18</v>
      </c>
      <c r="O4" s="2" t="s">
        <v>177</v>
      </c>
      <c r="P4" s="2"/>
      <c r="Q4" s="1">
        <v>43852</v>
      </c>
    </row>
    <row r="5" spans="1:17" x14ac:dyDescent="0.35">
      <c r="A5" s="2" t="s">
        <v>56</v>
      </c>
      <c r="B5">
        <v>12139156</v>
      </c>
      <c r="C5" s="2" t="s">
        <v>176</v>
      </c>
      <c r="D5" s="1">
        <v>43721</v>
      </c>
      <c r="E5" s="1">
        <v>44086</v>
      </c>
      <c r="F5" s="2" t="s">
        <v>181</v>
      </c>
      <c r="G5">
        <v>1</v>
      </c>
      <c r="H5" s="2" t="s">
        <v>25</v>
      </c>
      <c r="I5" s="2" t="s">
        <v>13</v>
      </c>
      <c r="J5" s="2" t="s">
        <v>43</v>
      </c>
      <c r="K5" s="2" t="s">
        <v>21</v>
      </c>
      <c r="L5">
        <v>4975.41</v>
      </c>
      <c r="M5" s="1">
        <v>43721</v>
      </c>
      <c r="N5" s="2" t="s">
        <v>18</v>
      </c>
      <c r="O5" s="2" t="s">
        <v>21</v>
      </c>
      <c r="P5" s="2"/>
      <c r="Q5" s="1">
        <v>43852</v>
      </c>
    </row>
    <row r="6" spans="1:17" x14ac:dyDescent="0.35">
      <c r="A6" s="2" t="s">
        <v>56</v>
      </c>
      <c r="B6">
        <v>2200090892</v>
      </c>
      <c r="C6" s="2" t="s">
        <v>176</v>
      </c>
      <c r="D6" s="1">
        <v>43410</v>
      </c>
      <c r="E6" s="1">
        <v>43774</v>
      </c>
      <c r="F6" s="2" t="s">
        <v>182</v>
      </c>
      <c r="G6">
        <v>1</v>
      </c>
      <c r="H6" s="2" t="s">
        <v>25</v>
      </c>
      <c r="I6" s="2" t="s">
        <v>13</v>
      </c>
      <c r="J6" s="2" t="s">
        <v>14</v>
      </c>
      <c r="K6" s="2" t="s">
        <v>21</v>
      </c>
      <c r="L6">
        <v>1198.8800000000001</v>
      </c>
      <c r="M6" s="1">
        <v>43410</v>
      </c>
      <c r="N6" s="2" t="s">
        <v>18</v>
      </c>
      <c r="O6" s="2" t="s">
        <v>177</v>
      </c>
      <c r="P6" s="2"/>
      <c r="Q6" s="1">
        <v>43852</v>
      </c>
    </row>
    <row r="7" spans="1:17" x14ac:dyDescent="0.35">
      <c r="A7" s="2" t="s">
        <v>34</v>
      </c>
      <c r="B7" t="s">
        <v>65</v>
      </c>
      <c r="C7" s="2" t="s">
        <v>176</v>
      </c>
      <c r="D7" s="1">
        <v>43497</v>
      </c>
      <c r="E7" s="1">
        <v>43861</v>
      </c>
      <c r="F7" s="2" t="s">
        <v>183</v>
      </c>
      <c r="G7">
        <v>10</v>
      </c>
      <c r="H7" s="2" t="s">
        <v>104</v>
      </c>
      <c r="I7" s="2" t="s">
        <v>13</v>
      </c>
      <c r="J7" s="2" t="s">
        <v>30</v>
      </c>
      <c r="K7" s="2" t="s">
        <v>21</v>
      </c>
      <c r="L7">
        <v>1825.43</v>
      </c>
      <c r="M7" s="1">
        <v>43497</v>
      </c>
      <c r="N7" s="2" t="s">
        <v>18</v>
      </c>
      <c r="O7" s="2" t="s">
        <v>177</v>
      </c>
      <c r="P7" s="2"/>
      <c r="Q7" s="1">
        <v>43852</v>
      </c>
    </row>
    <row r="8" spans="1:17" x14ac:dyDescent="0.35">
      <c r="A8" s="2" t="s">
        <v>78</v>
      </c>
      <c r="B8" t="s">
        <v>103</v>
      </c>
      <c r="C8" s="2" t="s">
        <v>176</v>
      </c>
      <c r="D8" s="1">
        <v>43641</v>
      </c>
      <c r="E8" s="1">
        <v>44006</v>
      </c>
      <c r="F8" s="2" t="s">
        <v>183</v>
      </c>
      <c r="G8">
        <v>2</v>
      </c>
      <c r="H8" s="2" t="s">
        <v>40</v>
      </c>
      <c r="I8" s="2" t="s">
        <v>13</v>
      </c>
      <c r="J8" s="2" t="s">
        <v>30</v>
      </c>
      <c r="K8" s="2" t="s">
        <v>16</v>
      </c>
      <c r="L8">
        <v>79833.600000000006</v>
      </c>
      <c r="M8" s="1">
        <v>43641</v>
      </c>
      <c r="N8" s="2" t="s">
        <v>18</v>
      </c>
      <c r="O8" s="2" t="s">
        <v>184</v>
      </c>
      <c r="P8" s="2"/>
      <c r="Q8" s="1">
        <v>43852</v>
      </c>
    </row>
    <row r="9" spans="1:17" x14ac:dyDescent="0.35">
      <c r="A9" s="2" t="s">
        <v>78</v>
      </c>
      <c r="B9" t="s">
        <v>103</v>
      </c>
      <c r="C9" s="2" t="s">
        <v>176</v>
      </c>
      <c r="D9" s="1">
        <v>43641</v>
      </c>
      <c r="E9" s="1">
        <v>44006</v>
      </c>
      <c r="F9" s="2" t="s">
        <v>183</v>
      </c>
      <c r="G9">
        <v>2</v>
      </c>
      <c r="H9" s="2" t="s">
        <v>40</v>
      </c>
      <c r="I9" s="2" t="s">
        <v>13</v>
      </c>
      <c r="J9" s="2" t="s">
        <v>30</v>
      </c>
      <c r="K9" s="2" t="s">
        <v>16</v>
      </c>
      <c r="L9">
        <v>11435.86</v>
      </c>
      <c r="M9" s="1">
        <v>43679</v>
      </c>
      <c r="N9" s="2" t="s">
        <v>185</v>
      </c>
      <c r="O9" s="2" t="s">
        <v>184</v>
      </c>
      <c r="P9" s="2"/>
      <c r="Q9" s="1">
        <v>43852</v>
      </c>
    </row>
    <row r="10" spans="1:17" x14ac:dyDescent="0.35">
      <c r="A10" s="2" t="s">
        <v>100</v>
      </c>
      <c r="B10">
        <v>2250010276</v>
      </c>
      <c r="C10" s="2" t="s">
        <v>176</v>
      </c>
      <c r="D10" s="1">
        <v>43215</v>
      </c>
      <c r="E10" s="1">
        <v>43579</v>
      </c>
      <c r="F10" s="2" t="s">
        <v>182</v>
      </c>
      <c r="G10">
        <v>1</v>
      </c>
      <c r="H10" s="2" t="s">
        <v>25</v>
      </c>
      <c r="I10" s="2" t="s">
        <v>13</v>
      </c>
      <c r="J10" s="2" t="s">
        <v>30</v>
      </c>
      <c r="K10" s="2" t="s">
        <v>21</v>
      </c>
      <c r="L10">
        <v>847.38</v>
      </c>
      <c r="M10" s="1">
        <v>43215</v>
      </c>
      <c r="N10" s="2" t="s">
        <v>18</v>
      </c>
      <c r="O10" s="2" t="s">
        <v>177</v>
      </c>
      <c r="P10" s="2"/>
      <c r="Q10" s="1">
        <v>43852</v>
      </c>
    </row>
    <row r="11" spans="1:17" x14ac:dyDescent="0.35">
      <c r="A11" s="2" t="s">
        <v>100</v>
      </c>
      <c r="B11" t="s">
        <v>186</v>
      </c>
      <c r="C11" s="2" t="s">
        <v>180</v>
      </c>
      <c r="D11" s="1">
        <v>43215</v>
      </c>
      <c r="E11" s="1">
        <v>43579</v>
      </c>
      <c r="F11" s="2" t="s">
        <v>51</v>
      </c>
      <c r="G11">
        <v>1</v>
      </c>
      <c r="H11" s="2" t="s">
        <v>25</v>
      </c>
      <c r="I11" s="2" t="s">
        <v>13</v>
      </c>
      <c r="J11" s="2" t="s">
        <v>51</v>
      </c>
      <c r="K11" s="2" t="s">
        <v>21</v>
      </c>
      <c r="L11">
        <v>9900</v>
      </c>
      <c r="M11" s="1">
        <v>43215</v>
      </c>
      <c r="N11" s="2" t="s">
        <v>18</v>
      </c>
      <c r="O11" s="2" t="s">
        <v>177</v>
      </c>
      <c r="P11" s="2"/>
      <c r="Q11" s="1">
        <v>43852</v>
      </c>
    </row>
    <row r="12" spans="1:17" x14ac:dyDescent="0.35">
      <c r="A12" s="2" t="s">
        <v>100</v>
      </c>
      <c r="B12" t="s">
        <v>187</v>
      </c>
      <c r="C12" s="2" t="s">
        <v>176</v>
      </c>
      <c r="D12" s="1">
        <v>43476</v>
      </c>
      <c r="E12" s="1">
        <v>43840</v>
      </c>
      <c r="F12" s="2" t="s">
        <v>51</v>
      </c>
      <c r="G12">
        <v>1</v>
      </c>
      <c r="H12" s="2" t="s">
        <v>25</v>
      </c>
      <c r="I12" s="2" t="s">
        <v>13</v>
      </c>
      <c r="J12" s="2" t="s">
        <v>51</v>
      </c>
      <c r="K12" s="2" t="s">
        <v>21</v>
      </c>
      <c r="L12">
        <v>8250</v>
      </c>
      <c r="M12" s="1">
        <v>43476</v>
      </c>
      <c r="N12" s="2" t="s">
        <v>18</v>
      </c>
      <c r="O12" s="2" t="s">
        <v>21</v>
      </c>
      <c r="P12" s="2"/>
      <c r="Q12" s="1">
        <v>43852</v>
      </c>
    </row>
    <row r="13" spans="1:17" x14ac:dyDescent="0.35">
      <c r="A13" s="2" t="s">
        <v>100</v>
      </c>
      <c r="B13">
        <v>91001900000001</v>
      </c>
      <c r="C13" s="2" t="s">
        <v>176</v>
      </c>
      <c r="D13" s="1">
        <v>43215</v>
      </c>
      <c r="E13" s="1">
        <v>43579</v>
      </c>
      <c r="F13" s="2" t="s">
        <v>181</v>
      </c>
      <c r="G13">
        <v>1</v>
      </c>
      <c r="H13" s="2" t="s">
        <v>25</v>
      </c>
      <c r="I13" s="2" t="s">
        <v>13</v>
      </c>
      <c r="J13" s="2" t="s">
        <v>73</v>
      </c>
      <c r="K13" s="2" t="s">
        <v>21</v>
      </c>
      <c r="L13">
        <v>4093.2</v>
      </c>
      <c r="M13" s="1">
        <v>43215</v>
      </c>
      <c r="N13" s="2" t="s">
        <v>18</v>
      </c>
      <c r="O13" s="2" t="s">
        <v>177</v>
      </c>
      <c r="P13" s="2"/>
      <c r="Q13" s="1">
        <v>43852</v>
      </c>
    </row>
    <row r="14" spans="1:17" x14ac:dyDescent="0.35">
      <c r="A14" s="2" t="s">
        <v>53</v>
      </c>
      <c r="B14">
        <v>2280062933</v>
      </c>
      <c r="C14" s="2" t="s">
        <v>176</v>
      </c>
      <c r="D14" s="1">
        <v>43605</v>
      </c>
      <c r="E14" s="1">
        <v>43970</v>
      </c>
      <c r="F14" s="2" t="s">
        <v>182</v>
      </c>
      <c r="G14">
        <v>1</v>
      </c>
      <c r="H14" s="2" t="s">
        <v>25</v>
      </c>
      <c r="I14" s="2" t="s">
        <v>13</v>
      </c>
      <c r="J14" s="2" t="s">
        <v>14</v>
      </c>
      <c r="K14" s="2" t="s">
        <v>21</v>
      </c>
      <c r="L14">
        <v>8117</v>
      </c>
      <c r="M14" s="1">
        <v>43850</v>
      </c>
      <c r="N14" s="2" t="s">
        <v>18</v>
      </c>
      <c r="O14" s="2" t="s">
        <v>21</v>
      </c>
      <c r="P14" s="2"/>
      <c r="Q14" s="1">
        <v>43852</v>
      </c>
    </row>
    <row r="15" spans="1:17" x14ac:dyDescent="0.35">
      <c r="A15" s="2" t="s">
        <v>53</v>
      </c>
      <c r="B15" t="s">
        <v>188</v>
      </c>
      <c r="C15" s="2" t="s">
        <v>180</v>
      </c>
      <c r="D15" s="1">
        <v>43240</v>
      </c>
      <c r="E15" s="1">
        <v>43604</v>
      </c>
      <c r="F15" s="2" t="s">
        <v>182</v>
      </c>
      <c r="G15">
        <v>1</v>
      </c>
      <c r="H15" s="2" t="s">
        <v>25</v>
      </c>
      <c r="I15" s="2" t="s">
        <v>13</v>
      </c>
      <c r="J15" s="2" t="s">
        <v>14</v>
      </c>
      <c r="K15" s="2" t="s">
        <v>21</v>
      </c>
      <c r="L15">
        <v>6101.25</v>
      </c>
      <c r="M15" s="1">
        <v>43240</v>
      </c>
      <c r="N15" s="2" t="s">
        <v>18</v>
      </c>
      <c r="O15" s="2" t="s">
        <v>177</v>
      </c>
      <c r="P15" s="2"/>
      <c r="Q15" s="1">
        <v>43852</v>
      </c>
    </row>
    <row r="16" spans="1:17" x14ac:dyDescent="0.35">
      <c r="A16" s="2" t="s">
        <v>45</v>
      </c>
      <c r="B16" t="s">
        <v>189</v>
      </c>
      <c r="C16" s="2" t="s">
        <v>176</v>
      </c>
      <c r="D16" s="1">
        <v>43263</v>
      </c>
      <c r="E16" s="1">
        <v>43627</v>
      </c>
      <c r="F16" s="2" t="s">
        <v>51</v>
      </c>
      <c r="G16">
        <v>9</v>
      </c>
      <c r="H16" s="2" t="s">
        <v>190</v>
      </c>
      <c r="I16" s="2" t="s">
        <v>13</v>
      </c>
      <c r="J16" s="2" t="s">
        <v>121</v>
      </c>
      <c r="K16" s="2" t="s">
        <v>21</v>
      </c>
      <c r="L16">
        <v>1980</v>
      </c>
      <c r="M16" s="1">
        <v>43263</v>
      </c>
      <c r="N16" s="2" t="s">
        <v>18</v>
      </c>
      <c r="O16" s="2" t="s">
        <v>184</v>
      </c>
      <c r="P16" s="2"/>
      <c r="Q16" s="1">
        <v>43852</v>
      </c>
    </row>
    <row r="17" spans="1:17" x14ac:dyDescent="0.35">
      <c r="A17" s="2" t="s">
        <v>45</v>
      </c>
      <c r="B17" t="s">
        <v>189</v>
      </c>
      <c r="C17" s="2" t="s">
        <v>176</v>
      </c>
      <c r="D17" s="1">
        <v>43263</v>
      </c>
      <c r="E17" s="1">
        <v>43627</v>
      </c>
      <c r="F17" s="2" t="s">
        <v>51</v>
      </c>
      <c r="G17">
        <v>9</v>
      </c>
      <c r="H17" s="2" t="s">
        <v>190</v>
      </c>
      <c r="I17" s="2" t="s">
        <v>13</v>
      </c>
      <c r="J17" s="2" t="s">
        <v>121</v>
      </c>
      <c r="K17" s="2" t="s">
        <v>21</v>
      </c>
      <c r="L17">
        <v>1980</v>
      </c>
      <c r="M17" s="1">
        <v>43475</v>
      </c>
      <c r="N17" s="2" t="s">
        <v>185</v>
      </c>
      <c r="O17" s="2" t="s">
        <v>184</v>
      </c>
      <c r="P17" s="2"/>
      <c r="Q17" s="1">
        <v>43852</v>
      </c>
    </row>
    <row r="18" spans="1:17" x14ac:dyDescent="0.35">
      <c r="A18" s="2" t="s">
        <v>132</v>
      </c>
      <c r="B18">
        <v>3.1142029634361999E+18</v>
      </c>
      <c r="C18" s="2" t="s">
        <v>176</v>
      </c>
      <c r="D18" s="1">
        <v>43703</v>
      </c>
      <c r="E18" s="1">
        <v>44068</v>
      </c>
      <c r="F18" s="2" t="s">
        <v>182</v>
      </c>
      <c r="G18">
        <v>3</v>
      </c>
      <c r="H18" s="2" t="s">
        <v>44</v>
      </c>
      <c r="I18" s="2" t="s">
        <v>13</v>
      </c>
      <c r="J18" s="2" t="s">
        <v>19</v>
      </c>
      <c r="K18" s="2" t="s">
        <v>26</v>
      </c>
      <c r="L18">
        <v>2089.25</v>
      </c>
      <c r="M18" s="1">
        <v>43703</v>
      </c>
      <c r="N18" s="2" t="s">
        <v>18</v>
      </c>
      <c r="O18" s="2" t="s">
        <v>177</v>
      </c>
      <c r="P18" s="2"/>
      <c r="Q18" s="1">
        <v>43852</v>
      </c>
    </row>
    <row r="19" spans="1:17" x14ac:dyDescent="0.35">
      <c r="A19" s="2" t="s">
        <v>132</v>
      </c>
      <c r="B19" t="s">
        <v>76</v>
      </c>
      <c r="C19" s="2" t="s">
        <v>176</v>
      </c>
      <c r="D19" s="1">
        <v>43466</v>
      </c>
      <c r="E19" s="1">
        <v>43830</v>
      </c>
      <c r="F19" s="2" t="s">
        <v>51</v>
      </c>
      <c r="G19">
        <v>3</v>
      </c>
      <c r="H19" s="2" t="s">
        <v>44</v>
      </c>
      <c r="I19" s="2" t="s">
        <v>13</v>
      </c>
      <c r="J19" s="2" t="s">
        <v>19</v>
      </c>
      <c r="K19" s="2" t="s">
        <v>26</v>
      </c>
      <c r="L19">
        <v>21768.61</v>
      </c>
      <c r="M19" s="1">
        <v>43466</v>
      </c>
      <c r="N19" s="2" t="s">
        <v>18</v>
      </c>
      <c r="O19" s="2" t="s">
        <v>177</v>
      </c>
      <c r="P19" s="2"/>
      <c r="Q19" s="1">
        <v>43852</v>
      </c>
    </row>
    <row r="20" spans="1:17" x14ac:dyDescent="0.35">
      <c r="A20" s="2" t="s">
        <v>132</v>
      </c>
      <c r="B20" t="s">
        <v>33</v>
      </c>
      <c r="C20" s="2" t="s">
        <v>176</v>
      </c>
      <c r="D20" s="1">
        <v>43466</v>
      </c>
      <c r="E20" s="1">
        <v>43830</v>
      </c>
      <c r="F20" s="2" t="s">
        <v>14</v>
      </c>
      <c r="G20">
        <v>3</v>
      </c>
      <c r="H20" s="2" t="s">
        <v>44</v>
      </c>
      <c r="I20" s="2" t="s">
        <v>13</v>
      </c>
      <c r="J20" s="2" t="s">
        <v>19</v>
      </c>
      <c r="K20" s="2" t="s">
        <v>26</v>
      </c>
      <c r="L20">
        <v>12019.2</v>
      </c>
      <c r="M20" s="1">
        <v>43466</v>
      </c>
      <c r="N20" s="2" t="s">
        <v>18</v>
      </c>
      <c r="O20" s="2" t="s">
        <v>177</v>
      </c>
      <c r="P20" s="2"/>
      <c r="Q20" s="1">
        <v>43852</v>
      </c>
    </row>
    <row r="21" spans="1:17" x14ac:dyDescent="0.35">
      <c r="A21" s="2" t="s">
        <v>17</v>
      </c>
      <c r="B21">
        <v>640002371</v>
      </c>
      <c r="C21" s="2" t="s">
        <v>176</v>
      </c>
      <c r="D21" s="1">
        <v>43191</v>
      </c>
      <c r="E21" s="1">
        <v>43555</v>
      </c>
      <c r="F21" s="2" t="s">
        <v>182</v>
      </c>
      <c r="G21">
        <v>3</v>
      </c>
      <c r="H21" s="2" t="s">
        <v>44</v>
      </c>
      <c r="I21" s="2" t="s">
        <v>13</v>
      </c>
      <c r="J21" s="2" t="s">
        <v>19</v>
      </c>
      <c r="K21" s="2" t="s">
        <v>21</v>
      </c>
      <c r="L21">
        <v>66937.72</v>
      </c>
      <c r="M21" s="1">
        <v>43191</v>
      </c>
      <c r="N21" s="2" t="s">
        <v>18</v>
      </c>
      <c r="O21" s="2" t="s">
        <v>177</v>
      </c>
      <c r="P21" s="2"/>
      <c r="Q21" s="1">
        <v>43852</v>
      </c>
    </row>
    <row r="22" spans="1:17" x14ac:dyDescent="0.35">
      <c r="A22" s="2" t="s">
        <v>17</v>
      </c>
      <c r="B22" t="s">
        <v>191</v>
      </c>
      <c r="C22" s="2" t="s">
        <v>176</v>
      </c>
      <c r="D22" s="1">
        <v>43231</v>
      </c>
      <c r="E22" s="1">
        <v>43595</v>
      </c>
      <c r="F22" s="2" t="s">
        <v>51</v>
      </c>
      <c r="G22">
        <v>3</v>
      </c>
      <c r="H22" s="2" t="s">
        <v>44</v>
      </c>
      <c r="I22" s="2" t="s">
        <v>13</v>
      </c>
      <c r="J22" s="2" t="s">
        <v>19</v>
      </c>
      <c r="K22" s="2" t="s">
        <v>21</v>
      </c>
      <c r="L22">
        <v>78374.84</v>
      </c>
      <c r="M22" s="1">
        <v>43231</v>
      </c>
      <c r="N22" s="2" t="s">
        <v>18</v>
      </c>
      <c r="O22" s="2" t="s">
        <v>177</v>
      </c>
      <c r="P22" s="2"/>
      <c r="Q22" s="1">
        <v>43852</v>
      </c>
    </row>
    <row r="23" spans="1:17" x14ac:dyDescent="0.35">
      <c r="A23" s="2" t="s">
        <v>17</v>
      </c>
      <c r="B23" t="s">
        <v>192</v>
      </c>
      <c r="C23" s="2" t="s">
        <v>180</v>
      </c>
      <c r="D23" s="1">
        <v>43191</v>
      </c>
      <c r="E23" s="1">
        <v>43555</v>
      </c>
      <c r="F23" s="2" t="s">
        <v>183</v>
      </c>
      <c r="G23">
        <v>10</v>
      </c>
      <c r="H23" s="2" t="s">
        <v>104</v>
      </c>
      <c r="I23" s="2" t="s">
        <v>13</v>
      </c>
      <c r="J23" s="2" t="s">
        <v>30</v>
      </c>
      <c r="K23" s="2" t="s">
        <v>21</v>
      </c>
      <c r="L23">
        <v>60000</v>
      </c>
      <c r="M23" s="1">
        <v>43191</v>
      </c>
      <c r="N23" s="2" t="s">
        <v>18</v>
      </c>
      <c r="O23" s="2" t="s">
        <v>177</v>
      </c>
      <c r="P23" s="2"/>
      <c r="Q23" s="1">
        <v>43852</v>
      </c>
    </row>
    <row r="24" spans="1:17" x14ac:dyDescent="0.35">
      <c r="A24" s="2" t="s">
        <v>17</v>
      </c>
      <c r="B24" t="s">
        <v>131</v>
      </c>
      <c r="C24" s="2" t="s">
        <v>176</v>
      </c>
      <c r="D24" s="1">
        <v>43556</v>
      </c>
      <c r="E24" s="1">
        <v>43921</v>
      </c>
      <c r="F24" s="2" t="s">
        <v>183</v>
      </c>
      <c r="G24">
        <v>10</v>
      </c>
      <c r="H24" s="2" t="s">
        <v>104</v>
      </c>
      <c r="I24" s="2" t="s">
        <v>13</v>
      </c>
      <c r="J24" s="2" t="s">
        <v>30</v>
      </c>
      <c r="K24" s="2" t="s">
        <v>21</v>
      </c>
      <c r="L24">
        <v>60000</v>
      </c>
      <c r="M24" s="1">
        <v>43556</v>
      </c>
      <c r="N24" s="2" t="s">
        <v>18</v>
      </c>
      <c r="O24" s="2" t="s">
        <v>21</v>
      </c>
      <c r="P24" s="2"/>
      <c r="Q24" s="1">
        <v>43852</v>
      </c>
    </row>
    <row r="25" spans="1:17" x14ac:dyDescent="0.35">
      <c r="A25" s="2" t="s">
        <v>17</v>
      </c>
      <c r="B25" t="s">
        <v>131</v>
      </c>
      <c r="C25" s="2" t="s">
        <v>176</v>
      </c>
      <c r="D25" s="1">
        <v>43556</v>
      </c>
      <c r="E25" s="1">
        <v>43921</v>
      </c>
      <c r="F25" s="2" t="s">
        <v>183</v>
      </c>
      <c r="G25">
        <v>10</v>
      </c>
      <c r="H25" s="2" t="s">
        <v>104</v>
      </c>
      <c r="I25" s="2" t="s">
        <v>13</v>
      </c>
      <c r="J25" s="2" t="s">
        <v>30</v>
      </c>
      <c r="K25" s="2" t="s">
        <v>21</v>
      </c>
      <c r="L25">
        <v>60000</v>
      </c>
      <c r="M25" s="1">
        <v>43556</v>
      </c>
      <c r="N25" s="2" t="s">
        <v>18</v>
      </c>
      <c r="O25" s="2" t="s">
        <v>21</v>
      </c>
      <c r="P25" s="2"/>
      <c r="Q25" s="1">
        <v>43852</v>
      </c>
    </row>
    <row r="26" spans="1:17" x14ac:dyDescent="0.35">
      <c r="A26" s="2" t="s">
        <v>17</v>
      </c>
      <c r="B26">
        <v>2250002346</v>
      </c>
      <c r="C26" s="2" t="s">
        <v>176</v>
      </c>
      <c r="D26" s="1">
        <v>43191</v>
      </c>
      <c r="E26" s="1">
        <v>43555</v>
      </c>
      <c r="F26" s="2" t="s">
        <v>182</v>
      </c>
      <c r="G26">
        <v>3</v>
      </c>
      <c r="H26" s="2" t="s">
        <v>44</v>
      </c>
      <c r="I26" s="2" t="s">
        <v>13</v>
      </c>
      <c r="J26" s="2" t="s">
        <v>19</v>
      </c>
      <c r="K26" s="2" t="s">
        <v>21</v>
      </c>
      <c r="L26">
        <v>4715.63</v>
      </c>
      <c r="M26" s="1">
        <v>43191</v>
      </c>
      <c r="N26" s="2" t="s">
        <v>18</v>
      </c>
      <c r="O26" s="2" t="s">
        <v>177</v>
      </c>
      <c r="P26" s="2"/>
      <c r="Q26" s="1">
        <v>43852</v>
      </c>
    </row>
    <row r="27" spans="1:17" x14ac:dyDescent="0.35">
      <c r="A27" s="2" t="s">
        <v>17</v>
      </c>
      <c r="B27">
        <v>3.1242014203059999E+18</v>
      </c>
      <c r="C27" s="2" t="s">
        <v>176</v>
      </c>
      <c r="D27" s="1">
        <v>43191</v>
      </c>
      <c r="E27" s="1">
        <v>43555</v>
      </c>
      <c r="F27" s="2" t="s">
        <v>14</v>
      </c>
      <c r="G27">
        <v>3</v>
      </c>
      <c r="H27" s="2" t="s">
        <v>44</v>
      </c>
      <c r="I27" s="2" t="s">
        <v>13</v>
      </c>
      <c r="J27" s="2" t="s">
        <v>19</v>
      </c>
      <c r="K27" s="2" t="s">
        <v>21</v>
      </c>
      <c r="L27">
        <v>22755.25</v>
      </c>
      <c r="M27" s="1">
        <v>43191</v>
      </c>
      <c r="N27" s="2" t="s">
        <v>18</v>
      </c>
      <c r="O27" s="2" t="s">
        <v>177</v>
      </c>
      <c r="P27" s="2"/>
      <c r="Q27" s="1">
        <v>43852</v>
      </c>
    </row>
    <row r="28" spans="1:17" x14ac:dyDescent="0.35">
      <c r="A28" s="2" t="s">
        <v>17</v>
      </c>
      <c r="B28" t="s">
        <v>193</v>
      </c>
      <c r="C28" s="2" t="s">
        <v>176</v>
      </c>
      <c r="D28" s="1">
        <v>43191</v>
      </c>
      <c r="E28" s="1">
        <v>43555</v>
      </c>
      <c r="F28" s="2" t="s">
        <v>14</v>
      </c>
      <c r="G28">
        <v>12</v>
      </c>
      <c r="H28" s="2" t="s">
        <v>194</v>
      </c>
      <c r="I28" s="2" t="s">
        <v>13</v>
      </c>
      <c r="J28" s="2" t="s">
        <v>19</v>
      </c>
      <c r="K28" s="2" t="s">
        <v>21</v>
      </c>
      <c r="L28">
        <v>26443.63</v>
      </c>
      <c r="M28" s="1">
        <v>43191</v>
      </c>
      <c r="N28" s="2" t="s">
        <v>18</v>
      </c>
      <c r="O28" s="2" t="s">
        <v>177</v>
      </c>
      <c r="P28" s="2"/>
      <c r="Q28" s="1">
        <v>43852</v>
      </c>
    </row>
    <row r="29" spans="1:17" x14ac:dyDescent="0.35">
      <c r="A29" s="2" t="s">
        <v>195</v>
      </c>
      <c r="B29" t="s">
        <v>196</v>
      </c>
      <c r="C29" s="2" t="s">
        <v>180</v>
      </c>
      <c r="D29" s="1">
        <v>43196</v>
      </c>
      <c r="E29" s="1">
        <v>43560</v>
      </c>
      <c r="F29" s="2" t="s">
        <v>51</v>
      </c>
      <c r="G29">
        <v>1</v>
      </c>
      <c r="H29" s="2" t="s">
        <v>25</v>
      </c>
      <c r="I29" s="2" t="s">
        <v>13</v>
      </c>
      <c r="J29" s="2" t="s">
        <v>51</v>
      </c>
      <c r="K29" s="2" t="s">
        <v>21</v>
      </c>
      <c r="L29">
        <v>49499.839999999997</v>
      </c>
      <c r="M29" s="1">
        <v>43196</v>
      </c>
      <c r="N29" s="2" t="s">
        <v>18</v>
      </c>
      <c r="O29" s="2" t="s">
        <v>184</v>
      </c>
      <c r="P29" s="2"/>
      <c r="Q29" s="1">
        <v>43852</v>
      </c>
    </row>
    <row r="30" spans="1:17" x14ac:dyDescent="0.35">
      <c r="A30" s="2" t="s">
        <v>195</v>
      </c>
      <c r="B30" t="s">
        <v>196</v>
      </c>
      <c r="C30" s="2" t="s">
        <v>180</v>
      </c>
      <c r="D30" s="1">
        <v>43196</v>
      </c>
      <c r="E30" s="1">
        <v>43560</v>
      </c>
      <c r="F30" s="2" t="s">
        <v>51</v>
      </c>
      <c r="G30">
        <v>1</v>
      </c>
      <c r="H30" s="2" t="s">
        <v>25</v>
      </c>
      <c r="I30" s="2" t="s">
        <v>13</v>
      </c>
      <c r="J30" s="2" t="s">
        <v>51</v>
      </c>
      <c r="K30" s="2" t="s">
        <v>21</v>
      </c>
      <c r="M30" s="1">
        <v>43384</v>
      </c>
      <c r="N30" s="2" t="s">
        <v>185</v>
      </c>
      <c r="O30" s="2" t="s">
        <v>184</v>
      </c>
      <c r="P30" s="2"/>
      <c r="Q30" s="1">
        <v>43852</v>
      </c>
    </row>
    <row r="31" spans="1:17" x14ac:dyDescent="0.35">
      <c r="A31" s="2" t="s">
        <v>195</v>
      </c>
      <c r="B31" t="s">
        <v>196</v>
      </c>
      <c r="C31" s="2" t="s">
        <v>180</v>
      </c>
      <c r="D31" s="1">
        <v>43196</v>
      </c>
      <c r="E31" s="1">
        <v>43560</v>
      </c>
      <c r="F31" s="2" t="s">
        <v>51</v>
      </c>
      <c r="G31">
        <v>1</v>
      </c>
      <c r="H31" s="2" t="s">
        <v>25</v>
      </c>
      <c r="I31" s="2" t="s">
        <v>13</v>
      </c>
      <c r="J31" s="2" t="s">
        <v>51</v>
      </c>
      <c r="K31" s="2" t="s">
        <v>21</v>
      </c>
      <c r="L31">
        <v>16500</v>
      </c>
      <c r="M31" s="1">
        <v>43482</v>
      </c>
      <c r="N31" s="2" t="s">
        <v>185</v>
      </c>
      <c r="O31" s="2" t="s">
        <v>184</v>
      </c>
      <c r="P31" s="2"/>
      <c r="Q31" s="1">
        <v>43852</v>
      </c>
    </row>
    <row r="32" spans="1:17" x14ac:dyDescent="0.35">
      <c r="A32" s="2" t="s">
        <v>195</v>
      </c>
      <c r="B32" t="s">
        <v>197</v>
      </c>
      <c r="C32" s="2" t="s">
        <v>176</v>
      </c>
      <c r="D32" s="1">
        <v>43561</v>
      </c>
      <c r="E32" s="1">
        <v>43926</v>
      </c>
      <c r="F32" s="2" t="s">
        <v>51</v>
      </c>
      <c r="G32">
        <v>1</v>
      </c>
      <c r="H32" s="2" t="s">
        <v>25</v>
      </c>
      <c r="I32" s="2" t="s">
        <v>13</v>
      </c>
      <c r="J32" s="2" t="s">
        <v>51</v>
      </c>
      <c r="K32" s="2" t="s">
        <v>21</v>
      </c>
      <c r="L32">
        <v>26400</v>
      </c>
      <c r="M32" s="1">
        <v>43561</v>
      </c>
      <c r="N32" s="2" t="s">
        <v>18</v>
      </c>
      <c r="O32" s="2" t="s">
        <v>21</v>
      </c>
      <c r="P32" s="2"/>
      <c r="Q32" s="1">
        <v>43852</v>
      </c>
    </row>
    <row r="33" spans="1:17" x14ac:dyDescent="0.35">
      <c r="A33" s="2" t="s">
        <v>195</v>
      </c>
      <c r="B33" t="s">
        <v>198</v>
      </c>
      <c r="C33" s="2" t="s">
        <v>176</v>
      </c>
      <c r="D33" s="1">
        <v>43332</v>
      </c>
      <c r="E33" s="1">
        <v>43696</v>
      </c>
      <c r="F33" s="2" t="s">
        <v>51</v>
      </c>
      <c r="G33">
        <v>1</v>
      </c>
      <c r="H33" s="2" t="s">
        <v>25</v>
      </c>
      <c r="I33" s="2" t="s">
        <v>13</v>
      </c>
      <c r="J33" s="2" t="s">
        <v>51</v>
      </c>
      <c r="K33" s="2" t="s">
        <v>21</v>
      </c>
      <c r="L33">
        <v>3300</v>
      </c>
      <c r="M33" s="1">
        <v>43332</v>
      </c>
      <c r="N33" s="2" t="s">
        <v>18</v>
      </c>
      <c r="O33" s="2" t="s">
        <v>177</v>
      </c>
      <c r="P33" s="2"/>
      <c r="Q33" s="1">
        <v>43852</v>
      </c>
    </row>
    <row r="34" spans="1:17" x14ac:dyDescent="0.35">
      <c r="A34" s="2" t="s">
        <v>195</v>
      </c>
      <c r="B34" t="s">
        <v>199</v>
      </c>
      <c r="C34" s="2" t="s">
        <v>176</v>
      </c>
      <c r="D34" s="1">
        <v>43354</v>
      </c>
      <c r="E34" s="1">
        <v>43718</v>
      </c>
      <c r="F34" s="2" t="s">
        <v>51</v>
      </c>
      <c r="G34">
        <v>1</v>
      </c>
      <c r="H34" s="2" t="s">
        <v>25</v>
      </c>
      <c r="I34" s="2" t="s">
        <v>13</v>
      </c>
      <c r="J34" s="2" t="s">
        <v>51</v>
      </c>
      <c r="K34" s="2" t="s">
        <v>21</v>
      </c>
      <c r="L34">
        <v>1072.5</v>
      </c>
      <c r="M34" s="1">
        <v>43354</v>
      </c>
      <c r="N34" s="2" t="s">
        <v>18</v>
      </c>
      <c r="O34" s="2" t="s">
        <v>177</v>
      </c>
      <c r="P34" s="2"/>
      <c r="Q34" s="1">
        <v>43852</v>
      </c>
    </row>
    <row r="35" spans="1:17" x14ac:dyDescent="0.35">
      <c r="A35" s="2" t="s">
        <v>195</v>
      </c>
      <c r="B35" t="s">
        <v>200</v>
      </c>
      <c r="C35" s="2" t="s">
        <v>176</v>
      </c>
      <c r="D35" s="1">
        <v>43186</v>
      </c>
      <c r="E35" s="1">
        <v>43550</v>
      </c>
      <c r="F35" s="2" t="s">
        <v>181</v>
      </c>
      <c r="G35">
        <v>1</v>
      </c>
      <c r="H35" s="2" t="s">
        <v>25</v>
      </c>
      <c r="I35" s="2" t="s">
        <v>13</v>
      </c>
      <c r="J35" s="2" t="s">
        <v>73</v>
      </c>
      <c r="K35" s="2" t="s">
        <v>21</v>
      </c>
      <c r="L35">
        <v>4002.46</v>
      </c>
      <c r="M35" s="1">
        <v>43186</v>
      </c>
      <c r="N35" s="2" t="s">
        <v>18</v>
      </c>
      <c r="O35" s="2" t="s">
        <v>177</v>
      </c>
      <c r="P35" s="2"/>
      <c r="Q35" s="1">
        <v>43852</v>
      </c>
    </row>
    <row r="36" spans="1:17" x14ac:dyDescent="0.35">
      <c r="A36" s="2" t="s">
        <v>195</v>
      </c>
      <c r="B36">
        <v>3.1030411181E+17</v>
      </c>
      <c r="C36" s="2" t="s">
        <v>176</v>
      </c>
      <c r="D36" s="1">
        <v>43326</v>
      </c>
      <c r="E36" s="1">
        <v>43690</v>
      </c>
      <c r="F36" s="2" t="s">
        <v>181</v>
      </c>
      <c r="G36">
        <v>1</v>
      </c>
      <c r="H36" s="2" t="s">
        <v>25</v>
      </c>
      <c r="I36" s="2" t="s">
        <v>13</v>
      </c>
      <c r="J36" s="2" t="s">
        <v>73</v>
      </c>
      <c r="K36" s="2" t="s">
        <v>21</v>
      </c>
      <c r="L36">
        <v>1374.25</v>
      </c>
      <c r="M36" s="1">
        <v>43326</v>
      </c>
      <c r="N36" s="2" t="s">
        <v>18</v>
      </c>
      <c r="O36" s="2" t="s">
        <v>177</v>
      </c>
      <c r="P36" s="2"/>
      <c r="Q36" s="1">
        <v>43852</v>
      </c>
    </row>
    <row r="37" spans="1:17" x14ac:dyDescent="0.35">
      <c r="A37" s="2" t="s">
        <v>195</v>
      </c>
      <c r="B37">
        <v>3.1030459171000003E+18</v>
      </c>
      <c r="C37" s="2" t="s">
        <v>176</v>
      </c>
      <c r="D37" s="1">
        <v>43186</v>
      </c>
      <c r="E37" s="1">
        <v>43550</v>
      </c>
      <c r="F37" s="2" t="s">
        <v>181</v>
      </c>
      <c r="G37">
        <v>1</v>
      </c>
      <c r="H37" s="2" t="s">
        <v>25</v>
      </c>
      <c r="I37" s="2" t="s">
        <v>13</v>
      </c>
      <c r="J37" s="2" t="s">
        <v>73</v>
      </c>
      <c r="K37" s="2" t="s">
        <v>26</v>
      </c>
      <c r="L37">
        <v>566.25</v>
      </c>
      <c r="M37" s="1">
        <v>43186</v>
      </c>
      <c r="N37" s="2" t="s">
        <v>18</v>
      </c>
      <c r="O37" s="2" t="s">
        <v>177</v>
      </c>
      <c r="P37" s="2"/>
      <c r="Q37" s="1">
        <v>43852</v>
      </c>
    </row>
    <row r="38" spans="1:17" x14ac:dyDescent="0.35">
      <c r="A38" s="2" t="s">
        <v>195</v>
      </c>
      <c r="B38" t="s">
        <v>201</v>
      </c>
      <c r="C38" s="2" t="s">
        <v>176</v>
      </c>
      <c r="D38" s="1">
        <v>43326</v>
      </c>
      <c r="E38" s="1">
        <v>43690</v>
      </c>
      <c r="F38" s="2" t="s">
        <v>182</v>
      </c>
      <c r="G38">
        <v>1</v>
      </c>
      <c r="H38" s="2" t="s">
        <v>25</v>
      </c>
      <c r="I38" s="2" t="s">
        <v>13</v>
      </c>
      <c r="J38" s="2" t="s">
        <v>73</v>
      </c>
      <c r="K38" s="2" t="s">
        <v>21</v>
      </c>
      <c r="L38">
        <v>445</v>
      </c>
      <c r="M38" s="1">
        <v>43326</v>
      </c>
      <c r="N38" s="2" t="s">
        <v>18</v>
      </c>
      <c r="O38" s="2" t="s">
        <v>177</v>
      </c>
      <c r="P38" s="2"/>
      <c r="Q38" s="1">
        <v>43852</v>
      </c>
    </row>
    <row r="39" spans="1:17" x14ac:dyDescent="0.35">
      <c r="A39" s="2" t="s">
        <v>105</v>
      </c>
      <c r="B39" t="s">
        <v>202</v>
      </c>
      <c r="C39" s="2" t="s">
        <v>176</v>
      </c>
      <c r="D39" s="1">
        <v>43709</v>
      </c>
      <c r="E39" s="1">
        <v>44074</v>
      </c>
      <c r="F39" s="2" t="s">
        <v>181</v>
      </c>
      <c r="G39">
        <v>1</v>
      </c>
      <c r="H39" s="2" t="s">
        <v>25</v>
      </c>
      <c r="I39" s="2" t="s">
        <v>13</v>
      </c>
      <c r="J39" s="2" t="s">
        <v>73</v>
      </c>
      <c r="K39" s="2" t="s">
        <v>21</v>
      </c>
      <c r="L39">
        <v>13114.95</v>
      </c>
      <c r="M39" s="1">
        <v>43709</v>
      </c>
      <c r="N39" s="2" t="s">
        <v>18</v>
      </c>
      <c r="O39" s="2" t="s">
        <v>21</v>
      </c>
      <c r="P39" s="2"/>
      <c r="Q39" s="1">
        <v>43852</v>
      </c>
    </row>
    <row r="40" spans="1:17" x14ac:dyDescent="0.35">
      <c r="A40" s="2" t="s">
        <v>105</v>
      </c>
      <c r="B40">
        <v>3.1030411181E+17</v>
      </c>
      <c r="C40" s="2" t="s">
        <v>180</v>
      </c>
      <c r="D40" s="1">
        <v>43344</v>
      </c>
      <c r="E40" s="1">
        <v>43708</v>
      </c>
      <c r="F40" s="2" t="s">
        <v>181</v>
      </c>
      <c r="G40">
        <v>1</v>
      </c>
      <c r="H40" s="2" t="s">
        <v>25</v>
      </c>
      <c r="I40" s="2" t="s">
        <v>13</v>
      </c>
      <c r="J40" s="2" t="s">
        <v>73</v>
      </c>
      <c r="K40" s="2" t="s">
        <v>21</v>
      </c>
      <c r="L40">
        <v>2049.42</v>
      </c>
      <c r="M40" s="1">
        <v>43344</v>
      </c>
      <c r="N40" s="2" t="s">
        <v>18</v>
      </c>
      <c r="O40" s="2" t="s">
        <v>177</v>
      </c>
      <c r="P40" s="2"/>
      <c r="Q40" s="1">
        <v>43852</v>
      </c>
    </row>
    <row r="41" spans="1:17" x14ac:dyDescent="0.35">
      <c r="A41" s="2" t="s">
        <v>41</v>
      </c>
      <c r="B41">
        <v>301002850</v>
      </c>
      <c r="C41" s="2" t="s">
        <v>176</v>
      </c>
      <c r="D41" s="1">
        <v>43313</v>
      </c>
      <c r="E41" s="1">
        <v>43677</v>
      </c>
      <c r="F41" s="2" t="s">
        <v>14</v>
      </c>
      <c r="G41">
        <v>6</v>
      </c>
      <c r="H41" s="2" t="s">
        <v>203</v>
      </c>
      <c r="I41" s="2" t="s">
        <v>13</v>
      </c>
      <c r="J41" s="2" t="s">
        <v>14</v>
      </c>
      <c r="K41" s="2" t="s">
        <v>21</v>
      </c>
      <c r="L41">
        <v>61425</v>
      </c>
      <c r="M41" s="1">
        <v>43313</v>
      </c>
      <c r="N41" s="2" t="s">
        <v>18</v>
      </c>
      <c r="O41" s="2" t="s">
        <v>177</v>
      </c>
      <c r="P41" s="2"/>
      <c r="Q41" s="1">
        <v>43852</v>
      </c>
    </row>
    <row r="42" spans="1:17" x14ac:dyDescent="0.35">
      <c r="A42" s="2" t="s">
        <v>22</v>
      </c>
      <c r="B42">
        <v>2.4122019374572001E+18</v>
      </c>
      <c r="C42" s="2" t="s">
        <v>176</v>
      </c>
      <c r="D42" s="1">
        <v>43370</v>
      </c>
      <c r="E42" s="1">
        <v>43734</v>
      </c>
      <c r="F42" s="2" t="s">
        <v>51</v>
      </c>
      <c r="G42">
        <v>1</v>
      </c>
      <c r="H42" s="2" t="s">
        <v>25</v>
      </c>
      <c r="I42" s="2" t="s">
        <v>13</v>
      </c>
      <c r="J42" s="2" t="s">
        <v>51</v>
      </c>
      <c r="K42" s="2" t="s">
        <v>21</v>
      </c>
      <c r="L42">
        <v>1650</v>
      </c>
      <c r="M42" s="1">
        <v>43370</v>
      </c>
      <c r="N42" s="2" t="s">
        <v>18</v>
      </c>
      <c r="O42" s="2" t="s">
        <v>177</v>
      </c>
      <c r="P42" s="2"/>
      <c r="Q42" s="1">
        <v>43852</v>
      </c>
    </row>
    <row r="43" spans="1:17" x14ac:dyDescent="0.35">
      <c r="A43" s="2" t="s">
        <v>79</v>
      </c>
      <c r="B43" t="s">
        <v>204</v>
      </c>
      <c r="C43" s="2" t="s">
        <v>180</v>
      </c>
      <c r="D43" s="1">
        <v>43160</v>
      </c>
      <c r="E43" s="1">
        <v>43524</v>
      </c>
      <c r="F43" s="2" t="s">
        <v>51</v>
      </c>
      <c r="G43">
        <v>3</v>
      </c>
      <c r="H43" s="2" t="s">
        <v>44</v>
      </c>
      <c r="I43" s="2" t="s">
        <v>13</v>
      </c>
      <c r="J43" s="2" t="s">
        <v>19</v>
      </c>
      <c r="K43" s="2" t="s">
        <v>21</v>
      </c>
      <c r="L43">
        <v>16335</v>
      </c>
      <c r="M43" s="1">
        <v>43160</v>
      </c>
      <c r="N43" s="2" t="s">
        <v>18</v>
      </c>
      <c r="O43" s="2" t="s">
        <v>177</v>
      </c>
      <c r="P43" s="2"/>
      <c r="Q43" s="1">
        <v>43852</v>
      </c>
    </row>
    <row r="44" spans="1:17" x14ac:dyDescent="0.35">
      <c r="A44" s="2" t="s">
        <v>79</v>
      </c>
      <c r="B44" t="s">
        <v>57</v>
      </c>
      <c r="C44" s="2" t="s">
        <v>176</v>
      </c>
      <c r="D44" s="1">
        <v>43525</v>
      </c>
      <c r="E44" s="1">
        <v>43890</v>
      </c>
      <c r="F44" s="2" t="s">
        <v>51</v>
      </c>
      <c r="G44">
        <v>3</v>
      </c>
      <c r="H44" s="2" t="s">
        <v>44</v>
      </c>
      <c r="I44" s="2" t="s">
        <v>13</v>
      </c>
      <c r="J44" s="2" t="s">
        <v>19</v>
      </c>
      <c r="K44" s="2" t="s">
        <v>21</v>
      </c>
      <c r="L44">
        <v>18562.5</v>
      </c>
      <c r="M44" s="1">
        <v>43525</v>
      </c>
      <c r="N44" s="2" t="s">
        <v>18</v>
      </c>
      <c r="O44" s="2" t="s">
        <v>21</v>
      </c>
      <c r="P44" s="2"/>
      <c r="Q44" s="1">
        <v>43852</v>
      </c>
    </row>
    <row r="45" spans="1:17" x14ac:dyDescent="0.35">
      <c r="A45" s="2" t="s">
        <v>130</v>
      </c>
      <c r="B45" t="s">
        <v>205</v>
      </c>
      <c r="C45" s="2" t="s">
        <v>176</v>
      </c>
      <c r="D45" s="1">
        <v>43192</v>
      </c>
      <c r="E45" s="1">
        <v>43556</v>
      </c>
      <c r="F45" s="2" t="s">
        <v>14</v>
      </c>
      <c r="G45">
        <v>12</v>
      </c>
      <c r="H45" s="2" t="s">
        <v>194</v>
      </c>
      <c r="I45" s="2" t="s">
        <v>13</v>
      </c>
      <c r="J45" s="2" t="s">
        <v>19</v>
      </c>
      <c r="K45" s="2" t="s">
        <v>21</v>
      </c>
      <c r="L45">
        <v>0</v>
      </c>
      <c r="M45" s="1">
        <v>43314</v>
      </c>
      <c r="N45" s="2" t="s">
        <v>18</v>
      </c>
      <c r="O45" s="2" t="s">
        <v>177</v>
      </c>
      <c r="P45" s="2"/>
      <c r="Q45" s="1">
        <v>43852</v>
      </c>
    </row>
    <row r="46" spans="1:17" x14ac:dyDescent="0.35">
      <c r="A46" s="2" t="s">
        <v>36</v>
      </c>
      <c r="B46" t="s">
        <v>206</v>
      </c>
      <c r="C46" s="2" t="s">
        <v>180</v>
      </c>
      <c r="D46" s="1">
        <v>43280</v>
      </c>
      <c r="E46" s="1">
        <v>43644</v>
      </c>
      <c r="F46" s="2" t="s">
        <v>183</v>
      </c>
      <c r="G46">
        <v>10</v>
      </c>
      <c r="H46" s="2" t="s">
        <v>104</v>
      </c>
      <c r="I46" s="2" t="s">
        <v>13</v>
      </c>
      <c r="J46" s="2" t="s">
        <v>30</v>
      </c>
      <c r="K46" s="2" t="s">
        <v>21</v>
      </c>
      <c r="L46">
        <v>4330.05</v>
      </c>
      <c r="M46" s="1">
        <v>43280</v>
      </c>
      <c r="N46" s="2" t="s">
        <v>18</v>
      </c>
      <c r="O46" s="2" t="s">
        <v>184</v>
      </c>
      <c r="P46" s="2"/>
      <c r="Q46" s="1">
        <v>43852</v>
      </c>
    </row>
    <row r="47" spans="1:17" x14ac:dyDescent="0.35">
      <c r="A47" s="2" t="s">
        <v>36</v>
      </c>
      <c r="B47" t="s">
        <v>206</v>
      </c>
      <c r="C47" s="2" t="s">
        <v>180</v>
      </c>
      <c r="D47" s="1">
        <v>43280</v>
      </c>
      <c r="E47" s="1">
        <v>43644</v>
      </c>
      <c r="F47" s="2" t="s">
        <v>183</v>
      </c>
      <c r="G47">
        <v>10</v>
      </c>
      <c r="H47" s="2" t="s">
        <v>104</v>
      </c>
      <c r="I47" s="2" t="s">
        <v>13</v>
      </c>
      <c r="J47" s="2" t="s">
        <v>30</v>
      </c>
      <c r="K47" s="2" t="s">
        <v>21</v>
      </c>
      <c r="M47" s="1">
        <v>43286</v>
      </c>
      <c r="N47" s="2" t="s">
        <v>185</v>
      </c>
      <c r="O47" s="2" t="s">
        <v>184</v>
      </c>
      <c r="P47" s="2"/>
      <c r="Q47" s="1">
        <v>43852</v>
      </c>
    </row>
    <row r="48" spans="1:17" x14ac:dyDescent="0.35">
      <c r="A48" s="2" t="s">
        <v>36</v>
      </c>
      <c r="B48" t="s">
        <v>96</v>
      </c>
      <c r="C48" s="2" t="s">
        <v>176</v>
      </c>
      <c r="D48" s="1">
        <v>43645</v>
      </c>
      <c r="E48" s="1">
        <v>44010</v>
      </c>
      <c r="F48" s="2" t="s">
        <v>183</v>
      </c>
      <c r="G48">
        <v>10</v>
      </c>
      <c r="H48" s="2" t="s">
        <v>104</v>
      </c>
      <c r="I48" s="2" t="s">
        <v>13</v>
      </c>
      <c r="J48" s="2" t="s">
        <v>30</v>
      </c>
      <c r="K48" s="2" t="s">
        <v>21</v>
      </c>
      <c r="L48">
        <v>8604.68</v>
      </c>
      <c r="M48" s="1">
        <v>43645</v>
      </c>
      <c r="N48" s="2" t="s">
        <v>18</v>
      </c>
      <c r="O48" s="2" t="s">
        <v>21</v>
      </c>
      <c r="P48" s="2"/>
      <c r="Q48" s="1">
        <v>43852</v>
      </c>
    </row>
    <row r="49" spans="1:17" x14ac:dyDescent="0.35">
      <c r="A49" s="2" t="s">
        <v>36</v>
      </c>
      <c r="B49" t="s">
        <v>207</v>
      </c>
      <c r="C49" s="2" t="s">
        <v>180</v>
      </c>
      <c r="D49" s="1">
        <v>43280</v>
      </c>
      <c r="E49" s="1">
        <v>43644</v>
      </c>
      <c r="F49" s="2" t="s">
        <v>183</v>
      </c>
      <c r="G49">
        <v>10</v>
      </c>
      <c r="H49" s="2" t="s">
        <v>104</v>
      </c>
      <c r="I49" s="2" t="s">
        <v>13</v>
      </c>
      <c r="J49" s="2" t="s">
        <v>30</v>
      </c>
      <c r="K49" s="2" t="s">
        <v>21</v>
      </c>
      <c r="L49">
        <v>41313.599999999999</v>
      </c>
      <c r="M49" s="1">
        <v>43280</v>
      </c>
      <c r="N49" s="2" t="s">
        <v>18</v>
      </c>
      <c r="O49" s="2" t="s">
        <v>184</v>
      </c>
      <c r="P49" s="2"/>
      <c r="Q49" s="1">
        <v>43852</v>
      </c>
    </row>
    <row r="50" spans="1:17" x14ac:dyDescent="0.35">
      <c r="A50" s="2" t="s">
        <v>36</v>
      </c>
      <c r="B50" t="s">
        <v>207</v>
      </c>
      <c r="C50" s="2" t="s">
        <v>180</v>
      </c>
      <c r="D50" s="1">
        <v>43280</v>
      </c>
      <c r="E50" s="1">
        <v>43644</v>
      </c>
      <c r="F50" s="2" t="s">
        <v>183</v>
      </c>
      <c r="G50">
        <v>10</v>
      </c>
      <c r="H50" s="2" t="s">
        <v>104</v>
      </c>
      <c r="I50" s="2" t="s">
        <v>13</v>
      </c>
      <c r="J50" s="2" t="s">
        <v>30</v>
      </c>
      <c r="K50" s="2" t="s">
        <v>21</v>
      </c>
      <c r="M50" s="1">
        <v>43312</v>
      </c>
      <c r="N50" s="2" t="s">
        <v>185</v>
      </c>
      <c r="O50" s="2" t="s">
        <v>184</v>
      </c>
      <c r="P50" s="2"/>
      <c r="Q50" s="1">
        <v>43852</v>
      </c>
    </row>
    <row r="51" spans="1:17" x14ac:dyDescent="0.35">
      <c r="A51" s="2" t="s">
        <v>36</v>
      </c>
      <c r="B51" t="s">
        <v>93</v>
      </c>
      <c r="C51" s="2" t="s">
        <v>176</v>
      </c>
      <c r="D51" s="1">
        <v>43645</v>
      </c>
      <c r="E51" s="1">
        <v>44010</v>
      </c>
      <c r="F51" s="2" t="s">
        <v>183</v>
      </c>
      <c r="G51">
        <v>10</v>
      </c>
      <c r="H51" s="2" t="s">
        <v>104</v>
      </c>
      <c r="I51" s="2" t="s">
        <v>13</v>
      </c>
      <c r="J51" s="2" t="s">
        <v>30</v>
      </c>
      <c r="K51" s="2" t="s">
        <v>21</v>
      </c>
      <c r="L51">
        <v>74672.78</v>
      </c>
      <c r="M51" s="1">
        <v>43645</v>
      </c>
      <c r="N51" s="2" t="s">
        <v>18</v>
      </c>
      <c r="O51" s="2" t="s">
        <v>21</v>
      </c>
      <c r="P51" s="2"/>
      <c r="Q51" s="1">
        <v>43852</v>
      </c>
    </row>
    <row r="52" spans="1:17" x14ac:dyDescent="0.35">
      <c r="A52" s="2" t="s">
        <v>130</v>
      </c>
      <c r="B52" t="s">
        <v>208</v>
      </c>
      <c r="C52" s="2" t="s">
        <v>176</v>
      </c>
      <c r="D52" s="1">
        <v>43103</v>
      </c>
      <c r="E52" s="1">
        <v>43467</v>
      </c>
      <c r="F52" s="2" t="s">
        <v>51</v>
      </c>
      <c r="G52">
        <v>12</v>
      </c>
      <c r="H52" s="2" t="s">
        <v>194</v>
      </c>
      <c r="I52" s="2" t="s">
        <v>13</v>
      </c>
      <c r="J52" s="2" t="s">
        <v>19</v>
      </c>
      <c r="K52" s="2" t="s">
        <v>21</v>
      </c>
      <c r="L52">
        <v>66622.350000000006</v>
      </c>
      <c r="M52" s="1">
        <v>43103</v>
      </c>
      <c r="N52" s="2" t="s">
        <v>18</v>
      </c>
      <c r="O52" s="2" t="s">
        <v>177</v>
      </c>
      <c r="P52" s="2"/>
      <c r="Q52" s="1">
        <v>43852</v>
      </c>
    </row>
    <row r="53" spans="1:17" x14ac:dyDescent="0.35">
      <c r="A53" s="2" t="s">
        <v>130</v>
      </c>
      <c r="B53" t="s">
        <v>209</v>
      </c>
      <c r="C53" s="2" t="s">
        <v>176</v>
      </c>
      <c r="D53" s="1">
        <v>43191</v>
      </c>
      <c r="E53" s="1">
        <v>43555</v>
      </c>
      <c r="F53" s="2" t="s">
        <v>14</v>
      </c>
      <c r="G53">
        <v>12</v>
      </c>
      <c r="H53" s="2" t="s">
        <v>194</v>
      </c>
      <c r="I53" s="2" t="s">
        <v>13</v>
      </c>
      <c r="J53" s="2" t="s">
        <v>19</v>
      </c>
      <c r="K53" s="2" t="s">
        <v>21</v>
      </c>
      <c r="L53">
        <v>0</v>
      </c>
      <c r="M53" s="1">
        <v>43191</v>
      </c>
      <c r="N53" s="2" t="s">
        <v>18</v>
      </c>
      <c r="O53" s="2" t="s">
        <v>177</v>
      </c>
      <c r="P53" s="2"/>
      <c r="Q53" s="1">
        <v>43852</v>
      </c>
    </row>
    <row r="54" spans="1:17" x14ac:dyDescent="0.35">
      <c r="A54" s="2" t="s">
        <v>210</v>
      </c>
      <c r="B54" t="s">
        <v>211</v>
      </c>
      <c r="C54" s="2" t="s">
        <v>180</v>
      </c>
      <c r="D54" s="1">
        <v>43405</v>
      </c>
      <c r="E54" s="1">
        <v>43769</v>
      </c>
      <c r="F54" s="2" t="s">
        <v>51</v>
      </c>
      <c r="G54">
        <v>1</v>
      </c>
      <c r="H54" s="2" t="s">
        <v>25</v>
      </c>
      <c r="I54" s="2" t="s">
        <v>13</v>
      </c>
      <c r="J54" s="2" t="s">
        <v>51</v>
      </c>
      <c r="K54" s="2" t="s">
        <v>21</v>
      </c>
      <c r="L54">
        <v>92812.5</v>
      </c>
      <c r="M54" s="1">
        <v>43405</v>
      </c>
      <c r="N54" s="2" t="s">
        <v>18</v>
      </c>
      <c r="O54" s="2" t="s">
        <v>21</v>
      </c>
      <c r="P54" s="2"/>
      <c r="Q54" s="1">
        <v>43852</v>
      </c>
    </row>
    <row r="55" spans="1:17" x14ac:dyDescent="0.35">
      <c r="A55" s="2" t="s">
        <v>210</v>
      </c>
      <c r="B55" t="s">
        <v>212</v>
      </c>
      <c r="C55" s="2" t="s">
        <v>176</v>
      </c>
      <c r="D55" s="1">
        <v>43783</v>
      </c>
      <c r="E55" s="1">
        <v>44148</v>
      </c>
      <c r="F55" s="2" t="s">
        <v>51</v>
      </c>
      <c r="G55">
        <v>1</v>
      </c>
      <c r="H55" s="2" t="s">
        <v>25</v>
      </c>
      <c r="I55" s="2" t="s">
        <v>13</v>
      </c>
      <c r="J55" s="2" t="s">
        <v>51</v>
      </c>
      <c r="K55" s="2" t="s">
        <v>21</v>
      </c>
      <c r="L55">
        <v>18562.5</v>
      </c>
      <c r="M55" s="1">
        <v>43783</v>
      </c>
      <c r="N55" s="2" t="s">
        <v>18</v>
      </c>
      <c r="O55" s="2" t="s">
        <v>21</v>
      </c>
      <c r="P55" s="2"/>
      <c r="Q55" s="1">
        <v>43852</v>
      </c>
    </row>
    <row r="56" spans="1:17" x14ac:dyDescent="0.35">
      <c r="A56" s="2" t="s">
        <v>210</v>
      </c>
      <c r="B56" t="s">
        <v>213</v>
      </c>
      <c r="C56" s="2" t="s">
        <v>176</v>
      </c>
      <c r="D56" s="1">
        <v>43381</v>
      </c>
      <c r="E56" s="1">
        <v>43745</v>
      </c>
      <c r="F56" s="2" t="s">
        <v>51</v>
      </c>
      <c r="G56">
        <v>1</v>
      </c>
      <c r="H56" s="2" t="s">
        <v>25</v>
      </c>
      <c r="I56" s="2" t="s">
        <v>13</v>
      </c>
      <c r="J56" s="2" t="s">
        <v>51</v>
      </c>
      <c r="K56" s="2" t="s">
        <v>21</v>
      </c>
      <c r="L56">
        <v>3526.88</v>
      </c>
      <c r="M56" s="1">
        <v>43746</v>
      </c>
      <c r="N56" s="2" t="s">
        <v>18</v>
      </c>
      <c r="O56" s="2" t="s">
        <v>21</v>
      </c>
      <c r="P56" s="2"/>
      <c r="Q56" s="1">
        <v>43852</v>
      </c>
    </row>
    <row r="57" spans="1:17" x14ac:dyDescent="0.35">
      <c r="A57" s="2" t="s">
        <v>210</v>
      </c>
      <c r="B57" t="s">
        <v>214</v>
      </c>
      <c r="C57" s="2" t="s">
        <v>176</v>
      </c>
      <c r="D57" s="1">
        <v>43016</v>
      </c>
      <c r="E57" s="1">
        <v>43380</v>
      </c>
      <c r="F57" s="2" t="s">
        <v>51</v>
      </c>
      <c r="G57">
        <v>5</v>
      </c>
      <c r="H57" s="2" t="s">
        <v>215</v>
      </c>
      <c r="I57" s="2" t="s">
        <v>13</v>
      </c>
      <c r="J57" s="2" t="s">
        <v>51</v>
      </c>
      <c r="K57" s="2" t="s">
        <v>21</v>
      </c>
      <c r="L57">
        <v>34950.980000000003</v>
      </c>
      <c r="M57" s="1">
        <v>43016</v>
      </c>
      <c r="N57" s="2" t="s">
        <v>18</v>
      </c>
      <c r="O57" s="2" t="s">
        <v>177</v>
      </c>
      <c r="P57" s="2"/>
      <c r="Q57" s="1">
        <v>43852</v>
      </c>
    </row>
    <row r="58" spans="1:17" x14ac:dyDescent="0.35">
      <c r="A58" s="2" t="s">
        <v>210</v>
      </c>
      <c r="B58">
        <v>22214272</v>
      </c>
      <c r="C58" s="2" t="s">
        <v>176</v>
      </c>
      <c r="D58" s="1">
        <v>43040</v>
      </c>
      <c r="E58" s="1">
        <v>43404</v>
      </c>
      <c r="F58" s="2" t="s">
        <v>51</v>
      </c>
      <c r="G58">
        <v>5</v>
      </c>
      <c r="H58" s="2" t="s">
        <v>215</v>
      </c>
      <c r="I58" s="2" t="s">
        <v>13</v>
      </c>
      <c r="J58" s="2" t="s">
        <v>51</v>
      </c>
      <c r="K58" s="2" t="s">
        <v>21</v>
      </c>
      <c r="L58">
        <v>55687.5</v>
      </c>
      <c r="M58" s="1">
        <v>43040</v>
      </c>
      <c r="N58" s="2" t="s">
        <v>18</v>
      </c>
      <c r="O58" s="2" t="s">
        <v>177</v>
      </c>
      <c r="P58" s="2"/>
      <c r="Q58" s="1">
        <v>43852</v>
      </c>
    </row>
    <row r="59" spans="1:17" x14ac:dyDescent="0.35">
      <c r="A59" s="2" t="s">
        <v>216</v>
      </c>
      <c r="B59" t="s">
        <v>217</v>
      </c>
      <c r="C59" s="2" t="s">
        <v>176</v>
      </c>
      <c r="D59" s="1">
        <v>43567</v>
      </c>
      <c r="E59" s="1">
        <v>43932</v>
      </c>
      <c r="F59" s="2" t="s">
        <v>181</v>
      </c>
      <c r="G59">
        <v>11</v>
      </c>
      <c r="H59" s="2" t="s">
        <v>218</v>
      </c>
      <c r="I59" s="2" t="s">
        <v>13</v>
      </c>
      <c r="J59" s="2" t="s">
        <v>73</v>
      </c>
      <c r="K59" s="2" t="s">
        <v>21</v>
      </c>
      <c r="L59">
        <v>5187.3100000000004</v>
      </c>
      <c r="M59" s="1">
        <v>43567</v>
      </c>
      <c r="N59" s="2" t="s">
        <v>18</v>
      </c>
      <c r="O59" s="2" t="s">
        <v>177</v>
      </c>
      <c r="P59" s="2"/>
      <c r="Q59" s="1">
        <v>43852</v>
      </c>
    </row>
    <row r="60" spans="1:17" x14ac:dyDescent="0.35">
      <c r="A60" s="2" t="s">
        <v>219</v>
      </c>
      <c r="B60" t="s">
        <v>220</v>
      </c>
      <c r="C60" s="2" t="s">
        <v>176</v>
      </c>
      <c r="D60" s="1">
        <v>43337</v>
      </c>
      <c r="E60" s="1">
        <v>43701</v>
      </c>
      <c r="F60" s="2" t="s">
        <v>181</v>
      </c>
      <c r="G60">
        <v>1</v>
      </c>
      <c r="H60" s="2" t="s">
        <v>25</v>
      </c>
      <c r="I60" s="2" t="s">
        <v>13</v>
      </c>
      <c r="J60" s="2" t="s">
        <v>73</v>
      </c>
      <c r="K60" s="2" t="s">
        <v>26</v>
      </c>
      <c r="L60">
        <v>2116.48</v>
      </c>
      <c r="M60" s="1">
        <v>43337</v>
      </c>
      <c r="N60" s="2" t="s">
        <v>18</v>
      </c>
      <c r="O60" s="2" t="s">
        <v>177</v>
      </c>
      <c r="P60" s="2"/>
      <c r="Q60" s="1">
        <v>43852</v>
      </c>
    </row>
    <row r="61" spans="1:17" x14ac:dyDescent="0.35">
      <c r="A61" s="2" t="s">
        <v>219</v>
      </c>
      <c r="B61" t="s">
        <v>221</v>
      </c>
      <c r="C61" s="2" t="s">
        <v>176</v>
      </c>
      <c r="D61" s="1">
        <v>43434</v>
      </c>
      <c r="E61" s="1">
        <v>43798</v>
      </c>
      <c r="F61" s="2" t="s">
        <v>181</v>
      </c>
      <c r="G61">
        <v>1</v>
      </c>
      <c r="H61" s="2" t="s">
        <v>25</v>
      </c>
      <c r="I61" s="2" t="s">
        <v>13</v>
      </c>
      <c r="J61" s="2" t="s">
        <v>73</v>
      </c>
      <c r="K61" s="2" t="s">
        <v>21</v>
      </c>
      <c r="L61">
        <v>810.28</v>
      </c>
      <c r="M61" s="1">
        <v>43434</v>
      </c>
      <c r="N61" s="2" t="s">
        <v>18</v>
      </c>
      <c r="O61" s="2" t="s">
        <v>177</v>
      </c>
      <c r="P61" s="2"/>
      <c r="Q61" s="1">
        <v>43852</v>
      </c>
    </row>
    <row r="62" spans="1:17" x14ac:dyDescent="0.35">
      <c r="A62" s="2" t="s">
        <v>50</v>
      </c>
      <c r="B62">
        <v>30003393</v>
      </c>
      <c r="C62" s="2" t="s">
        <v>176</v>
      </c>
      <c r="D62" s="1">
        <v>43586</v>
      </c>
      <c r="E62" s="1">
        <v>43951</v>
      </c>
      <c r="F62" s="2" t="s">
        <v>182</v>
      </c>
      <c r="G62">
        <v>6</v>
      </c>
      <c r="H62" s="2" t="s">
        <v>203</v>
      </c>
      <c r="I62" s="2" t="s">
        <v>13</v>
      </c>
      <c r="J62" s="2" t="s">
        <v>71</v>
      </c>
      <c r="K62" s="2" t="s">
        <v>16</v>
      </c>
      <c r="L62">
        <v>379836.08</v>
      </c>
      <c r="M62" s="1">
        <v>43586</v>
      </c>
      <c r="N62" s="2" t="s">
        <v>18</v>
      </c>
      <c r="O62" s="2" t="s">
        <v>177</v>
      </c>
      <c r="P62" s="2"/>
      <c r="Q62" s="1">
        <v>43852</v>
      </c>
    </row>
    <row r="63" spans="1:17" x14ac:dyDescent="0.35">
      <c r="A63" s="2" t="s">
        <v>50</v>
      </c>
      <c r="B63" t="s">
        <v>222</v>
      </c>
      <c r="C63" s="2" t="s">
        <v>176</v>
      </c>
      <c r="D63" s="1">
        <v>43555</v>
      </c>
      <c r="E63" s="1">
        <v>43920</v>
      </c>
      <c r="F63" s="2" t="s">
        <v>14</v>
      </c>
      <c r="G63">
        <v>6</v>
      </c>
      <c r="H63" s="2" t="s">
        <v>203</v>
      </c>
      <c r="I63" s="2" t="s">
        <v>13</v>
      </c>
      <c r="J63" s="2" t="s">
        <v>14</v>
      </c>
      <c r="K63" s="2" t="s">
        <v>26</v>
      </c>
      <c r="L63">
        <v>28087.5</v>
      </c>
      <c r="M63" s="1">
        <v>43555</v>
      </c>
      <c r="N63" s="2" t="s">
        <v>18</v>
      </c>
      <c r="O63" s="2" t="s">
        <v>177</v>
      </c>
      <c r="P63" s="2"/>
      <c r="Q63" s="1">
        <v>43852</v>
      </c>
    </row>
    <row r="64" spans="1:17" x14ac:dyDescent="0.35">
      <c r="A64" s="2" t="s">
        <v>223</v>
      </c>
      <c r="B64" t="s">
        <v>149</v>
      </c>
      <c r="C64" s="2" t="s">
        <v>176</v>
      </c>
      <c r="D64" s="1">
        <v>43466</v>
      </c>
      <c r="E64" s="1">
        <v>43830</v>
      </c>
      <c r="F64" s="2" t="s">
        <v>14</v>
      </c>
      <c r="G64">
        <v>1</v>
      </c>
      <c r="H64" s="2" t="s">
        <v>25</v>
      </c>
      <c r="I64" s="2" t="s">
        <v>13</v>
      </c>
      <c r="J64" s="2" t="s">
        <v>14</v>
      </c>
      <c r="K64" s="2" t="s">
        <v>21</v>
      </c>
      <c r="L64">
        <v>137500</v>
      </c>
      <c r="M64" s="1">
        <v>43466</v>
      </c>
      <c r="N64" s="2" t="s">
        <v>18</v>
      </c>
      <c r="O64" s="2" t="s">
        <v>177</v>
      </c>
      <c r="P64" s="2"/>
      <c r="Q64" s="1">
        <v>43852</v>
      </c>
    </row>
    <row r="65" spans="1:17" x14ac:dyDescent="0.35">
      <c r="A65" s="2" t="s">
        <v>223</v>
      </c>
      <c r="B65" t="s">
        <v>224</v>
      </c>
      <c r="C65" s="2" t="s">
        <v>176</v>
      </c>
      <c r="D65" s="1">
        <v>43377</v>
      </c>
      <c r="E65" s="1">
        <v>43741</v>
      </c>
      <c r="F65" s="2" t="s">
        <v>14</v>
      </c>
      <c r="G65">
        <v>1</v>
      </c>
      <c r="H65" s="2" t="s">
        <v>25</v>
      </c>
      <c r="I65" s="2" t="s">
        <v>13</v>
      </c>
      <c r="J65" s="2" t="s">
        <v>14</v>
      </c>
      <c r="K65" s="2" t="s">
        <v>26</v>
      </c>
      <c r="L65">
        <v>18750</v>
      </c>
      <c r="M65" s="1">
        <v>43377</v>
      </c>
      <c r="N65" s="2" t="s">
        <v>18</v>
      </c>
      <c r="O65" s="2" t="s">
        <v>177</v>
      </c>
      <c r="P65" s="2"/>
      <c r="Q65" s="1">
        <v>43852</v>
      </c>
    </row>
    <row r="66" spans="1:17" x14ac:dyDescent="0.35">
      <c r="A66" s="2" t="s">
        <v>223</v>
      </c>
      <c r="B66" t="s">
        <v>225</v>
      </c>
      <c r="C66" s="2" t="s">
        <v>176</v>
      </c>
      <c r="D66" s="1">
        <v>43801</v>
      </c>
      <c r="E66" s="1">
        <v>44166</v>
      </c>
      <c r="F66" s="2" t="s">
        <v>14</v>
      </c>
      <c r="G66">
        <v>1</v>
      </c>
      <c r="H66" s="2" t="s">
        <v>25</v>
      </c>
      <c r="I66" s="2" t="s">
        <v>13</v>
      </c>
      <c r="J66" s="2" t="s">
        <v>14</v>
      </c>
      <c r="K66" s="2" t="s">
        <v>21</v>
      </c>
      <c r="L66">
        <v>8125</v>
      </c>
      <c r="M66" s="1">
        <v>43801</v>
      </c>
      <c r="N66" s="2" t="s">
        <v>18</v>
      </c>
      <c r="O66" s="2" t="s">
        <v>177</v>
      </c>
      <c r="P66" s="2"/>
      <c r="Q66" s="1">
        <v>43852</v>
      </c>
    </row>
    <row r="67" spans="1:17" x14ac:dyDescent="0.35">
      <c r="A67" s="2" t="s">
        <v>27</v>
      </c>
      <c r="B67" t="s">
        <v>226</v>
      </c>
      <c r="C67" s="2" t="s">
        <v>176</v>
      </c>
      <c r="D67" s="1">
        <v>43160</v>
      </c>
      <c r="E67" s="1">
        <v>43524</v>
      </c>
      <c r="F67" s="2" t="s">
        <v>181</v>
      </c>
      <c r="G67">
        <v>5</v>
      </c>
      <c r="H67" s="2" t="s">
        <v>215</v>
      </c>
      <c r="I67" s="2" t="s">
        <v>13</v>
      </c>
      <c r="J67" s="2" t="s">
        <v>121</v>
      </c>
      <c r="K67" s="2" t="s">
        <v>16</v>
      </c>
      <c r="L67">
        <v>116487.03999999999</v>
      </c>
      <c r="M67" s="1">
        <v>43160</v>
      </c>
      <c r="N67" s="2" t="s">
        <v>18</v>
      </c>
      <c r="O67" s="2" t="s">
        <v>177</v>
      </c>
      <c r="P67" s="2"/>
      <c r="Q67" s="1">
        <v>43852</v>
      </c>
    </row>
    <row r="68" spans="1:17" x14ac:dyDescent="0.35">
      <c r="A68" s="2" t="s">
        <v>27</v>
      </c>
      <c r="B68" t="s">
        <v>227</v>
      </c>
      <c r="C68" s="2" t="s">
        <v>176</v>
      </c>
      <c r="D68" s="1">
        <v>43160</v>
      </c>
      <c r="E68" s="1">
        <v>43524</v>
      </c>
      <c r="F68" s="2" t="s">
        <v>181</v>
      </c>
      <c r="G68">
        <v>5</v>
      </c>
      <c r="H68" s="2" t="s">
        <v>215</v>
      </c>
      <c r="I68" s="2" t="s">
        <v>13</v>
      </c>
      <c r="J68" s="2" t="s">
        <v>121</v>
      </c>
      <c r="K68" s="2" t="s">
        <v>16</v>
      </c>
      <c r="L68">
        <v>2988.62</v>
      </c>
      <c r="M68" s="1">
        <v>43160</v>
      </c>
      <c r="N68" s="2" t="s">
        <v>18</v>
      </c>
      <c r="O68" s="2" t="s">
        <v>177</v>
      </c>
      <c r="P68" s="2"/>
      <c r="Q68" s="1">
        <v>43852</v>
      </c>
    </row>
    <row r="69" spans="1:17" x14ac:dyDescent="0.35">
      <c r="A69" s="2" t="s">
        <v>27</v>
      </c>
      <c r="B69" t="s">
        <v>228</v>
      </c>
      <c r="C69" s="2" t="s">
        <v>176</v>
      </c>
      <c r="D69" s="1">
        <v>43160</v>
      </c>
      <c r="E69" s="1">
        <v>43524</v>
      </c>
      <c r="F69" s="2" t="s">
        <v>182</v>
      </c>
      <c r="G69">
        <v>5</v>
      </c>
      <c r="H69" s="2" t="s">
        <v>215</v>
      </c>
      <c r="I69" s="2" t="s">
        <v>13</v>
      </c>
      <c r="J69" s="2" t="s">
        <v>121</v>
      </c>
      <c r="K69" s="2" t="s">
        <v>16</v>
      </c>
      <c r="L69">
        <v>14627.5</v>
      </c>
      <c r="M69" s="1">
        <v>43160</v>
      </c>
      <c r="N69" s="2" t="s">
        <v>18</v>
      </c>
      <c r="O69" s="2" t="s">
        <v>177</v>
      </c>
      <c r="P69" s="2"/>
      <c r="Q69" s="1">
        <v>43852</v>
      </c>
    </row>
    <row r="70" spans="1:17" x14ac:dyDescent="0.35">
      <c r="A70" s="2" t="s">
        <v>27</v>
      </c>
      <c r="B70" t="s">
        <v>229</v>
      </c>
      <c r="C70" s="2" t="s">
        <v>176</v>
      </c>
      <c r="D70" s="1">
        <v>43160</v>
      </c>
      <c r="E70" s="1">
        <v>43524</v>
      </c>
      <c r="F70" s="2" t="s">
        <v>182</v>
      </c>
      <c r="G70">
        <v>5</v>
      </c>
      <c r="H70" s="2" t="s">
        <v>215</v>
      </c>
      <c r="I70" s="2" t="s">
        <v>13</v>
      </c>
      <c r="J70" s="2" t="s">
        <v>121</v>
      </c>
      <c r="K70" s="2" t="s">
        <v>16</v>
      </c>
      <c r="L70">
        <v>2020.5</v>
      </c>
      <c r="M70" s="1">
        <v>43160</v>
      </c>
      <c r="N70" s="2" t="s">
        <v>18</v>
      </c>
      <c r="O70" s="2" t="s">
        <v>177</v>
      </c>
      <c r="P70" s="2"/>
      <c r="Q70" s="1">
        <v>43852</v>
      </c>
    </row>
    <row r="71" spans="1:17" x14ac:dyDescent="0.35">
      <c r="A71" s="2" t="s">
        <v>27</v>
      </c>
      <c r="B71" t="s">
        <v>230</v>
      </c>
      <c r="C71" s="2" t="s">
        <v>176</v>
      </c>
      <c r="D71" s="1">
        <v>43160</v>
      </c>
      <c r="E71" s="1">
        <v>43524</v>
      </c>
      <c r="F71" s="2" t="s">
        <v>182</v>
      </c>
      <c r="G71">
        <v>5</v>
      </c>
      <c r="H71" s="2" t="s">
        <v>215</v>
      </c>
      <c r="I71" s="2" t="s">
        <v>13</v>
      </c>
      <c r="J71" s="2" t="s">
        <v>121</v>
      </c>
      <c r="K71" s="2" t="s">
        <v>16</v>
      </c>
      <c r="L71">
        <v>625.13</v>
      </c>
      <c r="M71" s="1">
        <v>43160</v>
      </c>
      <c r="N71" s="2" t="s">
        <v>18</v>
      </c>
      <c r="O71" s="2" t="s">
        <v>177</v>
      </c>
      <c r="P71" s="2"/>
      <c r="Q71" s="1">
        <v>43852</v>
      </c>
    </row>
    <row r="72" spans="1:17" x14ac:dyDescent="0.35">
      <c r="A72" s="2" t="s">
        <v>27</v>
      </c>
      <c r="B72" t="s">
        <v>231</v>
      </c>
      <c r="C72" s="2" t="s">
        <v>176</v>
      </c>
      <c r="D72" s="1">
        <v>43160</v>
      </c>
      <c r="E72" s="1">
        <v>43524</v>
      </c>
      <c r="F72" s="2" t="s">
        <v>182</v>
      </c>
      <c r="G72">
        <v>5</v>
      </c>
      <c r="H72" s="2" t="s">
        <v>215</v>
      </c>
      <c r="I72" s="2" t="s">
        <v>13</v>
      </c>
      <c r="J72" s="2" t="s">
        <v>121</v>
      </c>
      <c r="K72" s="2" t="s">
        <v>26</v>
      </c>
      <c r="L72">
        <v>417</v>
      </c>
      <c r="M72" s="1">
        <v>43160</v>
      </c>
      <c r="N72" s="2" t="s">
        <v>18</v>
      </c>
      <c r="O72" s="2" t="s">
        <v>177</v>
      </c>
      <c r="P72" s="2"/>
      <c r="Q72" s="1">
        <v>43852</v>
      </c>
    </row>
    <row r="73" spans="1:17" x14ac:dyDescent="0.35">
      <c r="A73" s="2" t="s">
        <v>27</v>
      </c>
      <c r="B73" t="s">
        <v>232</v>
      </c>
      <c r="C73" s="2" t="s">
        <v>176</v>
      </c>
      <c r="D73" s="1">
        <v>43160</v>
      </c>
      <c r="E73" s="1">
        <v>43524</v>
      </c>
      <c r="F73" s="2" t="s">
        <v>182</v>
      </c>
      <c r="G73">
        <v>5</v>
      </c>
      <c r="H73" s="2" t="s">
        <v>215</v>
      </c>
      <c r="I73" s="2" t="s">
        <v>13</v>
      </c>
      <c r="J73" s="2" t="s">
        <v>121</v>
      </c>
      <c r="K73" s="2" t="s">
        <v>16</v>
      </c>
      <c r="L73">
        <v>687.63</v>
      </c>
      <c r="M73" s="1">
        <v>43160</v>
      </c>
      <c r="N73" s="2" t="s">
        <v>18</v>
      </c>
      <c r="O73" s="2" t="s">
        <v>177</v>
      </c>
      <c r="P73" s="2"/>
      <c r="Q73" s="1">
        <v>43852</v>
      </c>
    </row>
    <row r="74" spans="1:17" x14ac:dyDescent="0.35">
      <c r="A74" s="2" t="s">
        <v>27</v>
      </c>
      <c r="B74" t="s">
        <v>233</v>
      </c>
      <c r="C74" s="2" t="s">
        <v>176</v>
      </c>
      <c r="D74" s="1">
        <v>43160</v>
      </c>
      <c r="E74" s="1">
        <v>43524</v>
      </c>
      <c r="F74" s="2" t="s">
        <v>14</v>
      </c>
      <c r="G74">
        <v>5</v>
      </c>
      <c r="H74" s="2" t="s">
        <v>215</v>
      </c>
      <c r="I74" s="2" t="s">
        <v>13</v>
      </c>
      <c r="J74" s="2" t="s">
        <v>121</v>
      </c>
      <c r="K74" s="2" t="s">
        <v>16</v>
      </c>
      <c r="L74">
        <v>374.88</v>
      </c>
      <c r="M74" s="1">
        <v>43160</v>
      </c>
      <c r="N74" s="2" t="s">
        <v>18</v>
      </c>
      <c r="O74" s="2" t="s">
        <v>177</v>
      </c>
      <c r="P74" s="2"/>
      <c r="Q74" s="1">
        <v>43852</v>
      </c>
    </row>
    <row r="75" spans="1:17" x14ac:dyDescent="0.35">
      <c r="A75" s="2" t="s">
        <v>27</v>
      </c>
      <c r="B75" t="s">
        <v>234</v>
      </c>
      <c r="C75" s="2" t="s">
        <v>176</v>
      </c>
      <c r="D75" s="1">
        <v>43160</v>
      </c>
      <c r="E75" s="1">
        <v>43524</v>
      </c>
      <c r="F75" s="2" t="s">
        <v>182</v>
      </c>
      <c r="G75">
        <v>5</v>
      </c>
      <c r="H75" s="2" t="s">
        <v>215</v>
      </c>
      <c r="I75" s="2" t="s">
        <v>13</v>
      </c>
      <c r="J75" s="2" t="s">
        <v>121</v>
      </c>
      <c r="K75" s="2" t="s">
        <v>16</v>
      </c>
      <c r="L75">
        <v>3537.25</v>
      </c>
      <c r="M75" s="1">
        <v>43160</v>
      </c>
      <c r="N75" s="2" t="s">
        <v>18</v>
      </c>
      <c r="O75" s="2" t="s">
        <v>177</v>
      </c>
      <c r="P75" s="2"/>
      <c r="Q75" s="1">
        <v>43852</v>
      </c>
    </row>
    <row r="76" spans="1:17" x14ac:dyDescent="0.35">
      <c r="A76" s="2" t="s">
        <v>27</v>
      </c>
      <c r="B76" t="s">
        <v>235</v>
      </c>
      <c r="C76" s="2" t="s">
        <v>176</v>
      </c>
      <c r="D76" s="1">
        <v>43160</v>
      </c>
      <c r="E76" s="1">
        <v>43524</v>
      </c>
      <c r="F76" s="2" t="s">
        <v>182</v>
      </c>
      <c r="G76">
        <v>5</v>
      </c>
      <c r="H76" s="2" t="s">
        <v>215</v>
      </c>
      <c r="I76" s="2" t="s">
        <v>13</v>
      </c>
      <c r="J76" s="2" t="s">
        <v>121</v>
      </c>
      <c r="K76" s="2" t="s">
        <v>16</v>
      </c>
      <c r="L76">
        <v>8881.5</v>
      </c>
      <c r="M76" s="1">
        <v>43160</v>
      </c>
      <c r="N76" s="2" t="s">
        <v>18</v>
      </c>
      <c r="O76" s="2" t="s">
        <v>177</v>
      </c>
      <c r="P76" s="2"/>
      <c r="Q76" s="1">
        <v>43852</v>
      </c>
    </row>
    <row r="77" spans="1:17" x14ac:dyDescent="0.35">
      <c r="A77" s="2" t="s">
        <v>236</v>
      </c>
      <c r="B77" t="s">
        <v>237</v>
      </c>
      <c r="C77" s="2" t="s">
        <v>176</v>
      </c>
      <c r="D77" s="1">
        <v>43608</v>
      </c>
      <c r="E77" s="1">
        <v>43973</v>
      </c>
      <c r="F77" s="2" t="s">
        <v>14</v>
      </c>
      <c r="G77">
        <v>1</v>
      </c>
      <c r="H77" s="2" t="s">
        <v>25</v>
      </c>
      <c r="I77" s="2" t="s">
        <v>13</v>
      </c>
      <c r="J77" s="2" t="s">
        <v>14</v>
      </c>
      <c r="K77" s="2" t="s">
        <v>21</v>
      </c>
      <c r="L77">
        <v>28125</v>
      </c>
      <c r="M77" s="1">
        <v>43608</v>
      </c>
      <c r="N77" s="2" t="s">
        <v>18</v>
      </c>
      <c r="O77" s="2" t="s">
        <v>177</v>
      </c>
      <c r="P77" s="2"/>
      <c r="Q77" s="1">
        <v>43852</v>
      </c>
    </row>
    <row r="78" spans="1:17" x14ac:dyDescent="0.35">
      <c r="A78" s="2" t="s">
        <v>236</v>
      </c>
      <c r="B78" t="s">
        <v>150</v>
      </c>
      <c r="C78" s="2" t="s">
        <v>176</v>
      </c>
      <c r="D78" s="1">
        <v>43608</v>
      </c>
      <c r="E78" s="1">
        <v>43973</v>
      </c>
      <c r="F78" s="2" t="s">
        <v>14</v>
      </c>
      <c r="G78">
        <v>1</v>
      </c>
      <c r="H78" s="2" t="s">
        <v>25</v>
      </c>
      <c r="I78" s="2" t="s">
        <v>13</v>
      </c>
      <c r="J78" s="2" t="s">
        <v>14</v>
      </c>
      <c r="K78" s="2" t="s">
        <v>21</v>
      </c>
      <c r="L78">
        <v>131250</v>
      </c>
      <c r="M78" s="1">
        <v>43608</v>
      </c>
      <c r="N78" s="2" t="s">
        <v>18</v>
      </c>
      <c r="O78" s="2" t="s">
        <v>177</v>
      </c>
      <c r="P78" s="2"/>
      <c r="Q78" s="1">
        <v>43852</v>
      </c>
    </row>
    <row r="79" spans="1:17" x14ac:dyDescent="0.35">
      <c r="A79" s="2" t="s">
        <v>238</v>
      </c>
      <c r="B79">
        <v>302102591</v>
      </c>
      <c r="C79" s="2" t="s">
        <v>180</v>
      </c>
      <c r="D79" s="1">
        <v>43348</v>
      </c>
      <c r="E79" s="1">
        <v>43712</v>
      </c>
      <c r="F79" s="2" t="s">
        <v>182</v>
      </c>
      <c r="G79">
        <v>3</v>
      </c>
      <c r="H79" s="2" t="s">
        <v>44</v>
      </c>
      <c r="I79" s="2" t="s">
        <v>13</v>
      </c>
      <c r="J79" s="2" t="s">
        <v>19</v>
      </c>
      <c r="K79" s="2" t="s">
        <v>21</v>
      </c>
      <c r="L79">
        <v>6058.38</v>
      </c>
      <c r="M79" s="1">
        <v>43348</v>
      </c>
      <c r="N79" s="2" t="s">
        <v>18</v>
      </c>
      <c r="O79" s="2" t="s">
        <v>177</v>
      </c>
      <c r="P79" s="2"/>
      <c r="Q79" s="1">
        <v>43852</v>
      </c>
    </row>
    <row r="80" spans="1:17" x14ac:dyDescent="0.35">
      <c r="A80" s="2" t="s">
        <v>238</v>
      </c>
      <c r="B80">
        <v>668111383</v>
      </c>
      <c r="C80" s="2" t="s">
        <v>176</v>
      </c>
      <c r="D80" s="1">
        <v>43025</v>
      </c>
      <c r="E80" s="1">
        <v>43389</v>
      </c>
      <c r="F80" s="2" t="s">
        <v>181</v>
      </c>
      <c r="G80">
        <v>3</v>
      </c>
      <c r="H80" s="2" t="s">
        <v>44</v>
      </c>
      <c r="I80" s="2" t="s">
        <v>13</v>
      </c>
      <c r="J80" s="2" t="s">
        <v>19</v>
      </c>
      <c r="K80" s="2" t="s">
        <v>21</v>
      </c>
      <c r="L80">
        <v>29608.99</v>
      </c>
      <c r="M80" s="1">
        <v>43025</v>
      </c>
      <c r="N80" s="2" t="s">
        <v>18</v>
      </c>
      <c r="O80" s="2" t="s">
        <v>177</v>
      </c>
      <c r="P80" s="2"/>
      <c r="Q80" s="1">
        <v>43852</v>
      </c>
    </row>
    <row r="81" spans="1:17" x14ac:dyDescent="0.35">
      <c r="A81" s="2" t="s">
        <v>238</v>
      </c>
      <c r="B81">
        <v>668111383</v>
      </c>
      <c r="C81" s="2" t="s">
        <v>176</v>
      </c>
      <c r="D81" s="1">
        <v>43025</v>
      </c>
      <c r="E81" s="1">
        <v>43389</v>
      </c>
      <c r="F81" s="2" t="s">
        <v>181</v>
      </c>
      <c r="G81">
        <v>3</v>
      </c>
      <c r="H81" s="2" t="s">
        <v>44</v>
      </c>
      <c r="I81" s="2" t="s">
        <v>13</v>
      </c>
      <c r="J81" s="2" t="s">
        <v>19</v>
      </c>
      <c r="K81" s="2" t="s">
        <v>21</v>
      </c>
      <c r="L81">
        <v>29638.400000000001</v>
      </c>
      <c r="M81" s="1">
        <v>43025</v>
      </c>
      <c r="N81" s="2" t="s">
        <v>18</v>
      </c>
      <c r="O81" s="2" t="s">
        <v>177</v>
      </c>
      <c r="P81" s="2"/>
      <c r="Q81" s="1">
        <v>43852</v>
      </c>
    </row>
    <row r="82" spans="1:17" x14ac:dyDescent="0.35">
      <c r="A82" s="2" t="s">
        <v>238</v>
      </c>
      <c r="B82">
        <v>668111383</v>
      </c>
      <c r="C82" s="2" t="s">
        <v>176</v>
      </c>
      <c r="D82" s="1">
        <v>43025</v>
      </c>
      <c r="E82" s="1">
        <v>43389</v>
      </c>
      <c r="F82" s="2" t="s">
        <v>181</v>
      </c>
      <c r="G82">
        <v>3</v>
      </c>
      <c r="H82" s="2" t="s">
        <v>44</v>
      </c>
      <c r="I82" s="2" t="s">
        <v>13</v>
      </c>
      <c r="J82" s="2" t="s">
        <v>19</v>
      </c>
      <c r="K82" s="2" t="s">
        <v>21</v>
      </c>
      <c r="L82">
        <v>237107.16</v>
      </c>
      <c r="M82" s="1">
        <v>43025</v>
      </c>
      <c r="N82" s="2" t="s">
        <v>18</v>
      </c>
      <c r="O82" s="2" t="s">
        <v>177</v>
      </c>
      <c r="P82" s="2"/>
      <c r="Q82" s="1">
        <v>43852</v>
      </c>
    </row>
    <row r="83" spans="1:17" x14ac:dyDescent="0.35">
      <c r="A83" s="2" t="s">
        <v>238</v>
      </c>
      <c r="B83" t="s">
        <v>239</v>
      </c>
      <c r="C83" s="2" t="s">
        <v>176</v>
      </c>
      <c r="D83" s="1">
        <v>43390</v>
      </c>
      <c r="E83" s="1">
        <v>43754</v>
      </c>
      <c r="F83" s="2" t="s">
        <v>182</v>
      </c>
      <c r="G83">
        <v>3</v>
      </c>
      <c r="H83" s="2" t="s">
        <v>44</v>
      </c>
      <c r="I83" s="2" t="s">
        <v>13</v>
      </c>
      <c r="J83" s="2" t="s">
        <v>19</v>
      </c>
      <c r="K83" s="2" t="s">
        <v>21</v>
      </c>
      <c r="L83">
        <v>295501.76</v>
      </c>
      <c r="M83" s="1">
        <v>43390</v>
      </c>
      <c r="N83" s="2" t="s">
        <v>18</v>
      </c>
      <c r="O83" s="2" t="s">
        <v>177</v>
      </c>
      <c r="P83" s="2"/>
      <c r="Q83" s="1">
        <v>43852</v>
      </c>
    </row>
    <row r="84" spans="1:17" x14ac:dyDescent="0.35">
      <c r="A84" s="2" t="s">
        <v>238</v>
      </c>
      <c r="B84">
        <v>2250015394</v>
      </c>
      <c r="C84" s="2" t="s">
        <v>176</v>
      </c>
      <c r="D84" s="1">
        <v>43713</v>
      </c>
      <c r="E84" s="1">
        <v>44078</v>
      </c>
      <c r="F84" s="2" t="s">
        <v>182</v>
      </c>
      <c r="G84">
        <v>3</v>
      </c>
      <c r="H84" s="2" t="s">
        <v>44</v>
      </c>
      <c r="I84" s="2" t="s">
        <v>13</v>
      </c>
      <c r="J84" s="2" t="s">
        <v>19</v>
      </c>
      <c r="K84" s="2" t="s">
        <v>21</v>
      </c>
      <c r="L84">
        <v>5612.25</v>
      </c>
      <c r="M84" s="1">
        <v>43713</v>
      </c>
      <c r="N84" s="2" t="s">
        <v>18</v>
      </c>
      <c r="O84" s="2" t="s">
        <v>21</v>
      </c>
      <c r="P84" s="2"/>
      <c r="Q84" s="1">
        <v>43852</v>
      </c>
    </row>
    <row r="85" spans="1:17" x14ac:dyDescent="0.35">
      <c r="A85" s="2" t="s">
        <v>238</v>
      </c>
      <c r="B85">
        <v>2309002394</v>
      </c>
      <c r="C85" s="2" t="s">
        <v>176</v>
      </c>
      <c r="D85" s="1">
        <v>43101</v>
      </c>
      <c r="E85" s="1">
        <v>43465</v>
      </c>
      <c r="F85" s="2" t="s">
        <v>14</v>
      </c>
      <c r="G85">
        <v>3</v>
      </c>
      <c r="H85" s="2" t="s">
        <v>44</v>
      </c>
      <c r="I85" s="2" t="s">
        <v>13</v>
      </c>
      <c r="J85" s="2" t="s">
        <v>19</v>
      </c>
      <c r="K85" s="2" t="s">
        <v>21</v>
      </c>
      <c r="L85">
        <v>30875</v>
      </c>
      <c r="M85" s="1">
        <v>43101</v>
      </c>
      <c r="N85" s="2" t="s">
        <v>18</v>
      </c>
      <c r="O85" s="2" t="s">
        <v>177</v>
      </c>
      <c r="P85" s="2"/>
      <c r="Q85" s="1">
        <v>43852</v>
      </c>
    </row>
    <row r="86" spans="1:17" x14ac:dyDescent="0.35">
      <c r="A86" s="2" t="s">
        <v>238</v>
      </c>
      <c r="B86">
        <v>3.1142029633600998E+18</v>
      </c>
      <c r="C86" s="2" t="s">
        <v>176</v>
      </c>
      <c r="D86" s="1">
        <v>43703</v>
      </c>
      <c r="E86" s="1">
        <v>44068</v>
      </c>
      <c r="F86" s="2" t="s">
        <v>182</v>
      </c>
      <c r="G86">
        <v>3</v>
      </c>
      <c r="H86" s="2" t="s">
        <v>44</v>
      </c>
      <c r="I86" s="2" t="s">
        <v>13</v>
      </c>
      <c r="J86" s="2" t="s">
        <v>19</v>
      </c>
      <c r="K86" s="2" t="s">
        <v>26</v>
      </c>
      <c r="L86">
        <v>7022.25</v>
      </c>
      <c r="M86" s="1">
        <v>43703</v>
      </c>
      <c r="N86" s="2" t="s">
        <v>18</v>
      </c>
      <c r="O86" s="2" t="s">
        <v>177</v>
      </c>
      <c r="P86" s="2"/>
      <c r="Q86" s="1">
        <v>43852</v>
      </c>
    </row>
    <row r="87" spans="1:17" x14ac:dyDescent="0.35">
      <c r="A87" s="2" t="s">
        <v>238</v>
      </c>
      <c r="B87" t="s">
        <v>63</v>
      </c>
      <c r="C87" s="2" t="s">
        <v>176</v>
      </c>
      <c r="D87" s="1">
        <v>43466</v>
      </c>
      <c r="E87" s="1">
        <v>43830</v>
      </c>
      <c r="F87" s="2" t="s">
        <v>51</v>
      </c>
      <c r="G87">
        <v>3</v>
      </c>
      <c r="H87" s="2" t="s">
        <v>44</v>
      </c>
      <c r="I87" s="2" t="s">
        <v>13</v>
      </c>
      <c r="J87" s="2" t="s">
        <v>19</v>
      </c>
      <c r="K87" s="2" t="s">
        <v>26</v>
      </c>
      <c r="L87">
        <v>77787.360000000001</v>
      </c>
      <c r="M87" s="1">
        <v>43466</v>
      </c>
      <c r="N87" s="2" t="s">
        <v>18</v>
      </c>
      <c r="O87" s="2" t="s">
        <v>177</v>
      </c>
      <c r="P87" s="2"/>
      <c r="Q87" s="1">
        <v>43852</v>
      </c>
    </row>
    <row r="88" spans="1:17" x14ac:dyDescent="0.35">
      <c r="A88" s="2" t="s">
        <v>238</v>
      </c>
      <c r="B88" t="s">
        <v>35</v>
      </c>
      <c r="C88" s="2" t="s">
        <v>176</v>
      </c>
      <c r="D88" s="1">
        <v>43466</v>
      </c>
      <c r="E88" s="1">
        <v>43830</v>
      </c>
      <c r="F88" s="2" t="s">
        <v>14</v>
      </c>
      <c r="G88">
        <v>3</v>
      </c>
      <c r="H88" s="2" t="s">
        <v>44</v>
      </c>
      <c r="I88" s="2" t="s">
        <v>13</v>
      </c>
      <c r="J88" s="2" t="s">
        <v>19</v>
      </c>
      <c r="K88" s="2" t="s">
        <v>26</v>
      </c>
      <c r="L88">
        <v>30048.080000000002</v>
      </c>
      <c r="M88" s="1">
        <v>43466</v>
      </c>
      <c r="N88" s="2" t="s">
        <v>18</v>
      </c>
      <c r="O88" s="2" t="s">
        <v>177</v>
      </c>
      <c r="P88" s="2"/>
      <c r="Q88" s="1">
        <v>43852</v>
      </c>
    </row>
    <row r="89" spans="1:17" x14ac:dyDescent="0.35">
      <c r="A89" s="2" t="s">
        <v>238</v>
      </c>
      <c r="B89" t="s">
        <v>240</v>
      </c>
      <c r="C89" s="2" t="s">
        <v>176</v>
      </c>
      <c r="D89" s="1">
        <v>43724</v>
      </c>
      <c r="E89" s="1">
        <v>44089</v>
      </c>
      <c r="F89" s="2" t="s">
        <v>183</v>
      </c>
      <c r="G89">
        <v>3</v>
      </c>
      <c r="H89" s="2" t="s">
        <v>44</v>
      </c>
      <c r="I89" s="2" t="s">
        <v>13</v>
      </c>
      <c r="J89" s="2" t="s">
        <v>19</v>
      </c>
      <c r="K89" s="2" t="s">
        <v>26</v>
      </c>
      <c r="L89">
        <v>7690.95</v>
      </c>
      <c r="M89" s="1">
        <v>43724</v>
      </c>
      <c r="N89" s="2" t="s">
        <v>18</v>
      </c>
      <c r="O89" s="2" t="s">
        <v>177</v>
      </c>
      <c r="P89" s="2"/>
      <c r="Q89" s="1">
        <v>43852</v>
      </c>
    </row>
    <row r="90" spans="1:17" x14ac:dyDescent="0.35">
      <c r="A90" s="2" t="s">
        <v>238</v>
      </c>
      <c r="B90">
        <v>1.2030046182479999E+19</v>
      </c>
      <c r="C90" s="2" t="s">
        <v>180</v>
      </c>
      <c r="D90" s="1">
        <v>43322</v>
      </c>
      <c r="E90" s="1">
        <v>43686</v>
      </c>
      <c r="F90" s="2" t="s">
        <v>182</v>
      </c>
      <c r="G90">
        <v>12</v>
      </c>
      <c r="H90" s="2" t="s">
        <v>194</v>
      </c>
      <c r="I90" s="2" t="s">
        <v>13</v>
      </c>
      <c r="J90" s="2" t="s">
        <v>19</v>
      </c>
      <c r="K90" s="2" t="s">
        <v>21</v>
      </c>
      <c r="L90">
        <v>86400</v>
      </c>
      <c r="M90" s="1">
        <v>43322</v>
      </c>
      <c r="N90" s="2" t="s">
        <v>18</v>
      </c>
      <c r="O90" s="2" t="s">
        <v>177</v>
      </c>
      <c r="P90" s="2"/>
      <c r="Q90" s="1">
        <v>43852</v>
      </c>
    </row>
    <row r="91" spans="1:17" x14ac:dyDescent="0.35">
      <c r="A91" s="2" t="s">
        <v>238</v>
      </c>
      <c r="B91">
        <v>1.2030046182479999E+19</v>
      </c>
      <c r="C91" s="2" t="s">
        <v>180</v>
      </c>
      <c r="D91" s="1">
        <v>43322</v>
      </c>
      <c r="E91" s="1">
        <v>43686</v>
      </c>
      <c r="F91" s="2" t="s">
        <v>182</v>
      </c>
      <c r="G91">
        <v>12</v>
      </c>
      <c r="H91" s="2" t="s">
        <v>194</v>
      </c>
      <c r="I91" s="2" t="s">
        <v>13</v>
      </c>
      <c r="J91" s="2" t="s">
        <v>19</v>
      </c>
      <c r="K91" s="2" t="s">
        <v>21</v>
      </c>
      <c r="L91">
        <v>345705</v>
      </c>
      <c r="M91" s="1">
        <v>43322</v>
      </c>
      <c r="N91" s="2" t="s">
        <v>18</v>
      </c>
      <c r="O91" s="2" t="s">
        <v>177</v>
      </c>
      <c r="P91" s="2"/>
      <c r="Q91" s="1">
        <v>43852</v>
      </c>
    </row>
    <row r="92" spans="1:17" x14ac:dyDescent="0.35">
      <c r="A92" s="2" t="s">
        <v>238</v>
      </c>
      <c r="B92">
        <v>1.203004619248E+19</v>
      </c>
      <c r="C92" s="2" t="s">
        <v>176</v>
      </c>
      <c r="D92" s="1">
        <v>43687</v>
      </c>
      <c r="E92" s="1">
        <v>44052</v>
      </c>
      <c r="F92" s="2" t="s">
        <v>182</v>
      </c>
      <c r="G92">
        <v>3</v>
      </c>
      <c r="H92" s="2" t="s">
        <v>44</v>
      </c>
      <c r="I92" s="2" t="s">
        <v>13</v>
      </c>
      <c r="J92" s="2" t="s">
        <v>19</v>
      </c>
      <c r="K92" s="2" t="s">
        <v>21</v>
      </c>
      <c r="L92">
        <v>77400</v>
      </c>
      <c r="M92" s="1">
        <v>43687</v>
      </c>
      <c r="N92" s="2" t="s">
        <v>18</v>
      </c>
      <c r="O92" s="2" t="s">
        <v>21</v>
      </c>
      <c r="P92" s="2"/>
      <c r="Q92" s="1">
        <v>43852</v>
      </c>
    </row>
    <row r="93" spans="1:17" x14ac:dyDescent="0.35">
      <c r="A93" s="2" t="s">
        <v>238</v>
      </c>
      <c r="B93">
        <v>1.203004619248E+19</v>
      </c>
      <c r="C93" s="2" t="s">
        <v>176</v>
      </c>
      <c r="D93" s="1">
        <v>43687</v>
      </c>
      <c r="E93" s="1">
        <v>44052</v>
      </c>
      <c r="F93" s="2" t="s">
        <v>182</v>
      </c>
      <c r="G93">
        <v>3</v>
      </c>
      <c r="H93" s="2" t="s">
        <v>44</v>
      </c>
      <c r="I93" s="2" t="s">
        <v>13</v>
      </c>
      <c r="J93" s="2" t="s">
        <v>19</v>
      </c>
      <c r="K93" s="2" t="s">
        <v>21</v>
      </c>
      <c r="L93">
        <v>302811.08</v>
      </c>
      <c r="M93" s="1">
        <v>43687</v>
      </c>
      <c r="N93" s="2" t="s">
        <v>18</v>
      </c>
      <c r="O93" s="2" t="s">
        <v>21</v>
      </c>
      <c r="P93" s="2"/>
      <c r="Q93" s="1">
        <v>43852</v>
      </c>
    </row>
    <row r="94" spans="1:17" x14ac:dyDescent="0.35">
      <c r="A94" s="2" t="s">
        <v>238</v>
      </c>
      <c r="B94" t="s">
        <v>241</v>
      </c>
      <c r="C94" s="2" t="s">
        <v>176</v>
      </c>
      <c r="D94" s="1">
        <v>43282</v>
      </c>
      <c r="E94" s="1">
        <v>43646</v>
      </c>
      <c r="F94" s="2" t="s">
        <v>14</v>
      </c>
      <c r="G94">
        <v>12</v>
      </c>
      <c r="H94" s="2" t="s">
        <v>194</v>
      </c>
      <c r="I94" s="2" t="s">
        <v>13</v>
      </c>
      <c r="J94" s="2" t="s">
        <v>19</v>
      </c>
      <c r="K94" s="2" t="s">
        <v>21</v>
      </c>
      <c r="L94">
        <v>1183.3800000000001</v>
      </c>
      <c r="M94" s="1">
        <v>43282</v>
      </c>
      <c r="N94" s="2" t="s">
        <v>18</v>
      </c>
      <c r="O94" s="2" t="s">
        <v>177</v>
      </c>
      <c r="P94" s="2"/>
      <c r="Q94" s="1">
        <v>43852</v>
      </c>
    </row>
    <row r="95" spans="1:17" x14ac:dyDescent="0.35">
      <c r="A95" s="2" t="s">
        <v>23</v>
      </c>
      <c r="B95" t="s">
        <v>242</v>
      </c>
      <c r="C95" s="2" t="s">
        <v>176</v>
      </c>
      <c r="D95" s="1">
        <v>43359</v>
      </c>
      <c r="E95" s="1">
        <v>43723</v>
      </c>
      <c r="F95" s="2" t="s">
        <v>181</v>
      </c>
      <c r="G95">
        <v>1</v>
      </c>
      <c r="H95" s="2" t="s">
        <v>25</v>
      </c>
      <c r="I95" s="2" t="s">
        <v>13</v>
      </c>
      <c r="J95" s="2" t="s">
        <v>73</v>
      </c>
      <c r="K95" s="2" t="s">
        <v>21</v>
      </c>
      <c r="L95">
        <v>33977.82</v>
      </c>
      <c r="M95" s="1">
        <v>43359</v>
      </c>
      <c r="N95" s="2" t="s">
        <v>18</v>
      </c>
      <c r="O95" s="2" t="s">
        <v>177</v>
      </c>
      <c r="P95" s="2"/>
      <c r="Q95" s="1">
        <v>43852</v>
      </c>
    </row>
    <row r="96" spans="1:17" x14ac:dyDescent="0.35">
      <c r="A96" s="2" t="s">
        <v>238</v>
      </c>
      <c r="B96" t="s">
        <v>243</v>
      </c>
      <c r="C96" s="2" t="s">
        <v>176</v>
      </c>
      <c r="D96" s="1">
        <v>43066</v>
      </c>
      <c r="E96" s="1">
        <v>44161</v>
      </c>
      <c r="F96" s="2" t="s">
        <v>244</v>
      </c>
      <c r="G96">
        <v>11</v>
      </c>
      <c r="H96" s="2" t="s">
        <v>218</v>
      </c>
      <c r="I96" s="2" t="s">
        <v>13</v>
      </c>
      <c r="J96" s="2" t="s">
        <v>43</v>
      </c>
      <c r="K96" s="2" t="s">
        <v>26</v>
      </c>
      <c r="L96">
        <v>25303.02</v>
      </c>
      <c r="M96" s="1">
        <v>43247</v>
      </c>
      <c r="N96" s="2" t="s">
        <v>18</v>
      </c>
      <c r="O96" s="2" t="s">
        <v>177</v>
      </c>
      <c r="P96" s="2"/>
      <c r="Q96" s="1">
        <v>43852</v>
      </c>
    </row>
    <row r="97" spans="1:17" x14ac:dyDescent="0.35">
      <c r="A97" s="2" t="s">
        <v>238</v>
      </c>
      <c r="B97" t="s">
        <v>243</v>
      </c>
      <c r="C97" s="2" t="s">
        <v>176</v>
      </c>
      <c r="D97" s="1">
        <v>43066</v>
      </c>
      <c r="E97" s="1">
        <v>44161</v>
      </c>
      <c r="F97" s="2" t="s">
        <v>244</v>
      </c>
      <c r="G97">
        <v>11</v>
      </c>
      <c r="H97" s="2" t="s">
        <v>218</v>
      </c>
      <c r="I97" s="2" t="s">
        <v>13</v>
      </c>
      <c r="J97" s="2" t="s">
        <v>43</v>
      </c>
      <c r="K97" s="2" t="s">
        <v>26</v>
      </c>
      <c r="L97">
        <v>25302.959999999999</v>
      </c>
      <c r="M97" s="1">
        <v>43612</v>
      </c>
      <c r="N97" s="2" t="s">
        <v>18</v>
      </c>
      <c r="O97" s="2" t="s">
        <v>177</v>
      </c>
      <c r="P97" s="2"/>
      <c r="Q97" s="1">
        <v>43852</v>
      </c>
    </row>
    <row r="98" spans="1:17" x14ac:dyDescent="0.35">
      <c r="A98" s="2" t="s">
        <v>238</v>
      </c>
      <c r="B98" t="s">
        <v>243</v>
      </c>
      <c r="C98" s="2" t="s">
        <v>176</v>
      </c>
      <c r="D98" s="1">
        <v>43066</v>
      </c>
      <c r="E98" s="1">
        <v>44161</v>
      </c>
      <c r="F98" s="2" t="s">
        <v>244</v>
      </c>
      <c r="G98">
        <v>11</v>
      </c>
      <c r="H98" s="2" t="s">
        <v>218</v>
      </c>
      <c r="I98" s="2" t="s">
        <v>13</v>
      </c>
      <c r="J98" s="2" t="s">
        <v>43</v>
      </c>
      <c r="K98" s="2" t="s">
        <v>26</v>
      </c>
      <c r="L98">
        <v>25302.959999999999</v>
      </c>
      <c r="M98" s="1">
        <v>43704</v>
      </c>
      <c r="N98" s="2" t="s">
        <v>18</v>
      </c>
      <c r="O98" s="2" t="s">
        <v>177</v>
      </c>
      <c r="P98" s="2"/>
      <c r="Q98" s="1">
        <v>43852</v>
      </c>
    </row>
    <row r="99" spans="1:17" x14ac:dyDescent="0.35">
      <c r="A99" s="2" t="s">
        <v>238</v>
      </c>
      <c r="B99" t="s">
        <v>243</v>
      </c>
      <c r="C99" s="2" t="s">
        <v>176</v>
      </c>
      <c r="D99" s="1">
        <v>43066</v>
      </c>
      <c r="E99" s="1">
        <v>44161</v>
      </c>
      <c r="F99" s="2" t="s">
        <v>244</v>
      </c>
      <c r="G99">
        <v>11</v>
      </c>
      <c r="H99" s="2" t="s">
        <v>218</v>
      </c>
      <c r="I99" s="2" t="s">
        <v>13</v>
      </c>
      <c r="J99" s="2" t="s">
        <v>43</v>
      </c>
      <c r="K99" s="2" t="s">
        <v>26</v>
      </c>
      <c r="L99">
        <v>25302.959999999999</v>
      </c>
      <c r="M99" s="1">
        <v>43796</v>
      </c>
      <c r="N99" s="2" t="s">
        <v>18</v>
      </c>
      <c r="O99" s="2" t="s">
        <v>177</v>
      </c>
      <c r="P99" s="2"/>
      <c r="Q99" s="1">
        <v>43852</v>
      </c>
    </row>
    <row r="100" spans="1:17" x14ac:dyDescent="0.35">
      <c r="A100" s="2" t="s">
        <v>238</v>
      </c>
      <c r="B100" t="s">
        <v>243</v>
      </c>
      <c r="C100" s="2" t="s">
        <v>176</v>
      </c>
      <c r="D100" s="1">
        <v>43066</v>
      </c>
      <c r="E100" s="1">
        <v>44161</v>
      </c>
      <c r="F100" s="2" t="s">
        <v>244</v>
      </c>
      <c r="G100">
        <v>11</v>
      </c>
      <c r="H100" s="2" t="s">
        <v>218</v>
      </c>
      <c r="I100" s="2" t="s">
        <v>13</v>
      </c>
      <c r="J100" s="2" t="s">
        <v>43</v>
      </c>
      <c r="K100" s="2" t="s">
        <v>26</v>
      </c>
      <c r="L100">
        <v>25302.959999999999</v>
      </c>
      <c r="M100" s="1">
        <v>43888</v>
      </c>
      <c r="N100" s="2" t="s">
        <v>18</v>
      </c>
      <c r="O100" s="2" t="s">
        <v>177</v>
      </c>
      <c r="P100" s="2"/>
      <c r="Q100" s="1">
        <v>43852</v>
      </c>
    </row>
    <row r="101" spans="1:17" x14ac:dyDescent="0.35">
      <c r="A101" s="2" t="s">
        <v>238</v>
      </c>
      <c r="B101" t="s">
        <v>243</v>
      </c>
      <c r="C101" s="2" t="s">
        <v>176</v>
      </c>
      <c r="D101" s="1">
        <v>43066</v>
      </c>
      <c r="E101" s="1">
        <v>44161</v>
      </c>
      <c r="F101" s="2" t="s">
        <v>244</v>
      </c>
      <c r="G101">
        <v>11</v>
      </c>
      <c r="H101" s="2" t="s">
        <v>218</v>
      </c>
      <c r="I101" s="2" t="s">
        <v>13</v>
      </c>
      <c r="J101" s="2" t="s">
        <v>43</v>
      </c>
      <c r="K101" s="2" t="s">
        <v>26</v>
      </c>
      <c r="L101">
        <v>25302.959999999999</v>
      </c>
      <c r="M101" s="1">
        <v>43978</v>
      </c>
      <c r="N101" s="2" t="s">
        <v>18</v>
      </c>
      <c r="O101" s="2" t="s">
        <v>177</v>
      </c>
      <c r="P101" s="2"/>
      <c r="Q101" s="1">
        <v>43852</v>
      </c>
    </row>
    <row r="102" spans="1:17" x14ac:dyDescent="0.35">
      <c r="A102" s="2" t="s">
        <v>238</v>
      </c>
      <c r="B102" t="s">
        <v>243</v>
      </c>
      <c r="C102" s="2" t="s">
        <v>176</v>
      </c>
      <c r="D102" s="1">
        <v>43066</v>
      </c>
      <c r="E102" s="1">
        <v>44161</v>
      </c>
      <c r="F102" s="2" t="s">
        <v>244</v>
      </c>
      <c r="G102">
        <v>11</v>
      </c>
      <c r="H102" s="2" t="s">
        <v>218</v>
      </c>
      <c r="I102" s="2" t="s">
        <v>13</v>
      </c>
      <c r="J102" s="2" t="s">
        <v>43</v>
      </c>
      <c r="K102" s="2" t="s">
        <v>26</v>
      </c>
      <c r="L102">
        <v>25302.959999999999</v>
      </c>
      <c r="M102" s="1">
        <v>43339</v>
      </c>
      <c r="N102" s="2" t="s">
        <v>18</v>
      </c>
      <c r="O102" s="2" t="s">
        <v>177</v>
      </c>
      <c r="P102" s="2"/>
      <c r="Q102" s="1">
        <v>43852</v>
      </c>
    </row>
    <row r="103" spans="1:17" x14ac:dyDescent="0.35">
      <c r="A103" s="2" t="s">
        <v>238</v>
      </c>
      <c r="B103" t="s">
        <v>243</v>
      </c>
      <c r="C103" s="2" t="s">
        <v>176</v>
      </c>
      <c r="D103" s="1">
        <v>43066</v>
      </c>
      <c r="E103" s="1">
        <v>44161</v>
      </c>
      <c r="F103" s="2" t="s">
        <v>244</v>
      </c>
      <c r="G103">
        <v>11</v>
      </c>
      <c r="H103" s="2" t="s">
        <v>218</v>
      </c>
      <c r="I103" s="2" t="s">
        <v>13</v>
      </c>
      <c r="J103" s="2" t="s">
        <v>43</v>
      </c>
      <c r="K103" s="2" t="s">
        <v>26</v>
      </c>
      <c r="L103">
        <v>25302.959999999999</v>
      </c>
      <c r="M103" s="1">
        <v>43431</v>
      </c>
      <c r="N103" s="2" t="s">
        <v>18</v>
      </c>
      <c r="O103" s="2" t="s">
        <v>177</v>
      </c>
      <c r="P103" s="2"/>
      <c r="Q103" s="1">
        <v>43852</v>
      </c>
    </row>
    <row r="104" spans="1:17" x14ac:dyDescent="0.35">
      <c r="A104" s="2" t="s">
        <v>238</v>
      </c>
      <c r="B104" t="s">
        <v>243</v>
      </c>
      <c r="C104" s="2" t="s">
        <v>176</v>
      </c>
      <c r="D104" s="1">
        <v>43066</v>
      </c>
      <c r="E104" s="1">
        <v>44161</v>
      </c>
      <c r="F104" s="2" t="s">
        <v>244</v>
      </c>
      <c r="G104">
        <v>11</v>
      </c>
      <c r="H104" s="2" t="s">
        <v>218</v>
      </c>
      <c r="I104" s="2" t="s">
        <v>13</v>
      </c>
      <c r="J104" s="2" t="s">
        <v>43</v>
      </c>
      <c r="K104" s="2" t="s">
        <v>26</v>
      </c>
      <c r="L104">
        <v>25302.959999999999</v>
      </c>
      <c r="M104" s="1">
        <v>43523</v>
      </c>
      <c r="N104" s="2" t="s">
        <v>18</v>
      </c>
      <c r="O104" s="2" t="s">
        <v>177</v>
      </c>
      <c r="P104" s="2"/>
      <c r="Q104" s="1">
        <v>43852</v>
      </c>
    </row>
    <row r="105" spans="1:17" x14ac:dyDescent="0.35">
      <c r="A105" s="2" t="s">
        <v>238</v>
      </c>
      <c r="B105" t="s">
        <v>243</v>
      </c>
      <c r="C105" s="2" t="s">
        <v>176</v>
      </c>
      <c r="D105" s="1">
        <v>43066</v>
      </c>
      <c r="E105" s="1">
        <v>44161</v>
      </c>
      <c r="F105" s="2" t="s">
        <v>244</v>
      </c>
      <c r="G105">
        <v>11</v>
      </c>
      <c r="H105" s="2" t="s">
        <v>218</v>
      </c>
      <c r="I105" s="2" t="s">
        <v>13</v>
      </c>
      <c r="J105" s="2" t="s">
        <v>43</v>
      </c>
      <c r="K105" s="2" t="s">
        <v>26</v>
      </c>
      <c r="L105">
        <v>25303.02</v>
      </c>
      <c r="M105" s="1">
        <v>43158</v>
      </c>
      <c r="N105" s="2" t="s">
        <v>18</v>
      </c>
      <c r="O105" s="2" t="s">
        <v>177</v>
      </c>
      <c r="P105" s="2"/>
      <c r="Q105" s="1">
        <v>43852</v>
      </c>
    </row>
    <row r="106" spans="1:17" x14ac:dyDescent="0.35">
      <c r="A106" s="2" t="s">
        <v>238</v>
      </c>
      <c r="B106" t="s">
        <v>243</v>
      </c>
      <c r="C106" s="2" t="s">
        <v>176</v>
      </c>
      <c r="D106" s="1">
        <v>43066</v>
      </c>
      <c r="E106" s="1">
        <v>44161</v>
      </c>
      <c r="F106" s="2" t="s">
        <v>244</v>
      </c>
      <c r="G106">
        <v>11</v>
      </c>
      <c r="H106" s="2" t="s">
        <v>218</v>
      </c>
      <c r="I106" s="2" t="s">
        <v>13</v>
      </c>
      <c r="J106" s="2" t="s">
        <v>43</v>
      </c>
      <c r="K106" s="2" t="s">
        <v>26</v>
      </c>
      <c r="L106">
        <v>39952.080000000002</v>
      </c>
      <c r="M106" s="1">
        <v>43066</v>
      </c>
      <c r="N106" s="2" t="s">
        <v>18</v>
      </c>
      <c r="O106" s="2" t="s">
        <v>177</v>
      </c>
      <c r="P106" s="2"/>
      <c r="Q106" s="1">
        <v>43852</v>
      </c>
    </row>
    <row r="107" spans="1:17" x14ac:dyDescent="0.35">
      <c r="A107" s="2" t="s">
        <v>238</v>
      </c>
      <c r="B107">
        <v>8540162</v>
      </c>
      <c r="C107" s="2" t="s">
        <v>180</v>
      </c>
      <c r="D107" s="1">
        <v>43158</v>
      </c>
      <c r="E107" s="1">
        <v>43522</v>
      </c>
      <c r="F107" s="2" t="s">
        <v>181</v>
      </c>
      <c r="G107">
        <v>1</v>
      </c>
      <c r="H107" s="2" t="s">
        <v>25</v>
      </c>
      <c r="I107" s="2" t="s">
        <v>13</v>
      </c>
      <c r="J107" s="2" t="s">
        <v>73</v>
      </c>
      <c r="K107" s="2" t="s">
        <v>21</v>
      </c>
      <c r="L107">
        <v>562.24</v>
      </c>
      <c r="M107" s="1">
        <v>43158</v>
      </c>
      <c r="N107" s="2" t="s">
        <v>18</v>
      </c>
      <c r="O107" s="2" t="s">
        <v>177</v>
      </c>
      <c r="P107" s="2"/>
      <c r="Q107" s="1">
        <v>43852</v>
      </c>
    </row>
    <row r="108" spans="1:17" x14ac:dyDescent="0.35">
      <c r="A108" s="2" t="s">
        <v>238</v>
      </c>
      <c r="B108" t="s">
        <v>245</v>
      </c>
      <c r="C108" s="2" t="s">
        <v>176</v>
      </c>
      <c r="D108" s="1">
        <v>43523</v>
      </c>
      <c r="E108" s="1">
        <v>43887</v>
      </c>
      <c r="F108" s="2" t="s">
        <v>181</v>
      </c>
      <c r="G108">
        <v>1</v>
      </c>
      <c r="H108" s="2" t="s">
        <v>25</v>
      </c>
      <c r="I108" s="2" t="s">
        <v>13</v>
      </c>
      <c r="J108" s="2" t="s">
        <v>73</v>
      </c>
      <c r="K108" s="2" t="s">
        <v>21</v>
      </c>
      <c r="L108">
        <v>628.70000000000005</v>
      </c>
      <c r="M108" s="1">
        <v>43526</v>
      </c>
      <c r="N108" s="2" t="s">
        <v>18</v>
      </c>
      <c r="O108" s="2" t="s">
        <v>21</v>
      </c>
      <c r="P108" s="2"/>
      <c r="Q108" s="1">
        <v>43852</v>
      </c>
    </row>
    <row r="109" spans="1:17" x14ac:dyDescent="0.35">
      <c r="A109" s="2" t="s">
        <v>238</v>
      </c>
      <c r="B109">
        <v>304001926</v>
      </c>
      <c r="C109" s="2" t="s">
        <v>180</v>
      </c>
      <c r="D109" s="1">
        <v>43191</v>
      </c>
      <c r="E109" s="1">
        <v>43555</v>
      </c>
      <c r="F109" s="2" t="s">
        <v>14</v>
      </c>
      <c r="G109">
        <v>12</v>
      </c>
      <c r="H109" s="2" t="s">
        <v>194</v>
      </c>
      <c r="I109" s="2" t="s">
        <v>13</v>
      </c>
      <c r="J109" s="2" t="s">
        <v>19</v>
      </c>
      <c r="K109" s="2" t="s">
        <v>21</v>
      </c>
      <c r="L109">
        <v>5075.5</v>
      </c>
      <c r="M109" s="1">
        <v>43191</v>
      </c>
      <c r="N109" s="2" t="s">
        <v>18</v>
      </c>
      <c r="O109" s="2" t="s">
        <v>177</v>
      </c>
      <c r="P109" s="2"/>
      <c r="Q109" s="1">
        <v>43852</v>
      </c>
    </row>
    <row r="110" spans="1:17" x14ac:dyDescent="0.35">
      <c r="A110" s="2" t="s">
        <v>238</v>
      </c>
      <c r="B110">
        <v>304003761</v>
      </c>
      <c r="C110" s="2" t="s">
        <v>176</v>
      </c>
      <c r="D110" s="1">
        <v>43556</v>
      </c>
      <c r="E110" s="1">
        <v>43921</v>
      </c>
      <c r="F110" s="2" t="s">
        <v>14</v>
      </c>
      <c r="G110">
        <v>3</v>
      </c>
      <c r="H110" s="2" t="s">
        <v>44</v>
      </c>
      <c r="I110" s="2" t="s">
        <v>13</v>
      </c>
      <c r="J110" s="2" t="s">
        <v>19</v>
      </c>
      <c r="K110" s="2" t="s">
        <v>21</v>
      </c>
      <c r="L110">
        <v>5206</v>
      </c>
      <c r="M110" s="1">
        <v>43556</v>
      </c>
      <c r="N110" s="2" t="s">
        <v>18</v>
      </c>
      <c r="O110" s="2" t="s">
        <v>21</v>
      </c>
      <c r="P110" s="2"/>
      <c r="Q110" s="1">
        <v>43852</v>
      </c>
    </row>
    <row r="111" spans="1:17" x14ac:dyDescent="0.35">
      <c r="A111" s="2" t="s">
        <v>246</v>
      </c>
      <c r="B111" t="s">
        <v>247</v>
      </c>
      <c r="C111" s="2" t="s">
        <v>176</v>
      </c>
      <c r="D111" s="1">
        <v>43494</v>
      </c>
      <c r="E111" s="1">
        <v>43858</v>
      </c>
      <c r="F111" s="2" t="s">
        <v>181</v>
      </c>
      <c r="G111">
        <v>13</v>
      </c>
      <c r="H111" s="2" t="s">
        <v>248</v>
      </c>
      <c r="I111" s="2" t="s">
        <v>13</v>
      </c>
      <c r="J111" s="2" t="s">
        <v>73</v>
      </c>
      <c r="K111" s="2" t="s">
        <v>16</v>
      </c>
      <c r="L111">
        <v>5462.5</v>
      </c>
      <c r="M111" s="1">
        <v>43494</v>
      </c>
      <c r="N111" s="2" t="s">
        <v>18</v>
      </c>
      <c r="O111" s="2" t="s">
        <v>177</v>
      </c>
      <c r="P111" s="2"/>
      <c r="Q111" s="1">
        <v>43852</v>
      </c>
    </row>
    <row r="112" spans="1:17" x14ac:dyDescent="0.35">
      <c r="A112" s="2" t="s">
        <v>246</v>
      </c>
      <c r="B112" t="s">
        <v>101</v>
      </c>
      <c r="C112" s="2" t="s">
        <v>176</v>
      </c>
      <c r="D112" s="1">
        <v>43472</v>
      </c>
      <c r="E112" s="1">
        <v>43836</v>
      </c>
      <c r="F112" s="2" t="s">
        <v>51</v>
      </c>
      <c r="G112">
        <v>1</v>
      </c>
      <c r="H112" s="2" t="s">
        <v>25</v>
      </c>
      <c r="I112" s="2" t="s">
        <v>13</v>
      </c>
      <c r="J112" s="2" t="s">
        <v>51</v>
      </c>
      <c r="K112" s="2" t="s">
        <v>21</v>
      </c>
      <c r="L112">
        <v>13612.5</v>
      </c>
      <c r="M112" s="1">
        <v>43472</v>
      </c>
      <c r="N112" s="2" t="s">
        <v>18</v>
      </c>
      <c r="O112" s="2" t="s">
        <v>184</v>
      </c>
      <c r="P112" s="2"/>
      <c r="Q112" s="1">
        <v>43852</v>
      </c>
    </row>
    <row r="113" spans="1:17" x14ac:dyDescent="0.35">
      <c r="A113" s="2" t="s">
        <v>246</v>
      </c>
      <c r="B113" t="s">
        <v>101</v>
      </c>
      <c r="C113" s="2" t="s">
        <v>176</v>
      </c>
      <c r="D113" s="1">
        <v>43472</v>
      </c>
      <c r="E113" s="1">
        <v>43836</v>
      </c>
      <c r="F113" s="2" t="s">
        <v>51</v>
      </c>
      <c r="G113">
        <v>1</v>
      </c>
      <c r="H113" s="2" t="s">
        <v>25</v>
      </c>
      <c r="I113" s="2" t="s">
        <v>13</v>
      </c>
      <c r="J113" s="2" t="s">
        <v>51</v>
      </c>
      <c r="K113" s="2" t="s">
        <v>21</v>
      </c>
      <c r="L113">
        <v>6991.55</v>
      </c>
      <c r="M113" s="1">
        <v>43559</v>
      </c>
      <c r="N113" s="2" t="s">
        <v>185</v>
      </c>
      <c r="O113" s="2" t="s">
        <v>184</v>
      </c>
      <c r="P113" s="2"/>
      <c r="Q113" s="1">
        <v>43852</v>
      </c>
    </row>
    <row r="114" spans="1:17" x14ac:dyDescent="0.35">
      <c r="A114" s="2" t="s">
        <v>246</v>
      </c>
      <c r="B114">
        <v>2302003012</v>
      </c>
      <c r="C114" s="2" t="s">
        <v>176</v>
      </c>
      <c r="D114" s="1">
        <v>43339</v>
      </c>
      <c r="E114" s="1">
        <v>43703</v>
      </c>
      <c r="F114" s="2" t="s">
        <v>14</v>
      </c>
      <c r="G114">
        <v>1</v>
      </c>
      <c r="H114" s="2" t="s">
        <v>25</v>
      </c>
      <c r="I114" s="2" t="s">
        <v>13</v>
      </c>
      <c r="J114" s="2" t="s">
        <v>14</v>
      </c>
      <c r="K114" s="2" t="s">
        <v>21</v>
      </c>
      <c r="L114">
        <v>13750</v>
      </c>
      <c r="M114" s="1">
        <v>43339</v>
      </c>
      <c r="N114" s="2" t="s">
        <v>18</v>
      </c>
      <c r="O114" s="2" t="s">
        <v>177</v>
      </c>
      <c r="P114" s="2"/>
      <c r="Q114" s="1">
        <v>43852</v>
      </c>
    </row>
    <row r="115" spans="1:17" x14ac:dyDescent="0.35">
      <c r="A115" s="2" t="s">
        <v>246</v>
      </c>
      <c r="B115">
        <v>41045400</v>
      </c>
      <c r="C115" s="2" t="s">
        <v>176</v>
      </c>
      <c r="D115" s="1">
        <v>43543</v>
      </c>
      <c r="E115" s="1">
        <v>43908</v>
      </c>
      <c r="F115" s="2" t="s">
        <v>14</v>
      </c>
      <c r="G115">
        <v>13</v>
      </c>
      <c r="H115" s="2" t="s">
        <v>248</v>
      </c>
      <c r="I115" s="2" t="s">
        <v>13</v>
      </c>
      <c r="J115" s="2" t="s">
        <v>14</v>
      </c>
      <c r="K115" s="2" t="s">
        <v>16</v>
      </c>
      <c r="L115">
        <v>70125</v>
      </c>
      <c r="M115" s="1">
        <v>43543</v>
      </c>
      <c r="N115" s="2" t="s">
        <v>18</v>
      </c>
      <c r="O115" s="2" t="s">
        <v>177</v>
      </c>
      <c r="P115" s="2"/>
      <c r="Q115" s="1">
        <v>43852</v>
      </c>
    </row>
    <row r="116" spans="1:17" x14ac:dyDescent="0.35">
      <c r="A116" s="2" t="s">
        <v>246</v>
      </c>
      <c r="B116">
        <v>41045403</v>
      </c>
      <c r="C116" s="2" t="s">
        <v>176</v>
      </c>
      <c r="D116" s="1">
        <v>43543</v>
      </c>
      <c r="E116" s="1">
        <v>43908</v>
      </c>
      <c r="F116" s="2" t="s">
        <v>14</v>
      </c>
      <c r="G116">
        <v>13</v>
      </c>
      <c r="H116" s="2" t="s">
        <v>248</v>
      </c>
      <c r="I116" s="2" t="s">
        <v>13</v>
      </c>
      <c r="J116" s="2" t="s">
        <v>14</v>
      </c>
      <c r="K116" s="2" t="s">
        <v>16</v>
      </c>
      <c r="L116">
        <v>70125</v>
      </c>
      <c r="M116" s="1">
        <v>43543</v>
      </c>
      <c r="N116" s="2" t="s">
        <v>18</v>
      </c>
      <c r="O116" s="2" t="s">
        <v>177</v>
      </c>
      <c r="P116" s="2"/>
      <c r="Q116" s="1">
        <v>43852</v>
      </c>
    </row>
    <row r="117" spans="1:17" x14ac:dyDescent="0.35">
      <c r="A117" s="2" t="s">
        <v>246</v>
      </c>
      <c r="B117" t="s">
        <v>249</v>
      </c>
      <c r="C117" s="2" t="s">
        <v>180</v>
      </c>
      <c r="D117" s="1">
        <v>43191</v>
      </c>
      <c r="E117" s="1">
        <v>43555</v>
      </c>
      <c r="F117" s="2" t="s">
        <v>51</v>
      </c>
      <c r="G117">
        <v>3</v>
      </c>
      <c r="H117" s="2" t="s">
        <v>44</v>
      </c>
      <c r="I117" s="2" t="s">
        <v>13</v>
      </c>
      <c r="J117" s="2" t="s">
        <v>19</v>
      </c>
      <c r="K117" s="2" t="s">
        <v>21</v>
      </c>
      <c r="L117">
        <v>208122.92</v>
      </c>
      <c r="M117" s="1">
        <v>43191</v>
      </c>
      <c r="N117" s="2" t="s">
        <v>18</v>
      </c>
      <c r="O117" s="2" t="s">
        <v>177</v>
      </c>
      <c r="P117" s="2"/>
      <c r="Q117" s="1">
        <v>43852</v>
      </c>
    </row>
    <row r="118" spans="1:17" x14ac:dyDescent="0.35">
      <c r="A118" s="2" t="s">
        <v>246</v>
      </c>
      <c r="B118">
        <v>8502066</v>
      </c>
      <c r="C118" s="2" t="s">
        <v>180</v>
      </c>
      <c r="D118" s="1">
        <v>43160</v>
      </c>
      <c r="E118" s="1">
        <v>43524</v>
      </c>
      <c r="F118" s="2" t="s">
        <v>51</v>
      </c>
      <c r="G118">
        <v>3</v>
      </c>
      <c r="H118" s="2" t="s">
        <v>44</v>
      </c>
      <c r="I118" s="2" t="s">
        <v>13</v>
      </c>
      <c r="J118" s="2" t="s">
        <v>19</v>
      </c>
      <c r="K118" s="2" t="s">
        <v>21</v>
      </c>
      <c r="L118">
        <v>45375.15</v>
      </c>
      <c r="M118" s="1">
        <v>43160</v>
      </c>
      <c r="N118" s="2" t="s">
        <v>18</v>
      </c>
      <c r="O118" s="2" t="s">
        <v>184</v>
      </c>
      <c r="P118" s="2"/>
      <c r="Q118" s="1">
        <v>43852</v>
      </c>
    </row>
    <row r="119" spans="1:17" x14ac:dyDescent="0.35">
      <c r="A119" s="2" t="s">
        <v>246</v>
      </c>
      <c r="B119">
        <v>8502066</v>
      </c>
      <c r="C119" s="2" t="s">
        <v>180</v>
      </c>
      <c r="D119" s="1">
        <v>43160</v>
      </c>
      <c r="E119" s="1">
        <v>43524</v>
      </c>
      <c r="F119" s="2" t="s">
        <v>51</v>
      </c>
      <c r="G119">
        <v>3</v>
      </c>
      <c r="H119" s="2" t="s">
        <v>44</v>
      </c>
      <c r="I119" s="2" t="s">
        <v>13</v>
      </c>
      <c r="J119" s="2" t="s">
        <v>19</v>
      </c>
      <c r="K119" s="2" t="s">
        <v>21</v>
      </c>
      <c r="L119">
        <v>18150</v>
      </c>
      <c r="M119" s="1">
        <v>43468</v>
      </c>
      <c r="N119" s="2" t="s">
        <v>185</v>
      </c>
      <c r="O119" s="2" t="s">
        <v>184</v>
      </c>
      <c r="P119" s="2"/>
      <c r="Q119" s="1">
        <v>43852</v>
      </c>
    </row>
    <row r="120" spans="1:17" x14ac:dyDescent="0.35">
      <c r="A120" s="2" t="s">
        <v>246</v>
      </c>
      <c r="B120" t="s">
        <v>54</v>
      </c>
      <c r="C120" s="2" t="s">
        <v>176</v>
      </c>
      <c r="D120" s="1">
        <v>43525</v>
      </c>
      <c r="E120" s="1">
        <v>44012</v>
      </c>
      <c r="F120" s="2" t="s">
        <v>51</v>
      </c>
      <c r="G120">
        <v>3</v>
      </c>
      <c r="H120" s="2" t="s">
        <v>44</v>
      </c>
      <c r="I120" s="2" t="s">
        <v>13</v>
      </c>
      <c r="J120" s="2" t="s">
        <v>19</v>
      </c>
      <c r="K120" s="2" t="s">
        <v>21</v>
      </c>
      <c r="L120">
        <v>45375.15</v>
      </c>
      <c r="M120" s="1">
        <v>43525</v>
      </c>
      <c r="N120" s="2" t="s">
        <v>18</v>
      </c>
      <c r="O120" s="2" t="s">
        <v>184</v>
      </c>
      <c r="P120" s="2"/>
      <c r="Q120" s="1">
        <v>43852</v>
      </c>
    </row>
    <row r="121" spans="1:17" x14ac:dyDescent="0.35">
      <c r="A121" s="2" t="s">
        <v>246</v>
      </c>
      <c r="B121" t="s">
        <v>54</v>
      </c>
      <c r="C121" s="2" t="s">
        <v>176</v>
      </c>
      <c r="D121" s="1">
        <v>43525</v>
      </c>
      <c r="E121" s="1">
        <v>43890</v>
      </c>
      <c r="F121" s="2" t="s">
        <v>51</v>
      </c>
      <c r="G121">
        <v>3</v>
      </c>
      <c r="H121" s="2" t="s">
        <v>44</v>
      </c>
      <c r="I121" s="2" t="s">
        <v>13</v>
      </c>
      <c r="J121" s="2" t="s">
        <v>19</v>
      </c>
      <c r="K121" s="2" t="s">
        <v>21</v>
      </c>
      <c r="L121">
        <v>45375</v>
      </c>
      <c r="M121" s="1">
        <v>43666</v>
      </c>
      <c r="N121" s="2" t="s">
        <v>185</v>
      </c>
      <c r="O121" s="2" t="s">
        <v>184</v>
      </c>
      <c r="P121" s="2"/>
      <c r="Q121" s="1">
        <v>43852</v>
      </c>
    </row>
    <row r="122" spans="1:17" x14ac:dyDescent="0.35">
      <c r="A122" s="2" t="s">
        <v>246</v>
      </c>
      <c r="B122" t="s">
        <v>54</v>
      </c>
      <c r="C122" s="2" t="s">
        <v>176</v>
      </c>
      <c r="D122" s="1">
        <v>43525</v>
      </c>
      <c r="E122" s="1">
        <v>43890</v>
      </c>
      <c r="F122" s="2" t="s">
        <v>51</v>
      </c>
      <c r="G122">
        <v>3</v>
      </c>
      <c r="H122" s="2" t="s">
        <v>44</v>
      </c>
      <c r="I122" s="2" t="s">
        <v>13</v>
      </c>
      <c r="J122" s="2" t="s">
        <v>19</v>
      </c>
      <c r="K122" s="2" t="s">
        <v>21</v>
      </c>
      <c r="L122">
        <v>0</v>
      </c>
      <c r="M122" s="1"/>
      <c r="N122" s="2" t="s">
        <v>185</v>
      </c>
      <c r="O122" s="2" t="s">
        <v>184</v>
      </c>
      <c r="P122" s="2"/>
      <c r="Q122" s="1">
        <v>43852</v>
      </c>
    </row>
    <row r="123" spans="1:17" x14ac:dyDescent="0.35">
      <c r="A123" s="2" t="s">
        <v>246</v>
      </c>
      <c r="B123">
        <v>2.9992015408021002E+18</v>
      </c>
      <c r="C123" s="2" t="s">
        <v>180</v>
      </c>
      <c r="D123" s="1">
        <v>43405</v>
      </c>
      <c r="E123" s="1">
        <v>43769</v>
      </c>
      <c r="F123" s="2" t="s">
        <v>183</v>
      </c>
      <c r="G123">
        <v>10</v>
      </c>
      <c r="H123" s="2" t="s">
        <v>104</v>
      </c>
      <c r="I123" s="2" t="s">
        <v>13</v>
      </c>
      <c r="J123" s="2" t="s">
        <v>30</v>
      </c>
      <c r="K123" s="2" t="s">
        <v>21</v>
      </c>
      <c r="L123">
        <v>6157.88</v>
      </c>
      <c r="M123" s="1">
        <v>43405</v>
      </c>
      <c r="N123" s="2" t="s">
        <v>18</v>
      </c>
      <c r="O123" s="2" t="s">
        <v>184</v>
      </c>
      <c r="P123" s="2"/>
      <c r="Q123" s="1">
        <v>43852</v>
      </c>
    </row>
    <row r="124" spans="1:17" x14ac:dyDescent="0.35">
      <c r="A124" s="2" t="s">
        <v>246</v>
      </c>
      <c r="B124">
        <v>2.9992015408021002E+18</v>
      </c>
      <c r="C124" s="2" t="s">
        <v>180</v>
      </c>
      <c r="D124" s="1">
        <v>43405</v>
      </c>
      <c r="E124" s="1">
        <v>43769</v>
      </c>
      <c r="F124" s="2" t="s">
        <v>183</v>
      </c>
      <c r="G124">
        <v>10</v>
      </c>
      <c r="H124" s="2" t="s">
        <v>104</v>
      </c>
      <c r="I124" s="2" t="s">
        <v>13</v>
      </c>
      <c r="J124" s="2" t="s">
        <v>30</v>
      </c>
      <c r="K124" s="2" t="s">
        <v>21</v>
      </c>
      <c r="M124" s="1">
        <v>43439</v>
      </c>
      <c r="N124" s="2" t="s">
        <v>185</v>
      </c>
      <c r="O124" s="2" t="s">
        <v>184</v>
      </c>
      <c r="P124" s="2"/>
      <c r="Q124" s="1">
        <v>43852</v>
      </c>
    </row>
    <row r="125" spans="1:17" x14ac:dyDescent="0.35">
      <c r="A125" s="2" t="s">
        <v>246</v>
      </c>
      <c r="B125">
        <v>2.9992015408021002E+18</v>
      </c>
      <c r="C125" s="2" t="s">
        <v>180</v>
      </c>
      <c r="D125" s="1">
        <v>43405</v>
      </c>
      <c r="E125" s="1">
        <v>43769</v>
      </c>
      <c r="F125" s="2" t="s">
        <v>183</v>
      </c>
      <c r="G125">
        <v>10</v>
      </c>
      <c r="H125" s="2" t="s">
        <v>104</v>
      </c>
      <c r="I125" s="2" t="s">
        <v>13</v>
      </c>
      <c r="J125" s="2" t="s">
        <v>30</v>
      </c>
      <c r="K125" s="2" t="s">
        <v>21</v>
      </c>
      <c r="L125">
        <v>113.48</v>
      </c>
      <c r="M125" s="1">
        <v>43504</v>
      </c>
      <c r="N125" s="2" t="s">
        <v>185</v>
      </c>
      <c r="O125" s="2" t="s">
        <v>184</v>
      </c>
      <c r="P125" s="2"/>
      <c r="Q125" s="1">
        <v>43852</v>
      </c>
    </row>
    <row r="126" spans="1:17" x14ac:dyDescent="0.35">
      <c r="A126" s="2" t="s">
        <v>246</v>
      </c>
      <c r="B126">
        <v>2.9992015408021002E+18</v>
      </c>
      <c r="C126" s="2" t="s">
        <v>176</v>
      </c>
      <c r="D126" s="1">
        <v>43770</v>
      </c>
      <c r="E126" s="1">
        <v>44135</v>
      </c>
      <c r="F126" s="2" t="s">
        <v>183</v>
      </c>
      <c r="G126">
        <v>10</v>
      </c>
      <c r="H126" s="2" t="s">
        <v>104</v>
      </c>
      <c r="I126" s="2" t="s">
        <v>13</v>
      </c>
      <c r="J126" s="2" t="s">
        <v>30</v>
      </c>
      <c r="K126" s="2" t="s">
        <v>21</v>
      </c>
      <c r="L126">
        <v>4302.3</v>
      </c>
      <c r="M126" s="1">
        <v>43770</v>
      </c>
      <c r="N126" s="2" t="s">
        <v>18</v>
      </c>
      <c r="O126" s="2" t="s">
        <v>21</v>
      </c>
      <c r="P126" s="2"/>
      <c r="Q126" s="1">
        <v>43852</v>
      </c>
    </row>
    <row r="127" spans="1:17" x14ac:dyDescent="0.35">
      <c r="A127" s="2" t="s">
        <v>246</v>
      </c>
      <c r="B127" t="s">
        <v>97</v>
      </c>
      <c r="C127" s="2" t="s">
        <v>176</v>
      </c>
      <c r="D127" s="1">
        <v>43602</v>
      </c>
      <c r="E127" s="1">
        <v>43967</v>
      </c>
      <c r="F127" s="2" t="s">
        <v>183</v>
      </c>
      <c r="G127">
        <v>10</v>
      </c>
      <c r="H127" s="2" t="s">
        <v>104</v>
      </c>
      <c r="I127" s="2" t="s">
        <v>13</v>
      </c>
      <c r="J127" s="2" t="s">
        <v>30</v>
      </c>
      <c r="K127" s="2" t="s">
        <v>21</v>
      </c>
      <c r="L127">
        <v>52500</v>
      </c>
      <c r="M127" s="1">
        <v>43602</v>
      </c>
      <c r="N127" s="2" t="s">
        <v>18</v>
      </c>
      <c r="O127" s="2" t="s">
        <v>177</v>
      </c>
      <c r="P127" s="2"/>
      <c r="Q127" s="1">
        <v>43852</v>
      </c>
    </row>
    <row r="128" spans="1:17" x14ac:dyDescent="0.35">
      <c r="A128" s="2" t="s">
        <v>246</v>
      </c>
      <c r="B128" t="s">
        <v>250</v>
      </c>
      <c r="C128" s="2" t="s">
        <v>180</v>
      </c>
      <c r="D128" s="1">
        <v>43282</v>
      </c>
      <c r="E128" s="1">
        <v>43646</v>
      </c>
      <c r="F128" s="2" t="s">
        <v>182</v>
      </c>
      <c r="G128">
        <v>3</v>
      </c>
      <c r="H128" s="2" t="s">
        <v>44</v>
      </c>
      <c r="I128" s="2" t="s">
        <v>13</v>
      </c>
      <c r="J128" s="2" t="s">
        <v>19</v>
      </c>
      <c r="K128" s="2" t="s">
        <v>26</v>
      </c>
      <c r="L128">
        <v>1147.82</v>
      </c>
      <c r="M128" s="1">
        <v>43646</v>
      </c>
      <c r="N128" s="2" t="s">
        <v>18</v>
      </c>
      <c r="O128" s="2" t="s">
        <v>177</v>
      </c>
      <c r="P128" s="2"/>
      <c r="Q128" s="1">
        <v>43852</v>
      </c>
    </row>
    <row r="129" spans="1:17" x14ac:dyDescent="0.35">
      <c r="A129" s="2" t="s">
        <v>246</v>
      </c>
      <c r="B129" t="s">
        <v>251</v>
      </c>
      <c r="C129" s="2" t="s">
        <v>180</v>
      </c>
      <c r="D129" s="1">
        <v>43282</v>
      </c>
      <c r="E129" s="1">
        <v>43646</v>
      </c>
      <c r="F129" s="2" t="s">
        <v>14</v>
      </c>
      <c r="G129">
        <v>3</v>
      </c>
      <c r="H129" s="2" t="s">
        <v>44</v>
      </c>
      <c r="I129" s="2" t="s">
        <v>13</v>
      </c>
      <c r="J129" s="2" t="s">
        <v>19</v>
      </c>
      <c r="K129" s="2" t="s">
        <v>21</v>
      </c>
      <c r="L129">
        <v>1896.63</v>
      </c>
      <c r="M129" s="1">
        <v>43282</v>
      </c>
      <c r="N129" s="2" t="s">
        <v>18</v>
      </c>
      <c r="O129" s="2" t="s">
        <v>177</v>
      </c>
      <c r="P129" s="2"/>
      <c r="Q129" s="1">
        <v>43852</v>
      </c>
    </row>
    <row r="130" spans="1:17" x14ac:dyDescent="0.35">
      <c r="A130" s="2" t="s">
        <v>246</v>
      </c>
      <c r="B130" t="s">
        <v>252</v>
      </c>
      <c r="C130" s="2" t="s">
        <v>180</v>
      </c>
      <c r="D130" s="1">
        <v>43283</v>
      </c>
      <c r="E130" s="1">
        <v>43646</v>
      </c>
      <c r="F130" s="2" t="s">
        <v>14</v>
      </c>
      <c r="G130">
        <v>3</v>
      </c>
      <c r="H130" s="2" t="s">
        <v>44</v>
      </c>
      <c r="I130" s="2" t="s">
        <v>13</v>
      </c>
      <c r="J130" s="2" t="s">
        <v>19</v>
      </c>
      <c r="K130" s="2" t="s">
        <v>21</v>
      </c>
      <c r="L130">
        <v>0</v>
      </c>
      <c r="M130" s="1">
        <v>43646</v>
      </c>
      <c r="N130" s="2" t="s">
        <v>18</v>
      </c>
      <c r="O130" s="2" t="s">
        <v>177</v>
      </c>
      <c r="P130" s="2"/>
      <c r="Q130" s="1">
        <v>43852</v>
      </c>
    </row>
    <row r="131" spans="1:17" x14ac:dyDescent="0.35">
      <c r="A131" s="2" t="s">
        <v>246</v>
      </c>
      <c r="B131" t="s">
        <v>253</v>
      </c>
      <c r="C131" s="2" t="s">
        <v>180</v>
      </c>
      <c r="D131" s="1">
        <v>43282</v>
      </c>
      <c r="E131" s="1">
        <v>43646</v>
      </c>
      <c r="F131" s="2" t="s">
        <v>14</v>
      </c>
      <c r="G131">
        <v>3</v>
      </c>
      <c r="H131" s="2" t="s">
        <v>44</v>
      </c>
      <c r="I131" s="2" t="s">
        <v>13</v>
      </c>
      <c r="J131" s="2" t="s">
        <v>19</v>
      </c>
      <c r="K131" s="2" t="s">
        <v>21</v>
      </c>
      <c r="L131">
        <v>48125</v>
      </c>
      <c r="M131" s="1">
        <v>43282</v>
      </c>
      <c r="N131" s="2" t="s">
        <v>18</v>
      </c>
      <c r="O131" s="2" t="s">
        <v>177</v>
      </c>
      <c r="P131" s="2"/>
      <c r="Q131" s="1">
        <v>43852</v>
      </c>
    </row>
    <row r="132" spans="1:17" x14ac:dyDescent="0.35">
      <c r="A132" s="2" t="s">
        <v>246</v>
      </c>
      <c r="B132" t="s">
        <v>254</v>
      </c>
      <c r="C132" s="2" t="s">
        <v>180</v>
      </c>
      <c r="D132" s="1">
        <v>43282</v>
      </c>
      <c r="E132" s="1">
        <v>43646</v>
      </c>
      <c r="F132" s="2" t="s">
        <v>181</v>
      </c>
      <c r="G132">
        <v>3</v>
      </c>
      <c r="H132" s="2" t="s">
        <v>44</v>
      </c>
      <c r="I132" s="2" t="s">
        <v>13</v>
      </c>
      <c r="J132" s="2" t="s">
        <v>19</v>
      </c>
      <c r="K132" s="2" t="s">
        <v>21</v>
      </c>
      <c r="L132">
        <v>13560.92</v>
      </c>
      <c r="M132" s="1">
        <v>43282</v>
      </c>
      <c r="N132" s="2" t="s">
        <v>18</v>
      </c>
      <c r="O132" s="2" t="s">
        <v>177</v>
      </c>
      <c r="P132" s="2"/>
      <c r="Q132" s="1">
        <v>43852</v>
      </c>
    </row>
    <row r="133" spans="1:17" x14ac:dyDescent="0.35">
      <c r="A133" s="2" t="s">
        <v>246</v>
      </c>
      <c r="B133" t="s">
        <v>255</v>
      </c>
      <c r="C133" s="2" t="s">
        <v>180</v>
      </c>
      <c r="D133" s="1">
        <v>43282</v>
      </c>
      <c r="E133" s="1">
        <v>43646</v>
      </c>
      <c r="F133" s="2" t="s">
        <v>181</v>
      </c>
      <c r="G133">
        <v>3</v>
      </c>
      <c r="H133" s="2" t="s">
        <v>44</v>
      </c>
      <c r="I133" s="2" t="s">
        <v>13</v>
      </c>
      <c r="J133" s="2" t="s">
        <v>19</v>
      </c>
      <c r="K133" s="2" t="s">
        <v>21</v>
      </c>
      <c r="L133">
        <v>55052.69</v>
      </c>
      <c r="M133" s="1">
        <v>43282</v>
      </c>
      <c r="N133" s="2" t="s">
        <v>18</v>
      </c>
      <c r="O133" s="2" t="s">
        <v>177</v>
      </c>
      <c r="P133" s="2"/>
      <c r="Q133" s="1">
        <v>43852</v>
      </c>
    </row>
    <row r="134" spans="1:17" x14ac:dyDescent="0.35">
      <c r="A134" s="2" t="s">
        <v>246</v>
      </c>
      <c r="B134" t="s">
        <v>256</v>
      </c>
      <c r="C134" s="2" t="s">
        <v>180</v>
      </c>
      <c r="D134" s="1">
        <v>43282</v>
      </c>
      <c r="E134" s="1">
        <v>43646</v>
      </c>
      <c r="F134" s="2" t="s">
        <v>181</v>
      </c>
      <c r="G134">
        <v>3</v>
      </c>
      <c r="H134" s="2" t="s">
        <v>44</v>
      </c>
      <c r="I134" s="2" t="s">
        <v>13</v>
      </c>
      <c r="J134" s="2" t="s">
        <v>19</v>
      </c>
      <c r="K134" s="2" t="s">
        <v>21</v>
      </c>
      <c r="L134">
        <v>14131.43</v>
      </c>
      <c r="M134" s="1">
        <v>43282</v>
      </c>
      <c r="N134" s="2" t="s">
        <v>18</v>
      </c>
      <c r="O134" s="2" t="s">
        <v>177</v>
      </c>
      <c r="P134" s="2"/>
      <c r="Q134" s="1">
        <v>43852</v>
      </c>
    </row>
    <row r="135" spans="1:17" x14ac:dyDescent="0.35">
      <c r="A135" s="2" t="s">
        <v>246</v>
      </c>
      <c r="B135" t="s">
        <v>257</v>
      </c>
      <c r="C135" s="2" t="s">
        <v>180</v>
      </c>
      <c r="D135" s="1">
        <v>43282</v>
      </c>
      <c r="E135" s="1">
        <v>43646</v>
      </c>
      <c r="F135" s="2" t="s">
        <v>182</v>
      </c>
      <c r="G135">
        <v>3</v>
      </c>
      <c r="H135" s="2" t="s">
        <v>44</v>
      </c>
      <c r="I135" s="2" t="s">
        <v>13</v>
      </c>
      <c r="J135" s="2" t="s">
        <v>19</v>
      </c>
      <c r="K135" s="2" t="s">
        <v>21</v>
      </c>
      <c r="L135">
        <v>3125</v>
      </c>
      <c r="M135" s="1">
        <v>43282</v>
      </c>
      <c r="N135" s="2" t="s">
        <v>18</v>
      </c>
      <c r="O135" s="2" t="s">
        <v>177</v>
      </c>
      <c r="P135" s="2"/>
      <c r="Q135" s="1">
        <v>43852</v>
      </c>
    </row>
    <row r="136" spans="1:17" x14ac:dyDescent="0.35">
      <c r="A136" s="2" t="s">
        <v>246</v>
      </c>
      <c r="B136" t="s">
        <v>258</v>
      </c>
      <c r="C136" s="2" t="s">
        <v>180</v>
      </c>
      <c r="D136" s="1">
        <v>43282</v>
      </c>
      <c r="E136" s="1">
        <v>43646</v>
      </c>
      <c r="F136" s="2" t="s">
        <v>182</v>
      </c>
      <c r="G136">
        <v>3</v>
      </c>
      <c r="H136" s="2" t="s">
        <v>44</v>
      </c>
      <c r="I136" s="2" t="s">
        <v>13</v>
      </c>
      <c r="J136" s="2" t="s">
        <v>19</v>
      </c>
      <c r="K136" s="2" t="s">
        <v>21</v>
      </c>
      <c r="L136">
        <v>1125</v>
      </c>
      <c r="M136" s="1">
        <v>43282</v>
      </c>
      <c r="N136" s="2" t="s">
        <v>18</v>
      </c>
      <c r="O136" s="2" t="s">
        <v>177</v>
      </c>
      <c r="P136" s="2"/>
      <c r="Q136" s="1">
        <v>43852</v>
      </c>
    </row>
    <row r="137" spans="1:17" x14ac:dyDescent="0.35">
      <c r="A137" s="2" t="s">
        <v>246</v>
      </c>
      <c r="B137" t="s">
        <v>259</v>
      </c>
      <c r="C137" s="2" t="s">
        <v>180</v>
      </c>
      <c r="D137" s="1">
        <v>43282</v>
      </c>
      <c r="E137" s="1">
        <v>43646</v>
      </c>
      <c r="F137" s="2" t="s">
        <v>182</v>
      </c>
      <c r="G137">
        <v>3</v>
      </c>
      <c r="H137" s="2" t="s">
        <v>44</v>
      </c>
      <c r="I137" s="2" t="s">
        <v>13</v>
      </c>
      <c r="J137" s="2" t="s">
        <v>19</v>
      </c>
      <c r="K137" s="2" t="s">
        <v>21</v>
      </c>
      <c r="L137">
        <v>4706.25</v>
      </c>
      <c r="M137" s="1">
        <v>43282</v>
      </c>
      <c r="N137" s="2" t="s">
        <v>18</v>
      </c>
      <c r="O137" s="2" t="s">
        <v>177</v>
      </c>
      <c r="P137" s="2"/>
      <c r="Q137" s="1">
        <v>43852</v>
      </c>
    </row>
    <row r="138" spans="1:17" x14ac:dyDescent="0.35">
      <c r="A138" s="2" t="s">
        <v>246</v>
      </c>
      <c r="B138" t="s">
        <v>108</v>
      </c>
      <c r="C138" s="2" t="s">
        <v>176</v>
      </c>
      <c r="D138" s="1">
        <v>43647</v>
      </c>
      <c r="E138" s="1">
        <v>44012</v>
      </c>
      <c r="F138" s="2" t="s">
        <v>182</v>
      </c>
      <c r="G138">
        <v>3</v>
      </c>
      <c r="H138" s="2" t="s">
        <v>44</v>
      </c>
      <c r="I138" s="2" t="s">
        <v>13</v>
      </c>
      <c r="J138" s="2" t="s">
        <v>19</v>
      </c>
      <c r="K138" s="2" t="s">
        <v>21</v>
      </c>
      <c r="L138">
        <v>825</v>
      </c>
      <c r="M138" s="1">
        <v>43647</v>
      </c>
      <c r="N138" s="2" t="s">
        <v>18</v>
      </c>
      <c r="O138" s="2" t="s">
        <v>21</v>
      </c>
      <c r="P138" s="2"/>
      <c r="Q138" s="1">
        <v>43852</v>
      </c>
    </row>
    <row r="139" spans="1:17" x14ac:dyDescent="0.35">
      <c r="A139" s="2" t="s">
        <v>246</v>
      </c>
      <c r="B139" t="s">
        <v>112</v>
      </c>
      <c r="C139" s="2" t="s">
        <v>176</v>
      </c>
      <c r="D139" s="1">
        <v>43647</v>
      </c>
      <c r="E139" s="1">
        <v>44012</v>
      </c>
      <c r="F139" s="2" t="s">
        <v>14</v>
      </c>
      <c r="G139">
        <v>3</v>
      </c>
      <c r="H139" s="2" t="s">
        <v>44</v>
      </c>
      <c r="I139" s="2" t="s">
        <v>13</v>
      </c>
      <c r="J139" s="2" t="s">
        <v>19</v>
      </c>
      <c r="K139" s="2" t="s">
        <v>21</v>
      </c>
      <c r="L139">
        <v>1896.63</v>
      </c>
      <c r="M139" s="1">
        <v>43647</v>
      </c>
      <c r="N139" s="2" t="s">
        <v>18</v>
      </c>
      <c r="O139" s="2" t="s">
        <v>21</v>
      </c>
      <c r="P139" s="2"/>
      <c r="Q139" s="1">
        <v>43852</v>
      </c>
    </row>
    <row r="140" spans="1:17" x14ac:dyDescent="0.35">
      <c r="A140" s="2" t="s">
        <v>246</v>
      </c>
      <c r="B140" t="s">
        <v>137</v>
      </c>
      <c r="C140" s="2" t="s">
        <v>176</v>
      </c>
      <c r="D140" s="1">
        <v>43679</v>
      </c>
      <c r="E140" s="1">
        <v>44044</v>
      </c>
      <c r="F140" s="2" t="s">
        <v>14</v>
      </c>
      <c r="G140">
        <v>3</v>
      </c>
      <c r="H140" s="2" t="s">
        <v>44</v>
      </c>
      <c r="I140" s="2" t="s">
        <v>13</v>
      </c>
      <c r="J140" s="2" t="s">
        <v>19</v>
      </c>
      <c r="K140" s="2" t="s">
        <v>21</v>
      </c>
      <c r="L140">
        <v>19181.25</v>
      </c>
      <c r="M140" s="1">
        <v>43679</v>
      </c>
      <c r="N140" s="2" t="s">
        <v>18</v>
      </c>
      <c r="O140" s="2" t="s">
        <v>21</v>
      </c>
      <c r="P140" s="2"/>
      <c r="Q140" s="1">
        <v>43852</v>
      </c>
    </row>
    <row r="141" spans="1:17" x14ac:dyDescent="0.35">
      <c r="A141" s="2" t="s">
        <v>246</v>
      </c>
      <c r="B141" t="s">
        <v>113</v>
      </c>
      <c r="C141" s="2" t="s">
        <v>176</v>
      </c>
      <c r="D141" s="1">
        <v>43647</v>
      </c>
      <c r="E141" s="1">
        <v>44012</v>
      </c>
      <c r="F141" s="2" t="s">
        <v>14</v>
      </c>
      <c r="G141">
        <v>3</v>
      </c>
      <c r="H141" s="2" t="s">
        <v>44</v>
      </c>
      <c r="I141" s="2" t="s">
        <v>13</v>
      </c>
      <c r="J141" s="2" t="s">
        <v>19</v>
      </c>
      <c r="K141" s="2" t="s">
        <v>21</v>
      </c>
      <c r="L141">
        <v>42500</v>
      </c>
      <c r="M141" s="1">
        <v>43647</v>
      </c>
      <c r="N141" s="2" t="s">
        <v>18</v>
      </c>
      <c r="O141" s="2" t="s">
        <v>21</v>
      </c>
      <c r="P141" s="2"/>
      <c r="Q141" s="1">
        <v>43852</v>
      </c>
    </row>
    <row r="142" spans="1:17" x14ac:dyDescent="0.35">
      <c r="A142" s="2" t="s">
        <v>246</v>
      </c>
      <c r="B142" t="s">
        <v>114</v>
      </c>
      <c r="C142" s="2" t="s">
        <v>176</v>
      </c>
      <c r="D142" s="1">
        <v>43647</v>
      </c>
      <c r="E142" s="1">
        <v>44012</v>
      </c>
      <c r="F142" s="2" t="s">
        <v>181</v>
      </c>
      <c r="G142">
        <v>3</v>
      </c>
      <c r="H142" s="2" t="s">
        <v>44</v>
      </c>
      <c r="I142" s="2" t="s">
        <v>13</v>
      </c>
      <c r="J142" s="2" t="s">
        <v>19</v>
      </c>
      <c r="K142" s="2" t="s">
        <v>21</v>
      </c>
      <c r="L142">
        <v>10917.07</v>
      </c>
      <c r="M142" s="1">
        <v>43647</v>
      </c>
      <c r="N142" s="2" t="s">
        <v>18</v>
      </c>
      <c r="O142" s="2" t="s">
        <v>21</v>
      </c>
      <c r="P142" s="2"/>
      <c r="Q142" s="1">
        <v>43852</v>
      </c>
    </row>
    <row r="143" spans="1:17" x14ac:dyDescent="0.35">
      <c r="A143" s="2" t="s">
        <v>246</v>
      </c>
      <c r="B143" t="s">
        <v>128</v>
      </c>
      <c r="C143" s="2" t="s">
        <v>176</v>
      </c>
      <c r="D143" s="1">
        <v>43647</v>
      </c>
      <c r="E143" s="1">
        <v>44012</v>
      </c>
      <c r="F143" s="2" t="s">
        <v>181</v>
      </c>
      <c r="G143">
        <v>3</v>
      </c>
      <c r="H143" s="2" t="s">
        <v>44</v>
      </c>
      <c r="I143" s="2" t="s">
        <v>13</v>
      </c>
      <c r="J143" s="2" t="s">
        <v>19</v>
      </c>
      <c r="K143" s="2" t="s">
        <v>21</v>
      </c>
      <c r="L143">
        <v>60713.1</v>
      </c>
      <c r="M143" s="1">
        <v>43647</v>
      </c>
      <c r="N143" s="2" t="s">
        <v>18</v>
      </c>
      <c r="O143" s="2" t="s">
        <v>21</v>
      </c>
      <c r="P143" s="2"/>
      <c r="Q143" s="1">
        <v>43852</v>
      </c>
    </row>
    <row r="144" spans="1:17" x14ac:dyDescent="0.35">
      <c r="A144" s="2" t="s">
        <v>246</v>
      </c>
      <c r="B144" t="s">
        <v>110</v>
      </c>
      <c r="C144" s="2" t="s">
        <v>176</v>
      </c>
      <c r="D144" s="1">
        <v>43647</v>
      </c>
      <c r="E144" s="1">
        <v>44012</v>
      </c>
      <c r="F144" s="2" t="s">
        <v>181</v>
      </c>
      <c r="G144">
        <v>3</v>
      </c>
      <c r="H144" s="2" t="s">
        <v>44</v>
      </c>
      <c r="I144" s="2" t="s">
        <v>13</v>
      </c>
      <c r="J144" s="2" t="s">
        <v>19</v>
      </c>
      <c r="K144" s="2" t="s">
        <v>21</v>
      </c>
      <c r="L144">
        <v>12349.97</v>
      </c>
      <c r="M144" s="1">
        <v>43647</v>
      </c>
      <c r="N144" s="2" t="s">
        <v>18</v>
      </c>
      <c r="O144" s="2" t="s">
        <v>21</v>
      </c>
      <c r="P144" s="2"/>
      <c r="Q144" s="1">
        <v>43852</v>
      </c>
    </row>
    <row r="145" spans="1:17" x14ac:dyDescent="0.35">
      <c r="A145" s="2" t="s">
        <v>246</v>
      </c>
      <c r="B145" t="s">
        <v>115</v>
      </c>
      <c r="C145" s="2" t="s">
        <v>176</v>
      </c>
      <c r="D145" s="1">
        <v>43647</v>
      </c>
      <c r="E145" s="1">
        <v>44012</v>
      </c>
      <c r="F145" s="2" t="s">
        <v>182</v>
      </c>
      <c r="G145">
        <v>3</v>
      </c>
      <c r="H145" s="2" t="s">
        <v>44</v>
      </c>
      <c r="I145" s="2" t="s">
        <v>13</v>
      </c>
      <c r="J145" s="2" t="s">
        <v>19</v>
      </c>
      <c r="K145" s="2" t="s">
        <v>21</v>
      </c>
      <c r="L145">
        <v>3375</v>
      </c>
      <c r="M145" s="1">
        <v>43647</v>
      </c>
      <c r="N145" s="2" t="s">
        <v>18</v>
      </c>
      <c r="O145" s="2" t="s">
        <v>21</v>
      </c>
      <c r="P145" s="2"/>
      <c r="Q145" s="1">
        <v>43852</v>
      </c>
    </row>
    <row r="146" spans="1:17" x14ac:dyDescent="0.35">
      <c r="A146" s="2" t="s">
        <v>246</v>
      </c>
      <c r="B146" t="s">
        <v>260</v>
      </c>
      <c r="C146" s="2" t="s">
        <v>176</v>
      </c>
      <c r="D146" s="1">
        <v>43647</v>
      </c>
      <c r="E146" s="1">
        <v>44012</v>
      </c>
      <c r="F146" s="2" t="s">
        <v>182</v>
      </c>
      <c r="G146">
        <v>3</v>
      </c>
      <c r="H146" s="2" t="s">
        <v>44</v>
      </c>
      <c r="I146" s="2" t="s">
        <v>13</v>
      </c>
      <c r="J146" s="2" t="s">
        <v>19</v>
      </c>
      <c r="K146" s="2" t="s">
        <v>21</v>
      </c>
      <c r="L146">
        <v>875</v>
      </c>
      <c r="M146" s="1">
        <v>43647</v>
      </c>
      <c r="N146" s="2" t="s">
        <v>18</v>
      </c>
      <c r="O146" s="2" t="s">
        <v>21</v>
      </c>
      <c r="P146" s="2"/>
      <c r="Q146" s="1">
        <v>43852</v>
      </c>
    </row>
    <row r="147" spans="1:17" x14ac:dyDescent="0.35">
      <c r="A147" s="2" t="s">
        <v>246</v>
      </c>
      <c r="B147" t="s">
        <v>109</v>
      </c>
      <c r="C147" s="2" t="s">
        <v>176</v>
      </c>
      <c r="D147" s="1">
        <v>43647</v>
      </c>
      <c r="E147" s="1">
        <v>44012</v>
      </c>
      <c r="F147" s="2" t="s">
        <v>182</v>
      </c>
      <c r="G147">
        <v>3</v>
      </c>
      <c r="H147" s="2" t="s">
        <v>44</v>
      </c>
      <c r="I147" s="2" t="s">
        <v>13</v>
      </c>
      <c r="J147" s="2" t="s">
        <v>19</v>
      </c>
      <c r="K147" s="2" t="s">
        <v>21</v>
      </c>
      <c r="L147">
        <v>1556.25</v>
      </c>
      <c r="M147" s="1">
        <v>43647</v>
      </c>
      <c r="N147" s="2" t="s">
        <v>18</v>
      </c>
      <c r="O147" s="2" t="s">
        <v>21</v>
      </c>
      <c r="P147" s="2"/>
      <c r="Q147" s="1">
        <v>43852</v>
      </c>
    </row>
    <row r="148" spans="1:17" x14ac:dyDescent="0.35">
      <c r="A148" s="2" t="s">
        <v>246</v>
      </c>
      <c r="B148">
        <v>301004728</v>
      </c>
      <c r="C148" s="2" t="s">
        <v>180</v>
      </c>
      <c r="D148" s="1">
        <v>43373</v>
      </c>
      <c r="E148" s="1">
        <v>43737</v>
      </c>
      <c r="F148" s="2" t="s">
        <v>14</v>
      </c>
      <c r="G148">
        <v>3</v>
      </c>
      <c r="H148" s="2" t="s">
        <v>44</v>
      </c>
      <c r="I148" s="2" t="s">
        <v>13</v>
      </c>
      <c r="J148" s="2" t="s">
        <v>19</v>
      </c>
      <c r="K148" s="2" t="s">
        <v>21</v>
      </c>
      <c r="L148">
        <v>186534.13</v>
      </c>
      <c r="M148" s="1">
        <v>43373</v>
      </c>
      <c r="N148" s="2" t="s">
        <v>18</v>
      </c>
      <c r="O148" s="2" t="s">
        <v>177</v>
      </c>
      <c r="P148" s="2"/>
      <c r="Q148" s="1">
        <v>43852</v>
      </c>
    </row>
    <row r="149" spans="1:17" x14ac:dyDescent="0.35">
      <c r="A149" s="2" t="s">
        <v>246</v>
      </c>
      <c r="B149" t="s">
        <v>120</v>
      </c>
      <c r="C149" s="2" t="s">
        <v>176</v>
      </c>
      <c r="D149" s="1">
        <v>43738</v>
      </c>
      <c r="E149" s="1">
        <v>44103</v>
      </c>
      <c r="F149" s="2" t="s">
        <v>14</v>
      </c>
      <c r="G149">
        <v>3</v>
      </c>
      <c r="H149" s="2" t="s">
        <v>44</v>
      </c>
      <c r="I149" s="2" t="s">
        <v>13</v>
      </c>
      <c r="J149" s="2" t="s">
        <v>19</v>
      </c>
      <c r="K149" s="2" t="s">
        <v>21</v>
      </c>
      <c r="L149">
        <v>202350</v>
      </c>
      <c r="M149" s="1">
        <v>43738</v>
      </c>
      <c r="N149" s="2" t="s">
        <v>18</v>
      </c>
      <c r="O149" s="2" t="s">
        <v>21</v>
      </c>
      <c r="P149" s="2"/>
      <c r="Q149" s="1">
        <v>43852</v>
      </c>
    </row>
    <row r="150" spans="1:17" x14ac:dyDescent="0.35">
      <c r="A150" s="2" t="s">
        <v>246</v>
      </c>
      <c r="B150">
        <v>600010004</v>
      </c>
      <c r="C150" s="2" t="s">
        <v>180</v>
      </c>
      <c r="D150" s="1">
        <v>43175</v>
      </c>
      <c r="E150" s="1">
        <v>43539</v>
      </c>
      <c r="F150" s="2" t="s">
        <v>182</v>
      </c>
      <c r="G150">
        <v>3</v>
      </c>
      <c r="H150" s="2" t="s">
        <v>44</v>
      </c>
      <c r="I150" s="2" t="s">
        <v>13</v>
      </c>
      <c r="J150" s="2" t="s">
        <v>19</v>
      </c>
      <c r="K150" s="2" t="s">
        <v>26</v>
      </c>
      <c r="L150">
        <v>750.63</v>
      </c>
      <c r="M150" s="1">
        <v>43175</v>
      </c>
      <c r="N150" s="2" t="s">
        <v>18</v>
      </c>
      <c r="O150" s="2" t="s">
        <v>177</v>
      </c>
      <c r="P150" s="2"/>
      <c r="Q150" s="1">
        <v>43852</v>
      </c>
    </row>
    <row r="151" spans="1:17" x14ac:dyDescent="0.35">
      <c r="A151" s="2" t="s">
        <v>246</v>
      </c>
      <c r="B151" t="s">
        <v>69</v>
      </c>
      <c r="C151" s="2" t="s">
        <v>180</v>
      </c>
      <c r="D151" s="1">
        <v>43540</v>
      </c>
      <c r="E151" s="1">
        <v>43570</v>
      </c>
      <c r="F151" s="2" t="s">
        <v>182</v>
      </c>
      <c r="G151">
        <v>3</v>
      </c>
      <c r="H151" s="2" t="s">
        <v>44</v>
      </c>
      <c r="I151" s="2" t="s">
        <v>13</v>
      </c>
      <c r="J151" s="2" t="s">
        <v>19</v>
      </c>
      <c r="K151" s="2" t="s">
        <v>21</v>
      </c>
      <c r="L151">
        <v>63.75</v>
      </c>
      <c r="M151" s="1">
        <v>43540</v>
      </c>
      <c r="N151" s="2" t="s">
        <v>18</v>
      </c>
      <c r="O151" s="2" t="s">
        <v>21</v>
      </c>
      <c r="P151" s="2"/>
      <c r="Q151" s="1">
        <v>43852</v>
      </c>
    </row>
    <row r="152" spans="1:17" x14ac:dyDescent="0.35">
      <c r="A152" s="2" t="s">
        <v>246</v>
      </c>
      <c r="B152" t="s">
        <v>81</v>
      </c>
      <c r="C152" s="2" t="s">
        <v>176</v>
      </c>
      <c r="D152" s="1">
        <v>43571</v>
      </c>
      <c r="E152" s="1">
        <v>43936</v>
      </c>
      <c r="F152" s="2" t="s">
        <v>182</v>
      </c>
      <c r="G152">
        <v>3</v>
      </c>
      <c r="H152" s="2" t="s">
        <v>44</v>
      </c>
      <c r="I152" s="2" t="s">
        <v>13</v>
      </c>
      <c r="J152" s="2" t="s">
        <v>19</v>
      </c>
      <c r="K152" s="2" t="s">
        <v>21</v>
      </c>
      <c r="L152">
        <v>1556.5</v>
      </c>
      <c r="M152" s="1">
        <v>43571</v>
      </c>
      <c r="N152" s="2" t="s">
        <v>18</v>
      </c>
      <c r="O152" s="2" t="s">
        <v>21</v>
      </c>
      <c r="P152" s="2"/>
      <c r="Q152" s="1">
        <v>43852</v>
      </c>
    </row>
    <row r="153" spans="1:17" x14ac:dyDescent="0.35">
      <c r="A153" s="2" t="s">
        <v>246</v>
      </c>
      <c r="B153">
        <v>640002231</v>
      </c>
      <c r="C153" s="2" t="s">
        <v>180</v>
      </c>
      <c r="D153" s="1">
        <v>43192</v>
      </c>
      <c r="E153" s="1">
        <v>43556</v>
      </c>
      <c r="F153" s="2" t="s">
        <v>181</v>
      </c>
      <c r="G153">
        <v>3</v>
      </c>
      <c r="H153" s="2" t="s">
        <v>44</v>
      </c>
      <c r="I153" s="2" t="s">
        <v>13</v>
      </c>
      <c r="J153" s="2" t="s">
        <v>19</v>
      </c>
      <c r="K153" s="2" t="s">
        <v>21</v>
      </c>
      <c r="L153">
        <v>46087.63</v>
      </c>
      <c r="M153" s="1">
        <v>43192</v>
      </c>
      <c r="N153" s="2" t="s">
        <v>18</v>
      </c>
      <c r="O153" s="2" t="s">
        <v>177</v>
      </c>
      <c r="P153" s="2"/>
      <c r="Q153" s="1">
        <v>43852</v>
      </c>
    </row>
    <row r="154" spans="1:17" x14ac:dyDescent="0.35">
      <c r="A154" s="2" t="s">
        <v>246</v>
      </c>
      <c r="B154" t="s">
        <v>94</v>
      </c>
      <c r="C154" s="2" t="s">
        <v>180</v>
      </c>
      <c r="D154" s="1">
        <v>43557</v>
      </c>
      <c r="E154" s="1">
        <v>43571</v>
      </c>
      <c r="F154" s="2" t="s">
        <v>182</v>
      </c>
      <c r="G154">
        <v>3</v>
      </c>
      <c r="H154" s="2" t="s">
        <v>44</v>
      </c>
      <c r="I154" s="2" t="s">
        <v>13</v>
      </c>
      <c r="J154" s="2" t="s">
        <v>19</v>
      </c>
      <c r="K154" s="2" t="s">
        <v>21</v>
      </c>
      <c r="L154">
        <v>4362.38</v>
      </c>
      <c r="M154" s="1">
        <v>43557</v>
      </c>
      <c r="N154" s="2" t="s">
        <v>18</v>
      </c>
      <c r="O154" s="2" t="s">
        <v>21</v>
      </c>
      <c r="P154" s="2"/>
      <c r="Q154" s="1">
        <v>43852</v>
      </c>
    </row>
    <row r="155" spans="1:17" x14ac:dyDescent="0.35">
      <c r="A155" s="2" t="s">
        <v>246</v>
      </c>
      <c r="B155" t="s">
        <v>77</v>
      </c>
      <c r="C155" s="2" t="s">
        <v>176</v>
      </c>
      <c r="D155" s="1">
        <v>43572</v>
      </c>
      <c r="E155" s="1">
        <v>43922</v>
      </c>
      <c r="F155" s="2" t="s">
        <v>182</v>
      </c>
      <c r="G155">
        <v>3</v>
      </c>
      <c r="H155" s="2" t="s">
        <v>44</v>
      </c>
      <c r="I155" s="2" t="s">
        <v>13</v>
      </c>
      <c r="J155" s="2" t="s">
        <v>19</v>
      </c>
      <c r="K155" s="2" t="s">
        <v>21</v>
      </c>
      <c r="L155">
        <v>65370</v>
      </c>
      <c r="M155" s="1">
        <v>43572</v>
      </c>
      <c r="N155" s="2" t="s">
        <v>18</v>
      </c>
      <c r="O155" s="2" t="s">
        <v>21</v>
      </c>
      <c r="P155" s="2"/>
      <c r="Q155" s="1">
        <v>43852</v>
      </c>
    </row>
    <row r="156" spans="1:17" x14ac:dyDescent="0.35">
      <c r="A156" s="2" t="s">
        <v>246</v>
      </c>
      <c r="B156">
        <v>22515779</v>
      </c>
      <c r="C156" s="2" t="s">
        <v>176</v>
      </c>
      <c r="D156" s="1">
        <v>43738</v>
      </c>
      <c r="E156" s="1">
        <v>44103</v>
      </c>
      <c r="F156" s="2" t="s">
        <v>51</v>
      </c>
      <c r="G156">
        <v>3</v>
      </c>
      <c r="H156" s="2" t="s">
        <v>44</v>
      </c>
      <c r="I156" s="2" t="s">
        <v>13</v>
      </c>
      <c r="J156" s="2" t="s">
        <v>19</v>
      </c>
      <c r="K156" s="2" t="s">
        <v>26</v>
      </c>
      <c r="L156">
        <v>44259.67</v>
      </c>
      <c r="M156" s="1">
        <v>43738</v>
      </c>
      <c r="N156" s="2" t="s">
        <v>18</v>
      </c>
      <c r="O156" s="2" t="s">
        <v>177</v>
      </c>
      <c r="P156" s="2"/>
      <c r="Q156" s="1">
        <v>43852</v>
      </c>
    </row>
    <row r="157" spans="1:17" x14ac:dyDescent="0.35">
      <c r="A157" s="2" t="s">
        <v>246</v>
      </c>
      <c r="B157">
        <v>22531899</v>
      </c>
      <c r="C157" s="2" t="s">
        <v>176</v>
      </c>
      <c r="D157" s="1">
        <v>43765</v>
      </c>
      <c r="E157" s="1">
        <v>44130</v>
      </c>
      <c r="F157" s="2" t="s">
        <v>51</v>
      </c>
      <c r="G157">
        <v>3</v>
      </c>
      <c r="H157" s="2" t="s">
        <v>44</v>
      </c>
      <c r="I157" s="2" t="s">
        <v>13</v>
      </c>
      <c r="J157" s="2" t="s">
        <v>51</v>
      </c>
      <c r="K157" s="2" t="s">
        <v>21</v>
      </c>
      <c r="L157">
        <v>35112</v>
      </c>
      <c r="M157" s="1">
        <v>43765</v>
      </c>
      <c r="N157" s="2" t="s">
        <v>18</v>
      </c>
      <c r="O157" s="2" t="s">
        <v>21</v>
      </c>
      <c r="P157" s="2"/>
      <c r="Q157" s="1">
        <v>43852</v>
      </c>
    </row>
    <row r="158" spans="1:17" x14ac:dyDescent="0.35">
      <c r="A158" s="2" t="s">
        <v>246</v>
      </c>
      <c r="B158">
        <v>22531899</v>
      </c>
      <c r="C158" s="2" t="s">
        <v>176</v>
      </c>
      <c r="D158" s="1">
        <v>43765</v>
      </c>
      <c r="E158" s="1">
        <v>44130</v>
      </c>
      <c r="F158" s="2" t="s">
        <v>51</v>
      </c>
      <c r="G158">
        <v>3</v>
      </c>
      <c r="H158" s="2" t="s">
        <v>44</v>
      </c>
      <c r="I158" s="2" t="s">
        <v>13</v>
      </c>
      <c r="J158" s="2" t="s">
        <v>51</v>
      </c>
      <c r="K158" s="2" t="s">
        <v>21</v>
      </c>
      <c r="L158">
        <v>15048</v>
      </c>
      <c r="M158" s="1">
        <v>43765</v>
      </c>
      <c r="N158" s="2" t="s">
        <v>18</v>
      </c>
      <c r="O158" s="2" t="s">
        <v>21</v>
      </c>
      <c r="P158" s="2"/>
      <c r="Q158" s="1">
        <v>43852</v>
      </c>
    </row>
    <row r="159" spans="1:17" x14ac:dyDescent="0.35">
      <c r="A159" s="2" t="s">
        <v>246</v>
      </c>
      <c r="B159">
        <v>32099602</v>
      </c>
      <c r="C159" s="2" t="s">
        <v>180</v>
      </c>
      <c r="D159" s="1">
        <v>43123</v>
      </c>
      <c r="E159" s="1">
        <v>43487</v>
      </c>
      <c r="F159" s="2" t="s">
        <v>244</v>
      </c>
      <c r="G159">
        <v>12</v>
      </c>
      <c r="H159" s="2" t="s">
        <v>194</v>
      </c>
      <c r="I159" s="2" t="s">
        <v>13</v>
      </c>
      <c r="J159" s="2" t="s">
        <v>19</v>
      </c>
      <c r="K159" s="2" t="s">
        <v>21</v>
      </c>
      <c r="L159">
        <v>1072.3399999999999</v>
      </c>
      <c r="M159" s="1">
        <v>43123</v>
      </c>
      <c r="N159" s="2" t="s">
        <v>18</v>
      </c>
      <c r="O159" s="2" t="s">
        <v>177</v>
      </c>
      <c r="P159" s="2"/>
      <c r="Q159" s="1">
        <v>43852</v>
      </c>
    </row>
    <row r="160" spans="1:17" x14ac:dyDescent="0.35">
      <c r="A160" s="2" t="s">
        <v>246</v>
      </c>
      <c r="B160" t="s">
        <v>158</v>
      </c>
      <c r="C160" s="2" t="s">
        <v>176</v>
      </c>
      <c r="D160" s="1">
        <v>43488</v>
      </c>
      <c r="E160" s="1">
        <v>43852</v>
      </c>
      <c r="F160" s="2" t="s">
        <v>244</v>
      </c>
      <c r="G160">
        <v>3</v>
      </c>
      <c r="H160" s="2" t="s">
        <v>44</v>
      </c>
      <c r="I160" s="2" t="s">
        <v>13</v>
      </c>
      <c r="J160" s="2" t="s">
        <v>19</v>
      </c>
      <c r="K160" s="2" t="s">
        <v>21</v>
      </c>
      <c r="L160">
        <v>1111.77</v>
      </c>
      <c r="M160" s="1">
        <v>43488</v>
      </c>
      <c r="N160" s="2" t="s">
        <v>18</v>
      </c>
      <c r="O160" s="2" t="s">
        <v>21</v>
      </c>
      <c r="P160" s="2"/>
      <c r="Q160" s="1">
        <v>43852</v>
      </c>
    </row>
    <row r="161" spans="1:17" x14ac:dyDescent="0.35">
      <c r="A161" s="2" t="s">
        <v>246</v>
      </c>
      <c r="B161">
        <v>3.2134002011810001E+23</v>
      </c>
      <c r="C161" s="2" t="s">
        <v>180</v>
      </c>
      <c r="D161" s="1">
        <v>43312</v>
      </c>
      <c r="E161" s="1">
        <v>43676</v>
      </c>
      <c r="F161" s="2" t="s">
        <v>244</v>
      </c>
      <c r="G161">
        <v>3</v>
      </c>
      <c r="H161" s="2" t="s">
        <v>44</v>
      </c>
      <c r="I161" s="2" t="s">
        <v>13</v>
      </c>
      <c r="J161" s="2" t="s">
        <v>19</v>
      </c>
      <c r="K161" s="2" t="s">
        <v>26</v>
      </c>
      <c r="L161">
        <v>27057.200000000001</v>
      </c>
      <c r="M161" s="1">
        <v>43312</v>
      </c>
      <c r="N161" s="2" t="s">
        <v>18</v>
      </c>
      <c r="O161" s="2" t="s">
        <v>177</v>
      </c>
      <c r="P161" s="2"/>
      <c r="Q161" s="1">
        <v>43852</v>
      </c>
    </row>
    <row r="162" spans="1:17" x14ac:dyDescent="0.35">
      <c r="A162" s="2" t="s">
        <v>246</v>
      </c>
      <c r="B162">
        <v>3.213400201191E+23</v>
      </c>
      <c r="C162" s="2" t="s">
        <v>176</v>
      </c>
      <c r="D162" s="1">
        <v>43677</v>
      </c>
      <c r="E162" s="1">
        <v>44042</v>
      </c>
      <c r="F162" s="2" t="s">
        <v>244</v>
      </c>
      <c r="G162">
        <v>3</v>
      </c>
      <c r="H162" s="2" t="s">
        <v>44</v>
      </c>
      <c r="I162" s="2" t="s">
        <v>13</v>
      </c>
      <c r="J162" s="2" t="s">
        <v>19</v>
      </c>
      <c r="K162" s="2" t="s">
        <v>26</v>
      </c>
      <c r="L162">
        <v>87500</v>
      </c>
      <c r="M162" s="1">
        <v>43677</v>
      </c>
      <c r="N162" s="2" t="s">
        <v>18</v>
      </c>
      <c r="O162" s="2" t="s">
        <v>21</v>
      </c>
      <c r="P162" s="2"/>
      <c r="Q162" s="1">
        <v>43852</v>
      </c>
    </row>
    <row r="163" spans="1:17" x14ac:dyDescent="0.35">
      <c r="A163" s="2" t="s">
        <v>246</v>
      </c>
      <c r="B163" t="s">
        <v>261</v>
      </c>
      <c r="C163" s="2" t="s">
        <v>180</v>
      </c>
      <c r="D163" s="1">
        <v>43431</v>
      </c>
      <c r="E163" s="1">
        <v>43795</v>
      </c>
      <c r="F163" s="2" t="s">
        <v>183</v>
      </c>
      <c r="G163">
        <v>10</v>
      </c>
      <c r="H163" s="2" t="s">
        <v>104</v>
      </c>
      <c r="I163" s="2" t="s">
        <v>13</v>
      </c>
      <c r="J163" s="2" t="s">
        <v>30</v>
      </c>
      <c r="K163" s="2" t="s">
        <v>21</v>
      </c>
      <c r="L163">
        <v>7647.1</v>
      </c>
      <c r="M163" s="1">
        <v>43431</v>
      </c>
      <c r="N163" s="2" t="s">
        <v>18</v>
      </c>
      <c r="O163" s="2" t="s">
        <v>177</v>
      </c>
      <c r="P163" s="2"/>
      <c r="Q163" s="1">
        <v>43852</v>
      </c>
    </row>
    <row r="164" spans="1:17" x14ac:dyDescent="0.35">
      <c r="A164" s="2" t="s">
        <v>246</v>
      </c>
      <c r="B164" t="s">
        <v>262</v>
      </c>
      <c r="C164" s="2" t="s">
        <v>176</v>
      </c>
      <c r="D164" s="1">
        <v>43796</v>
      </c>
      <c r="E164" s="1">
        <v>44161</v>
      </c>
      <c r="F164" s="2" t="s">
        <v>183</v>
      </c>
      <c r="G164">
        <v>10</v>
      </c>
      <c r="H164" s="2" t="s">
        <v>104</v>
      </c>
      <c r="I164" s="2" t="s">
        <v>13</v>
      </c>
      <c r="J164" s="2" t="s">
        <v>30</v>
      </c>
      <c r="K164" s="2" t="s">
        <v>21</v>
      </c>
      <c r="L164">
        <v>12491.85</v>
      </c>
      <c r="M164" s="1">
        <v>43796</v>
      </c>
      <c r="N164" s="2" t="s">
        <v>18</v>
      </c>
      <c r="O164" s="2" t="s">
        <v>21</v>
      </c>
      <c r="P164" s="2"/>
      <c r="Q164" s="1">
        <v>43852</v>
      </c>
    </row>
    <row r="165" spans="1:17" x14ac:dyDescent="0.35">
      <c r="A165" s="2" t="s">
        <v>246</v>
      </c>
      <c r="B165" t="s">
        <v>263</v>
      </c>
      <c r="C165" s="2" t="s">
        <v>180</v>
      </c>
      <c r="D165" s="1">
        <v>43431</v>
      </c>
      <c r="E165" s="1">
        <v>43795</v>
      </c>
      <c r="F165" s="2" t="s">
        <v>183</v>
      </c>
      <c r="G165">
        <v>10</v>
      </c>
      <c r="H165" s="2" t="s">
        <v>104</v>
      </c>
      <c r="I165" s="2" t="s">
        <v>13</v>
      </c>
      <c r="J165" s="2" t="s">
        <v>30</v>
      </c>
      <c r="K165" s="2" t="s">
        <v>21</v>
      </c>
      <c r="L165">
        <v>30620.9</v>
      </c>
      <c r="M165" s="1">
        <v>43431</v>
      </c>
      <c r="N165" s="2" t="s">
        <v>18</v>
      </c>
      <c r="O165" s="2" t="s">
        <v>177</v>
      </c>
      <c r="P165" s="2"/>
      <c r="Q165" s="1">
        <v>43852</v>
      </c>
    </row>
    <row r="166" spans="1:17" x14ac:dyDescent="0.35">
      <c r="A166" s="2" t="s">
        <v>246</v>
      </c>
      <c r="B166" t="s">
        <v>264</v>
      </c>
      <c r="C166" s="2" t="s">
        <v>176</v>
      </c>
      <c r="D166" s="1">
        <v>43796</v>
      </c>
      <c r="E166" s="1">
        <v>44161</v>
      </c>
      <c r="F166" s="2" t="s">
        <v>183</v>
      </c>
      <c r="G166">
        <v>10</v>
      </c>
      <c r="H166" s="2" t="s">
        <v>104</v>
      </c>
      <c r="I166" s="2" t="s">
        <v>13</v>
      </c>
      <c r="J166" s="2" t="s">
        <v>30</v>
      </c>
      <c r="K166" s="2" t="s">
        <v>21</v>
      </c>
      <c r="L166">
        <v>61342.1</v>
      </c>
      <c r="M166" s="1">
        <v>43796</v>
      </c>
      <c r="N166" s="2" t="s">
        <v>18</v>
      </c>
      <c r="O166" s="2" t="s">
        <v>21</v>
      </c>
      <c r="P166" s="2"/>
      <c r="Q166" s="1">
        <v>43852</v>
      </c>
    </row>
    <row r="167" spans="1:17" x14ac:dyDescent="0.35">
      <c r="A167" s="2" t="s">
        <v>246</v>
      </c>
      <c r="B167" t="s">
        <v>265</v>
      </c>
      <c r="C167" s="2" t="s">
        <v>176</v>
      </c>
      <c r="D167" s="1">
        <v>43203</v>
      </c>
      <c r="E167" s="1">
        <v>43567</v>
      </c>
      <c r="F167" s="2" t="s">
        <v>182</v>
      </c>
      <c r="G167">
        <v>3</v>
      </c>
      <c r="H167" s="2" t="s">
        <v>44</v>
      </c>
      <c r="I167" s="2" t="s">
        <v>13</v>
      </c>
      <c r="J167" s="2" t="s">
        <v>19</v>
      </c>
      <c r="K167" s="2" t="s">
        <v>21</v>
      </c>
      <c r="L167">
        <v>3125</v>
      </c>
      <c r="M167" s="1">
        <v>43203</v>
      </c>
      <c r="N167" s="2" t="s">
        <v>18</v>
      </c>
      <c r="O167" s="2" t="s">
        <v>177</v>
      </c>
      <c r="P167" s="2"/>
      <c r="Q167" s="1">
        <v>43852</v>
      </c>
    </row>
    <row r="168" spans="1:17" x14ac:dyDescent="0.35">
      <c r="A168" s="2" t="s">
        <v>246</v>
      </c>
      <c r="B168" t="s">
        <v>266</v>
      </c>
      <c r="C168" s="2" t="s">
        <v>176</v>
      </c>
      <c r="D168" s="1">
        <v>43035</v>
      </c>
      <c r="E168" s="1">
        <v>43399</v>
      </c>
      <c r="F168" s="2" t="s">
        <v>51</v>
      </c>
      <c r="G168">
        <v>3</v>
      </c>
      <c r="H168" s="2" t="s">
        <v>44</v>
      </c>
      <c r="I168" s="2" t="s">
        <v>13</v>
      </c>
      <c r="J168" s="2" t="s">
        <v>19</v>
      </c>
      <c r="K168" s="2" t="s">
        <v>21</v>
      </c>
      <c r="L168">
        <v>62714.03</v>
      </c>
      <c r="M168" s="1">
        <v>43035</v>
      </c>
      <c r="N168" s="2" t="s">
        <v>18</v>
      </c>
      <c r="O168" s="2" t="s">
        <v>177</v>
      </c>
      <c r="P168" s="2"/>
      <c r="Q168" s="1">
        <v>43852</v>
      </c>
    </row>
    <row r="169" spans="1:17" x14ac:dyDescent="0.35">
      <c r="A169" s="2" t="s">
        <v>246</v>
      </c>
      <c r="B169" t="s">
        <v>267</v>
      </c>
      <c r="C169" s="2" t="s">
        <v>180</v>
      </c>
      <c r="D169" s="1">
        <v>43400</v>
      </c>
      <c r="E169" s="1">
        <v>43764</v>
      </c>
      <c r="F169" s="2" t="s">
        <v>51</v>
      </c>
      <c r="G169">
        <v>3</v>
      </c>
      <c r="H169" s="2" t="s">
        <v>44</v>
      </c>
      <c r="I169" s="2" t="s">
        <v>13</v>
      </c>
      <c r="J169" s="2" t="s">
        <v>19</v>
      </c>
      <c r="K169" s="2" t="s">
        <v>21</v>
      </c>
      <c r="L169">
        <v>85800</v>
      </c>
      <c r="M169" s="1">
        <v>43400</v>
      </c>
      <c r="N169" s="2" t="s">
        <v>18</v>
      </c>
      <c r="O169" s="2" t="s">
        <v>184</v>
      </c>
      <c r="P169" s="2"/>
      <c r="Q169" s="1">
        <v>43852</v>
      </c>
    </row>
    <row r="170" spans="1:17" x14ac:dyDescent="0.35">
      <c r="A170" s="2" t="s">
        <v>246</v>
      </c>
      <c r="B170" t="s">
        <v>267</v>
      </c>
      <c r="C170" s="2" t="s">
        <v>180</v>
      </c>
      <c r="D170" s="1">
        <v>43400</v>
      </c>
      <c r="E170" s="1">
        <v>43764</v>
      </c>
      <c r="F170" s="2" t="s">
        <v>51</v>
      </c>
      <c r="G170">
        <v>3</v>
      </c>
      <c r="H170" s="2" t="s">
        <v>44</v>
      </c>
      <c r="I170" s="2" t="s">
        <v>13</v>
      </c>
      <c r="J170" s="2" t="s">
        <v>19</v>
      </c>
      <c r="K170" s="2" t="s">
        <v>21</v>
      </c>
      <c r="L170">
        <v>21450</v>
      </c>
      <c r="M170" s="1">
        <v>43400</v>
      </c>
      <c r="N170" s="2" t="s">
        <v>18</v>
      </c>
      <c r="O170" s="2" t="s">
        <v>184</v>
      </c>
      <c r="P170" s="2"/>
      <c r="Q170" s="1">
        <v>43852</v>
      </c>
    </row>
    <row r="171" spans="1:17" x14ac:dyDescent="0.35">
      <c r="A171" s="2" t="s">
        <v>246</v>
      </c>
      <c r="B171" t="s">
        <v>267</v>
      </c>
      <c r="C171" s="2" t="s">
        <v>180</v>
      </c>
      <c r="D171" s="1">
        <v>43400</v>
      </c>
      <c r="E171" s="1">
        <v>43764</v>
      </c>
      <c r="F171" s="2" t="s">
        <v>51</v>
      </c>
      <c r="G171">
        <v>3</v>
      </c>
      <c r="H171" s="2" t="s">
        <v>44</v>
      </c>
      <c r="I171" s="2" t="s">
        <v>13</v>
      </c>
      <c r="J171" s="2" t="s">
        <v>19</v>
      </c>
      <c r="K171" s="2" t="s">
        <v>21</v>
      </c>
      <c r="L171">
        <v>71765.36</v>
      </c>
      <c r="M171" s="1">
        <v>43764</v>
      </c>
      <c r="N171" s="2" t="s">
        <v>185</v>
      </c>
      <c r="O171" s="2" t="s">
        <v>184</v>
      </c>
      <c r="P171" s="2"/>
      <c r="Q171" s="1">
        <v>43852</v>
      </c>
    </row>
    <row r="172" spans="1:17" x14ac:dyDescent="0.35">
      <c r="A172" s="2" t="s">
        <v>246</v>
      </c>
      <c r="B172" t="s">
        <v>267</v>
      </c>
      <c r="C172" s="2" t="s">
        <v>180</v>
      </c>
      <c r="D172" s="1">
        <v>43400</v>
      </c>
      <c r="E172" s="1">
        <v>43764</v>
      </c>
      <c r="F172" s="2" t="s">
        <v>51</v>
      </c>
      <c r="G172">
        <v>3</v>
      </c>
      <c r="H172" s="2" t="s">
        <v>44</v>
      </c>
      <c r="I172" s="2" t="s">
        <v>13</v>
      </c>
      <c r="J172" s="2" t="s">
        <v>19</v>
      </c>
      <c r="K172" s="2" t="s">
        <v>21</v>
      </c>
      <c r="L172">
        <v>17941.34</v>
      </c>
      <c r="M172" s="1">
        <v>43764</v>
      </c>
      <c r="N172" s="2" t="s">
        <v>185</v>
      </c>
      <c r="O172" s="2" t="s">
        <v>184</v>
      </c>
      <c r="P172" s="2"/>
      <c r="Q172" s="1">
        <v>43852</v>
      </c>
    </row>
    <row r="173" spans="1:17" x14ac:dyDescent="0.35">
      <c r="A173" s="2" t="s">
        <v>246</v>
      </c>
      <c r="B173" t="s">
        <v>268</v>
      </c>
      <c r="C173" s="2" t="s">
        <v>176</v>
      </c>
      <c r="D173" s="1">
        <v>43518</v>
      </c>
      <c r="E173" s="1">
        <v>43882</v>
      </c>
      <c r="F173" s="2" t="s">
        <v>183</v>
      </c>
      <c r="G173">
        <v>6</v>
      </c>
      <c r="H173" s="2" t="s">
        <v>203</v>
      </c>
      <c r="I173" s="2" t="s">
        <v>13</v>
      </c>
      <c r="J173" s="2" t="s">
        <v>30</v>
      </c>
      <c r="K173" s="2" t="s">
        <v>16</v>
      </c>
      <c r="L173">
        <v>44999.85</v>
      </c>
      <c r="M173" s="1">
        <v>43882</v>
      </c>
      <c r="N173" s="2" t="s">
        <v>18</v>
      </c>
      <c r="O173" s="2" t="s">
        <v>177</v>
      </c>
      <c r="P173" s="2"/>
      <c r="Q173" s="1">
        <v>43852</v>
      </c>
    </row>
    <row r="174" spans="1:17" x14ac:dyDescent="0.35">
      <c r="A174" s="2" t="s">
        <v>246</v>
      </c>
      <c r="B174">
        <v>2309004639</v>
      </c>
      <c r="C174" s="2" t="s">
        <v>176</v>
      </c>
      <c r="D174" s="1">
        <v>43738</v>
      </c>
      <c r="E174" s="1">
        <v>45929</v>
      </c>
      <c r="F174" s="2" t="s">
        <v>14</v>
      </c>
      <c r="G174">
        <v>13</v>
      </c>
      <c r="H174" s="2" t="s">
        <v>248</v>
      </c>
      <c r="I174" s="2" t="s">
        <v>13</v>
      </c>
      <c r="J174" s="2" t="s">
        <v>14</v>
      </c>
      <c r="K174" s="2" t="s">
        <v>26</v>
      </c>
      <c r="L174">
        <v>47500</v>
      </c>
      <c r="M174" s="1">
        <v>43738</v>
      </c>
      <c r="N174" s="2" t="s">
        <v>18</v>
      </c>
      <c r="O174" s="2" t="s">
        <v>177</v>
      </c>
      <c r="P174" s="2"/>
      <c r="Q174" s="1">
        <v>43852</v>
      </c>
    </row>
    <row r="175" spans="1:17" x14ac:dyDescent="0.35">
      <c r="A175" s="2" t="s">
        <v>246</v>
      </c>
      <c r="B175">
        <v>43170512</v>
      </c>
      <c r="C175" s="2" t="s">
        <v>180</v>
      </c>
      <c r="D175" s="1">
        <v>43502</v>
      </c>
      <c r="E175" s="1">
        <v>43683</v>
      </c>
      <c r="F175" s="2" t="s">
        <v>182</v>
      </c>
      <c r="G175">
        <v>13</v>
      </c>
      <c r="H175" s="2" t="s">
        <v>248</v>
      </c>
      <c r="I175" s="2" t="s">
        <v>13</v>
      </c>
      <c r="J175" s="2" t="s">
        <v>14</v>
      </c>
      <c r="K175" s="2" t="s">
        <v>26</v>
      </c>
      <c r="L175">
        <v>6183.87</v>
      </c>
      <c r="M175" s="1">
        <v>43502</v>
      </c>
      <c r="N175" s="2" t="s">
        <v>18</v>
      </c>
      <c r="O175" s="2" t="s">
        <v>177</v>
      </c>
      <c r="P175" s="2"/>
      <c r="Q175" s="1">
        <v>43852</v>
      </c>
    </row>
    <row r="176" spans="1:17" x14ac:dyDescent="0.35">
      <c r="A176" s="2" t="s">
        <v>246</v>
      </c>
      <c r="B176">
        <v>43193940</v>
      </c>
      <c r="C176" s="2" t="s">
        <v>176</v>
      </c>
      <c r="D176" s="1">
        <v>43684</v>
      </c>
      <c r="E176" s="1">
        <v>43867</v>
      </c>
      <c r="F176" s="2" t="s">
        <v>182</v>
      </c>
      <c r="G176">
        <v>13</v>
      </c>
      <c r="H176" s="2" t="s">
        <v>248</v>
      </c>
      <c r="I176" s="2" t="s">
        <v>13</v>
      </c>
      <c r="J176" s="2" t="s">
        <v>14</v>
      </c>
      <c r="K176" s="2" t="s">
        <v>26</v>
      </c>
      <c r="L176">
        <v>6183.87</v>
      </c>
      <c r="M176" s="1">
        <v>43684</v>
      </c>
      <c r="N176" s="2" t="s">
        <v>18</v>
      </c>
      <c r="O176" s="2" t="s">
        <v>21</v>
      </c>
      <c r="P176" s="2"/>
      <c r="Q176" s="1">
        <v>43852</v>
      </c>
    </row>
    <row r="177" spans="1:17" x14ac:dyDescent="0.35">
      <c r="A177" s="2" t="s">
        <v>246</v>
      </c>
      <c r="B177" t="s">
        <v>269</v>
      </c>
      <c r="C177" s="2" t="s">
        <v>176</v>
      </c>
      <c r="D177" s="1">
        <v>43777</v>
      </c>
      <c r="E177" s="1">
        <v>44142</v>
      </c>
      <c r="F177" s="2" t="s">
        <v>14</v>
      </c>
      <c r="G177">
        <v>2</v>
      </c>
      <c r="H177" s="2" t="s">
        <v>40</v>
      </c>
      <c r="I177" s="2" t="s">
        <v>13</v>
      </c>
      <c r="J177" s="2" t="s">
        <v>14</v>
      </c>
      <c r="K177" s="2" t="s">
        <v>16</v>
      </c>
      <c r="L177">
        <v>13200</v>
      </c>
      <c r="M177" s="1">
        <v>43777</v>
      </c>
      <c r="N177" s="2" t="s">
        <v>18</v>
      </c>
      <c r="O177" s="2" t="s">
        <v>177</v>
      </c>
      <c r="P177" s="2"/>
      <c r="Q177" s="1">
        <v>43852</v>
      </c>
    </row>
    <row r="178" spans="1:17" x14ac:dyDescent="0.35">
      <c r="A178" s="2" t="s">
        <v>246</v>
      </c>
      <c r="B178">
        <v>2.3060011180300001E+19</v>
      </c>
      <c r="C178" s="2" t="s">
        <v>176</v>
      </c>
      <c r="D178" s="1">
        <v>43518</v>
      </c>
      <c r="E178" s="1">
        <v>43882</v>
      </c>
      <c r="F178" s="2" t="s">
        <v>181</v>
      </c>
      <c r="G178">
        <v>2</v>
      </c>
      <c r="H178" s="2" t="s">
        <v>40</v>
      </c>
      <c r="I178" s="2" t="s">
        <v>13</v>
      </c>
      <c r="J178" s="2" t="s">
        <v>121</v>
      </c>
      <c r="K178" s="2" t="s">
        <v>16</v>
      </c>
      <c r="L178">
        <v>16258</v>
      </c>
      <c r="M178" s="1">
        <v>43518</v>
      </c>
      <c r="N178" s="2" t="s">
        <v>18</v>
      </c>
      <c r="O178" s="2" t="s">
        <v>177</v>
      </c>
      <c r="P178" s="2"/>
      <c r="Q178" s="1">
        <v>43852</v>
      </c>
    </row>
    <row r="179" spans="1:17" x14ac:dyDescent="0.35">
      <c r="A179" s="2" t="s">
        <v>246</v>
      </c>
      <c r="B179">
        <v>2.3060011180300001E+19</v>
      </c>
      <c r="C179" s="2" t="s">
        <v>176</v>
      </c>
      <c r="D179" s="1">
        <v>43524</v>
      </c>
      <c r="E179" s="1">
        <v>43888</v>
      </c>
      <c r="F179" s="2" t="s">
        <v>181</v>
      </c>
      <c r="G179">
        <v>2</v>
      </c>
      <c r="H179" s="2" t="s">
        <v>40</v>
      </c>
      <c r="I179" s="2" t="s">
        <v>13</v>
      </c>
      <c r="J179" s="2" t="s">
        <v>121</v>
      </c>
      <c r="K179" s="2" t="s">
        <v>16</v>
      </c>
      <c r="L179">
        <v>8227.7900000000009</v>
      </c>
      <c r="M179" s="1">
        <v>43524</v>
      </c>
      <c r="N179" s="2" t="s">
        <v>18</v>
      </c>
      <c r="O179" s="2" t="s">
        <v>184</v>
      </c>
      <c r="P179" s="2"/>
      <c r="Q179" s="1">
        <v>43852</v>
      </c>
    </row>
    <row r="180" spans="1:17" x14ac:dyDescent="0.35">
      <c r="A180" s="2" t="s">
        <v>246</v>
      </c>
      <c r="B180">
        <v>2.3060011180300001E+19</v>
      </c>
      <c r="C180" s="2" t="s">
        <v>176</v>
      </c>
      <c r="D180" s="1">
        <v>43524</v>
      </c>
      <c r="E180" s="1">
        <v>43888</v>
      </c>
      <c r="F180" s="2" t="s">
        <v>181</v>
      </c>
      <c r="G180">
        <v>2</v>
      </c>
      <c r="H180" s="2" t="s">
        <v>40</v>
      </c>
      <c r="I180" s="2" t="s">
        <v>13</v>
      </c>
      <c r="J180" s="2" t="s">
        <v>121</v>
      </c>
      <c r="K180" s="2" t="s">
        <v>16</v>
      </c>
      <c r="L180">
        <v>2925.72</v>
      </c>
      <c r="M180" s="1">
        <v>43628</v>
      </c>
      <c r="N180" s="2" t="s">
        <v>185</v>
      </c>
      <c r="O180" s="2" t="s">
        <v>184</v>
      </c>
      <c r="P180" s="2"/>
      <c r="Q180" s="1">
        <v>43852</v>
      </c>
    </row>
    <row r="181" spans="1:17" x14ac:dyDescent="0.35">
      <c r="A181" s="2" t="s">
        <v>246</v>
      </c>
      <c r="B181">
        <v>2.3060011180300001E+19</v>
      </c>
      <c r="C181" s="2" t="s">
        <v>176</v>
      </c>
      <c r="D181" s="1">
        <v>43524</v>
      </c>
      <c r="E181" s="1">
        <v>43888</v>
      </c>
      <c r="F181" s="2" t="s">
        <v>181</v>
      </c>
      <c r="G181">
        <v>2</v>
      </c>
      <c r="H181" s="2" t="s">
        <v>40</v>
      </c>
      <c r="I181" s="2" t="s">
        <v>13</v>
      </c>
      <c r="J181" s="2" t="s">
        <v>121</v>
      </c>
      <c r="K181" s="2" t="s">
        <v>16</v>
      </c>
      <c r="L181">
        <v>2925.72</v>
      </c>
      <c r="M181" s="1">
        <v>43628</v>
      </c>
      <c r="N181" s="2" t="s">
        <v>185</v>
      </c>
      <c r="O181" s="2" t="s">
        <v>184</v>
      </c>
      <c r="P181" s="2"/>
      <c r="Q181" s="1">
        <v>43852</v>
      </c>
    </row>
    <row r="182" spans="1:17" x14ac:dyDescent="0.35">
      <c r="A182" s="2" t="s">
        <v>246</v>
      </c>
      <c r="B182">
        <v>2.3060011180300001E+19</v>
      </c>
      <c r="C182" s="2" t="s">
        <v>176</v>
      </c>
      <c r="D182" s="1">
        <v>43524</v>
      </c>
      <c r="E182" s="1">
        <v>43888</v>
      </c>
      <c r="F182" s="2" t="s">
        <v>181</v>
      </c>
      <c r="G182">
        <v>2</v>
      </c>
      <c r="H182" s="2" t="s">
        <v>40</v>
      </c>
      <c r="I182" s="2" t="s">
        <v>13</v>
      </c>
      <c r="J182" s="2" t="s">
        <v>121</v>
      </c>
      <c r="K182" s="2" t="s">
        <v>16</v>
      </c>
      <c r="L182">
        <v>5240.78</v>
      </c>
      <c r="M182" s="1">
        <v>43658</v>
      </c>
      <c r="N182" s="2" t="s">
        <v>185</v>
      </c>
      <c r="O182" s="2" t="s">
        <v>184</v>
      </c>
      <c r="P182" s="2"/>
      <c r="Q182" s="1">
        <v>43852</v>
      </c>
    </row>
    <row r="183" spans="1:17" x14ac:dyDescent="0.35">
      <c r="A183" s="2" t="s">
        <v>246</v>
      </c>
      <c r="B183">
        <v>3.1030011191E+17</v>
      </c>
      <c r="C183" s="2" t="s">
        <v>176</v>
      </c>
      <c r="D183" s="1">
        <v>43777</v>
      </c>
      <c r="E183" s="1">
        <v>44142</v>
      </c>
      <c r="F183" s="2" t="s">
        <v>181</v>
      </c>
      <c r="G183">
        <v>2</v>
      </c>
      <c r="H183" s="2" t="s">
        <v>40</v>
      </c>
      <c r="I183" s="2" t="s">
        <v>13</v>
      </c>
      <c r="J183" s="2" t="s">
        <v>121</v>
      </c>
      <c r="K183" s="2" t="s">
        <v>16</v>
      </c>
      <c r="L183">
        <v>17232.75</v>
      </c>
      <c r="M183" s="1">
        <v>43777</v>
      </c>
      <c r="N183" s="2" t="s">
        <v>18</v>
      </c>
      <c r="O183" s="2" t="s">
        <v>177</v>
      </c>
      <c r="P183" s="2"/>
      <c r="Q183" s="1">
        <v>43852</v>
      </c>
    </row>
    <row r="184" spans="1:17" x14ac:dyDescent="0.35">
      <c r="A184" s="2" t="s">
        <v>246</v>
      </c>
      <c r="B184">
        <v>3.1030049191E+17</v>
      </c>
      <c r="C184" s="2" t="s">
        <v>176</v>
      </c>
      <c r="D184" s="1">
        <v>43777</v>
      </c>
      <c r="E184" s="1">
        <v>44142</v>
      </c>
      <c r="F184" s="2" t="s">
        <v>14</v>
      </c>
      <c r="G184">
        <v>2</v>
      </c>
      <c r="H184" s="2" t="s">
        <v>40</v>
      </c>
      <c r="I184" s="2" t="s">
        <v>13</v>
      </c>
      <c r="J184" s="2" t="s">
        <v>14</v>
      </c>
      <c r="K184" s="2" t="s">
        <v>16</v>
      </c>
      <c r="L184">
        <v>6250</v>
      </c>
      <c r="M184" s="1">
        <v>43777</v>
      </c>
      <c r="N184" s="2" t="s">
        <v>18</v>
      </c>
      <c r="O184" s="2" t="s">
        <v>177</v>
      </c>
      <c r="P184" s="2"/>
      <c r="Q184" s="1">
        <v>43852</v>
      </c>
    </row>
    <row r="185" spans="1:17" x14ac:dyDescent="0.35">
      <c r="A185" s="2" t="s">
        <v>246</v>
      </c>
      <c r="B185">
        <v>9.90000111903E+19</v>
      </c>
      <c r="C185" s="2" t="s">
        <v>176</v>
      </c>
      <c r="D185" s="1">
        <v>43716</v>
      </c>
      <c r="E185" s="1">
        <v>44081</v>
      </c>
      <c r="F185" s="2" t="s">
        <v>181</v>
      </c>
      <c r="G185">
        <v>2</v>
      </c>
      <c r="H185" s="2" t="s">
        <v>40</v>
      </c>
      <c r="I185" s="2" t="s">
        <v>13</v>
      </c>
      <c r="J185" s="2" t="s">
        <v>121</v>
      </c>
      <c r="K185" s="2" t="s">
        <v>16</v>
      </c>
      <c r="L185">
        <v>72138.929999999993</v>
      </c>
      <c r="M185" s="1">
        <v>43716</v>
      </c>
      <c r="N185" s="2" t="s">
        <v>18</v>
      </c>
      <c r="O185" s="2" t="s">
        <v>177</v>
      </c>
      <c r="P185" s="2"/>
      <c r="Q185" s="1">
        <v>43852</v>
      </c>
    </row>
    <row r="186" spans="1:17" x14ac:dyDescent="0.35">
      <c r="A186" s="2" t="s">
        <v>246</v>
      </c>
      <c r="B186">
        <v>9.90000111903E+19</v>
      </c>
      <c r="C186" s="2" t="s">
        <v>176</v>
      </c>
      <c r="D186" s="1">
        <v>43716</v>
      </c>
      <c r="E186" s="1">
        <v>44081</v>
      </c>
      <c r="F186" s="2" t="s">
        <v>181</v>
      </c>
      <c r="G186">
        <v>2</v>
      </c>
      <c r="H186" s="2" t="s">
        <v>40</v>
      </c>
      <c r="I186" s="2" t="s">
        <v>13</v>
      </c>
      <c r="J186" s="2" t="s">
        <v>121</v>
      </c>
      <c r="K186" s="2" t="s">
        <v>16</v>
      </c>
      <c r="L186">
        <v>43032.54</v>
      </c>
      <c r="M186" s="1">
        <v>43716</v>
      </c>
      <c r="N186" s="2" t="s">
        <v>18</v>
      </c>
      <c r="O186" s="2" t="s">
        <v>177</v>
      </c>
      <c r="P186" s="2"/>
      <c r="Q186" s="1">
        <v>43852</v>
      </c>
    </row>
    <row r="187" spans="1:17" x14ac:dyDescent="0.35">
      <c r="A187" s="2" t="s">
        <v>246</v>
      </c>
      <c r="B187">
        <v>9.9000046190100005E+19</v>
      </c>
      <c r="C187" s="2" t="s">
        <v>176</v>
      </c>
      <c r="D187" s="1">
        <v>43716</v>
      </c>
      <c r="E187" s="1">
        <v>44081</v>
      </c>
      <c r="F187" s="2" t="s">
        <v>182</v>
      </c>
      <c r="G187">
        <v>2</v>
      </c>
      <c r="H187" s="2" t="s">
        <v>40</v>
      </c>
      <c r="I187" s="2" t="s">
        <v>13</v>
      </c>
      <c r="J187" s="2" t="s">
        <v>73</v>
      </c>
      <c r="K187" s="2" t="s">
        <v>16</v>
      </c>
      <c r="L187">
        <v>11550</v>
      </c>
      <c r="M187" s="1">
        <v>43716</v>
      </c>
      <c r="N187" s="2" t="s">
        <v>18</v>
      </c>
      <c r="O187" s="2" t="s">
        <v>177</v>
      </c>
      <c r="P187" s="2"/>
      <c r="Q187" s="1">
        <v>43852</v>
      </c>
    </row>
    <row r="188" spans="1:17" x14ac:dyDescent="0.35">
      <c r="A188" s="2" t="s">
        <v>246</v>
      </c>
      <c r="B188">
        <v>9.9000046190100005E+19</v>
      </c>
      <c r="C188" s="2" t="s">
        <v>176</v>
      </c>
      <c r="D188" s="1">
        <v>43716</v>
      </c>
      <c r="E188" s="1">
        <v>44081</v>
      </c>
      <c r="F188" s="2" t="s">
        <v>182</v>
      </c>
      <c r="G188">
        <v>2</v>
      </c>
      <c r="H188" s="2" t="s">
        <v>40</v>
      </c>
      <c r="I188" s="2" t="s">
        <v>13</v>
      </c>
      <c r="J188" s="2" t="s">
        <v>73</v>
      </c>
      <c r="K188" s="2" t="s">
        <v>16</v>
      </c>
      <c r="L188">
        <v>7700</v>
      </c>
      <c r="M188" s="1">
        <v>43716</v>
      </c>
      <c r="N188" s="2" t="s">
        <v>18</v>
      </c>
      <c r="O188" s="2" t="s">
        <v>177</v>
      </c>
      <c r="P188" s="2"/>
      <c r="Q188" s="1">
        <v>43852</v>
      </c>
    </row>
    <row r="189" spans="1:17" x14ac:dyDescent="0.35">
      <c r="A189" s="2" t="s">
        <v>246</v>
      </c>
      <c r="B189">
        <v>9.9000046190799995E+19</v>
      </c>
      <c r="C189" s="2" t="s">
        <v>176</v>
      </c>
      <c r="D189" s="1">
        <v>43716</v>
      </c>
      <c r="E189" s="1">
        <v>44081</v>
      </c>
      <c r="F189" s="2" t="s">
        <v>182</v>
      </c>
      <c r="G189">
        <v>2</v>
      </c>
      <c r="H189" s="2" t="s">
        <v>40</v>
      </c>
      <c r="I189" s="2" t="s">
        <v>13</v>
      </c>
      <c r="J189" s="2" t="s">
        <v>121</v>
      </c>
      <c r="K189" s="2" t="s">
        <v>16</v>
      </c>
      <c r="L189">
        <v>14461.25</v>
      </c>
      <c r="M189" s="1">
        <v>43716</v>
      </c>
      <c r="N189" s="2" t="s">
        <v>18</v>
      </c>
      <c r="O189" s="2" t="s">
        <v>184</v>
      </c>
      <c r="P189" s="2"/>
      <c r="Q189" s="1">
        <v>43852</v>
      </c>
    </row>
    <row r="190" spans="1:17" x14ac:dyDescent="0.35">
      <c r="A190" s="2" t="s">
        <v>246</v>
      </c>
      <c r="B190">
        <v>9.9000046190799995E+19</v>
      </c>
      <c r="C190" s="2" t="s">
        <v>176</v>
      </c>
      <c r="D190" s="1">
        <v>43716</v>
      </c>
      <c r="E190" s="1">
        <v>44081</v>
      </c>
      <c r="F190" s="2" t="s">
        <v>182</v>
      </c>
      <c r="G190">
        <v>2</v>
      </c>
      <c r="H190" s="2" t="s">
        <v>40</v>
      </c>
      <c r="I190" s="2" t="s">
        <v>13</v>
      </c>
      <c r="J190" s="2" t="s">
        <v>121</v>
      </c>
      <c r="K190" s="2" t="s">
        <v>16</v>
      </c>
      <c r="L190">
        <v>13153.63</v>
      </c>
      <c r="M190" s="1">
        <v>43748</v>
      </c>
      <c r="N190" s="2" t="s">
        <v>185</v>
      </c>
      <c r="O190" s="2" t="s">
        <v>184</v>
      </c>
      <c r="P190" s="2"/>
      <c r="Q190" s="1">
        <v>43852</v>
      </c>
    </row>
    <row r="191" spans="1:17" x14ac:dyDescent="0.35">
      <c r="A191" s="2" t="s">
        <v>246</v>
      </c>
      <c r="B191">
        <v>9.9000044180300005E+19</v>
      </c>
      <c r="C191" s="2" t="s">
        <v>180</v>
      </c>
      <c r="D191" s="1">
        <v>43194</v>
      </c>
      <c r="E191" s="1">
        <v>45478</v>
      </c>
      <c r="F191" s="2" t="s">
        <v>244</v>
      </c>
      <c r="G191">
        <v>13</v>
      </c>
      <c r="H191" s="2" t="s">
        <v>248</v>
      </c>
      <c r="I191" s="2" t="s">
        <v>13</v>
      </c>
      <c r="J191" s="2" t="s">
        <v>43</v>
      </c>
      <c r="K191" s="2" t="s">
        <v>16</v>
      </c>
      <c r="L191">
        <v>0</v>
      </c>
      <c r="M191" s="1">
        <v>43194</v>
      </c>
      <c r="N191" s="2" t="s">
        <v>18</v>
      </c>
      <c r="O191" s="2" t="s">
        <v>270</v>
      </c>
      <c r="P191" s="2" t="s">
        <v>271</v>
      </c>
      <c r="Q191" s="1">
        <v>43852</v>
      </c>
    </row>
    <row r="192" spans="1:17" x14ac:dyDescent="0.35">
      <c r="A192" s="2" t="s">
        <v>246</v>
      </c>
      <c r="B192">
        <v>9.9000044180300005E+19</v>
      </c>
      <c r="C192" s="2" t="s">
        <v>180</v>
      </c>
      <c r="D192" s="1">
        <v>43273</v>
      </c>
      <c r="E192" s="1">
        <v>43729</v>
      </c>
      <c r="F192" s="2" t="s">
        <v>244</v>
      </c>
      <c r="G192">
        <v>13</v>
      </c>
      <c r="H192" s="2" t="s">
        <v>248</v>
      </c>
      <c r="I192" s="2" t="s">
        <v>13</v>
      </c>
      <c r="J192" s="2" t="s">
        <v>43</v>
      </c>
      <c r="K192" s="2" t="s">
        <v>26</v>
      </c>
      <c r="L192">
        <v>15625</v>
      </c>
      <c r="M192" s="1">
        <v>43273</v>
      </c>
      <c r="N192" s="2" t="s">
        <v>18</v>
      </c>
      <c r="O192" s="2" t="s">
        <v>270</v>
      </c>
      <c r="P192" s="2" t="s">
        <v>272</v>
      </c>
      <c r="Q192" s="1">
        <v>43852</v>
      </c>
    </row>
    <row r="193" spans="1:17" x14ac:dyDescent="0.35">
      <c r="A193" s="2" t="s">
        <v>246</v>
      </c>
      <c r="B193">
        <v>9.9000044190299996E+19</v>
      </c>
      <c r="C193" s="2" t="s">
        <v>176</v>
      </c>
      <c r="D193" s="1">
        <v>43580</v>
      </c>
      <c r="E193" s="1">
        <v>44310</v>
      </c>
      <c r="F193" s="2" t="s">
        <v>244</v>
      </c>
      <c r="G193">
        <v>13</v>
      </c>
      <c r="H193" s="2" t="s">
        <v>248</v>
      </c>
      <c r="I193" s="2" t="s">
        <v>13</v>
      </c>
      <c r="J193" s="2" t="s">
        <v>43</v>
      </c>
      <c r="K193" s="2" t="s">
        <v>26</v>
      </c>
      <c r="L193">
        <v>134736.13</v>
      </c>
      <c r="M193" s="1">
        <v>43580</v>
      </c>
      <c r="N193" s="2" t="s">
        <v>18</v>
      </c>
      <c r="O193" s="2" t="s">
        <v>177</v>
      </c>
      <c r="P193" s="2"/>
      <c r="Q193" s="1">
        <v>43852</v>
      </c>
    </row>
    <row r="194" spans="1:17" x14ac:dyDescent="0.35">
      <c r="A194" s="2" t="s">
        <v>246</v>
      </c>
      <c r="B194">
        <v>9.9000044190299996E+19</v>
      </c>
      <c r="C194" s="2" t="s">
        <v>176</v>
      </c>
      <c r="D194" s="1">
        <v>43719</v>
      </c>
      <c r="E194" s="1">
        <v>44084</v>
      </c>
      <c r="F194" s="2" t="s">
        <v>244</v>
      </c>
      <c r="G194">
        <v>13</v>
      </c>
      <c r="H194" s="2" t="s">
        <v>248</v>
      </c>
      <c r="I194" s="2" t="s">
        <v>13</v>
      </c>
      <c r="J194" s="2" t="s">
        <v>43</v>
      </c>
      <c r="K194" s="2" t="s">
        <v>26</v>
      </c>
      <c r="L194">
        <v>32584.880000000001</v>
      </c>
      <c r="M194" s="1">
        <v>43719</v>
      </c>
      <c r="N194" s="2" t="s">
        <v>18</v>
      </c>
      <c r="O194" s="2" t="s">
        <v>177</v>
      </c>
      <c r="P194" s="2"/>
      <c r="Q194" s="1">
        <v>43852</v>
      </c>
    </row>
    <row r="195" spans="1:17" x14ac:dyDescent="0.35">
      <c r="A195" s="2" t="s">
        <v>246</v>
      </c>
      <c r="B195">
        <v>9.9000044190299996E+19</v>
      </c>
      <c r="C195" s="2" t="s">
        <v>176</v>
      </c>
      <c r="D195" s="1">
        <v>43730</v>
      </c>
      <c r="E195" s="1">
        <v>43911</v>
      </c>
      <c r="F195" s="2" t="s">
        <v>244</v>
      </c>
      <c r="G195">
        <v>13</v>
      </c>
      <c r="H195" s="2" t="s">
        <v>248</v>
      </c>
      <c r="I195" s="2" t="s">
        <v>13</v>
      </c>
      <c r="J195" s="2" t="s">
        <v>43</v>
      </c>
      <c r="K195" s="2" t="s">
        <v>26</v>
      </c>
      <c r="L195">
        <v>8044.5</v>
      </c>
      <c r="M195" s="1">
        <v>43730</v>
      </c>
      <c r="N195" s="2" t="s">
        <v>18</v>
      </c>
      <c r="O195" s="2" t="s">
        <v>177</v>
      </c>
      <c r="P195" s="2"/>
      <c r="Q195" s="1">
        <v>43852</v>
      </c>
    </row>
    <row r="196" spans="1:17" x14ac:dyDescent="0.35">
      <c r="A196" s="2" t="s">
        <v>246</v>
      </c>
      <c r="B196" t="s">
        <v>273</v>
      </c>
      <c r="C196" s="2" t="s">
        <v>180</v>
      </c>
      <c r="D196" s="1">
        <v>43523</v>
      </c>
      <c r="E196" s="1">
        <v>43887</v>
      </c>
      <c r="F196" s="2" t="s">
        <v>181</v>
      </c>
      <c r="G196">
        <v>1</v>
      </c>
      <c r="H196" s="2" t="s">
        <v>25</v>
      </c>
      <c r="I196" s="2" t="s">
        <v>13</v>
      </c>
      <c r="J196" s="2" t="s">
        <v>73</v>
      </c>
      <c r="K196" s="2" t="s">
        <v>21</v>
      </c>
      <c r="L196">
        <v>2141.5500000000002</v>
      </c>
      <c r="M196" s="1">
        <v>43523</v>
      </c>
      <c r="N196" s="2" t="s">
        <v>18</v>
      </c>
      <c r="O196" s="2" t="s">
        <v>270</v>
      </c>
      <c r="P196" s="2" t="s">
        <v>271</v>
      </c>
      <c r="Q196" s="1">
        <v>43852</v>
      </c>
    </row>
    <row r="197" spans="1:17" x14ac:dyDescent="0.35">
      <c r="A197" s="2" t="s">
        <v>246</v>
      </c>
      <c r="B197" t="s">
        <v>274</v>
      </c>
      <c r="C197" s="2" t="s">
        <v>176</v>
      </c>
      <c r="D197" s="1">
        <v>43158</v>
      </c>
      <c r="E197" s="1">
        <v>43522</v>
      </c>
      <c r="F197" s="2" t="s">
        <v>181</v>
      </c>
      <c r="G197">
        <v>1</v>
      </c>
      <c r="H197" s="2" t="s">
        <v>25</v>
      </c>
      <c r="I197" s="2" t="s">
        <v>13</v>
      </c>
      <c r="J197" s="2" t="s">
        <v>73</v>
      </c>
      <c r="K197" s="2" t="s">
        <v>21</v>
      </c>
      <c r="L197">
        <v>2486.0700000000002</v>
      </c>
      <c r="M197" s="1">
        <v>43158</v>
      </c>
      <c r="N197" s="2" t="s">
        <v>18</v>
      </c>
      <c r="O197" s="2" t="s">
        <v>177</v>
      </c>
      <c r="P197" s="2"/>
      <c r="Q197" s="1">
        <v>43852</v>
      </c>
    </row>
    <row r="198" spans="1:17" x14ac:dyDescent="0.35">
      <c r="A198" s="2" t="s">
        <v>246</v>
      </c>
      <c r="B198">
        <v>8539944</v>
      </c>
      <c r="C198" s="2" t="s">
        <v>180</v>
      </c>
      <c r="D198" s="1">
        <v>43158</v>
      </c>
      <c r="E198" s="1">
        <v>43522</v>
      </c>
      <c r="F198" s="2" t="s">
        <v>181</v>
      </c>
      <c r="G198">
        <v>1</v>
      </c>
      <c r="H198" s="2" t="s">
        <v>25</v>
      </c>
      <c r="I198" s="2" t="s">
        <v>13</v>
      </c>
      <c r="J198" s="2" t="s">
        <v>73</v>
      </c>
      <c r="K198" s="2" t="s">
        <v>21</v>
      </c>
      <c r="L198">
        <v>6653.1</v>
      </c>
      <c r="M198" s="1">
        <v>43158</v>
      </c>
      <c r="N198" s="2" t="s">
        <v>18</v>
      </c>
      <c r="O198" s="2" t="s">
        <v>177</v>
      </c>
      <c r="P198" s="2"/>
      <c r="Q198" s="1">
        <v>43852</v>
      </c>
    </row>
    <row r="199" spans="1:17" x14ac:dyDescent="0.35">
      <c r="A199" s="2" t="s">
        <v>246</v>
      </c>
      <c r="B199" t="s">
        <v>275</v>
      </c>
      <c r="C199" s="2" t="s">
        <v>176</v>
      </c>
      <c r="D199" s="1">
        <v>43523</v>
      </c>
      <c r="E199" s="1">
        <v>43887</v>
      </c>
      <c r="F199" s="2" t="s">
        <v>181</v>
      </c>
      <c r="G199">
        <v>1</v>
      </c>
      <c r="H199" s="2" t="s">
        <v>25</v>
      </c>
      <c r="I199" s="2" t="s">
        <v>13</v>
      </c>
      <c r="J199" s="2" t="s">
        <v>73</v>
      </c>
      <c r="K199" s="2" t="s">
        <v>21</v>
      </c>
      <c r="L199">
        <v>6979.74</v>
      </c>
      <c r="M199" s="1">
        <v>43523</v>
      </c>
      <c r="N199" s="2" t="s">
        <v>18</v>
      </c>
      <c r="O199" s="2" t="s">
        <v>21</v>
      </c>
      <c r="P199" s="2"/>
      <c r="Q199" s="1">
        <v>43852</v>
      </c>
    </row>
    <row r="200" spans="1:17" x14ac:dyDescent="0.35">
      <c r="A200" s="2" t="s">
        <v>246</v>
      </c>
      <c r="B200" t="s">
        <v>276</v>
      </c>
      <c r="C200" s="2" t="s">
        <v>176</v>
      </c>
      <c r="D200" s="1">
        <v>43158</v>
      </c>
      <c r="E200" s="1">
        <v>43522</v>
      </c>
      <c r="F200" s="2" t="s">
        <v>181</v>
      </c>
      <c r="G200">
        <v>1</v>
      </c>
      <c r="H200" s="2" t="s">
        <v>25</v>
      </c>
      <c r="I200" s="2" t="s">
        <v>13</v>
      </c>
      <c r="J200" s="2" t="s">
        <v>73</v>
      </c>
      <c r="K200" s="2" t="s">
        <v>26</v>
      </c>
      <c r="L200">
        <v>2283.33</v>
      </c>
      <c r="M200" s="1">
        <v>43158</v>
      </c>
      <c r="N200" s="2" t="s">
        <v>18</v>
      </c>
      <c r="O200" s="2" t="s">
        <v>177</v>
      </c>
      <c r="P200" s="2"/>
      <c r="Q200" s="1">
        <v>43852</v>
      </c>
    </row>
    <row r="201" spans="1:17" x14ac:dyDescent="0.35">
      <c r="A201" s="2" t="s">
        <v>136</v>
      </c>
      <c r="B201">
        <v>41045915</v>
      </c>
      <c r="C201" s="2" t="s">
        <v>176</v>
      </c>
      <c r="D201" s="1">
        <v>43554</v>
      </c>
      <c r="E201" s="1">
        <v>43919</v>
      </c>
      <c r="F201" s="2" t="s">
        <v>14</v>
      </c>
      <c r="G201">
        <v>6</v>
      </c>
      <c r="H201" s="2" t="s">
        <v>203</v>
      </c>
      <c r="I201" s="2" t="s">
        <v>13</v>
      </c>
      <c r="J201" s="2" t="s">
        <v>14</v>
      </c>
      <c r="K201" s="2" t="s">
        <v>16</v>
      </c>
      <c r="L201">
        <v>14107.5</v>
      </c>
      <c r="M201" s="1">
        <v>43554</v>
      </c>
      <c r="N201" s="2" t="s">
        <v>18</v>
      </c>
      <c r="O201" s="2" t="s">
        <v>177</v>
      </c>
      <c r="P201" s="2"/>
      <c r="Q201" s="1">
        <v>43852</v>
      </c>
    </row>
    <row r="202" spans="1:17" x14ac:dyDescent="0.35">
      <c r="A202" s="2" t="s">
        <v>136</v>
      </c>
      <c r="B202">
        <v>2690000174</v>
      </c>
      <c r="C202" s="2" t="s">
        <v>176</v>
      </c>
      <c r="D202" s="1">
        <v>43100</v>
      </c>
      <c r="E202" s="1">
        <v>43464</v>
      </c>
      <c r="F202" s="2" t="s">
        <v>182</v>
      </c>
      <c r="G202">
        <v>1</v>
      </c>
      <c r="H202" s="2" t="s">
        <v>25</v>
      </c>
      <c r="I202" s="2" t="s">
        <v>13</v>
      </c>
      <c r="J202" s="2" t="s">
        <v>73</v>
      </c>
      <c r="K202" s="2" t="s">
        <v>21</v>
      </c>
      <c r="L202">
        <v>2535.87</v>
      </c>
      <c r="M202" s="1">
        <v>43100</v>
      </c>
      <c r="N202" s="2" t="s">
        <v>18</v>
      </c>
      <c r="O202" s="2" t="s">
        <v>177</v>
      </c>
      <c r="P202" s="2"/>
      <c r="Q202" s="1">
        <v>43852</v>
      </c>
    </row>
    <row r="203" spans="1:17" x14ac:dyDescent="0.35">
      <c r="A203" s="2" t="s">
        <v>136</v>
      </c>
      <c r="B203">
        <v>300004329</v>
      </c>
      <c r="C203" s="2" t="s">
        <v>180</v>
      </c>
      <c r="D203" s="1">
        <v>43131</v>
      </c>
      <c r="E203" s="1">
        <v>43495</v>
      </c>
      <c r="F203" s="2" t="s">
        <v>14</v>
      </c>
      <c r="G203">
        <v>1</v>
      </c>
      <c r="H203" s="2" t="s">
        <v>25</v>
      </c>
      <c r="I203" s="2" t="s">
        <v>13</v>
      </c>
      <c r="J203" s="2" t="s">
        <v>14</v>
      </c>
      <c r="K203" s="2" t="s">
        <v>21</v>
      </c>
      <c r="L203">
        <v>125000</v>
      </c>
      <c r="M203" s="1">
        <v>43131</v>
      </c>
      <c r="N203" s="2" t="s">
        <v>18</v>
      </c>
      <c r="O203" s="2" t="s">
        <v>177</v>
      </c>
      <c r="P203" s="2"/>
      <c r="Q203" s="1">
        <v>43852</v>
      </c>
    </row>
    <row r="204" spans="1:17" x14ac:dyDescent="0.35">
      <c r="A204" s="2" t="s">
        <v>136</v>
      </c>
      <c r="B204" t="s">
        <v>147</v>
      </c>
      <c r="C204" s="2" t="s">
        <v>176</v>
      </c>
      <c r="D204" s="1">
        <v>43496</v>
      </c>
      <c r="E204" s="1">
        <v>43860</v>
      </c>
      <c r="F204" s="2" t="s">
        <v>14</v>
      </c>
      <c r="G204">
        <v>1</v>
      </c>
      <c r="H204" s="2" t="s">
        <v>25</v>
      </c>
      <c r="I204" s="2" t="s">
        <v>13</v>
      </c>
      <c r="J204" s="2" t="s">
        <v>14</v>
      </c>
      <c r="K204" s="2" t="s">
        <v>21</v>
      </c>
      <c r="L204">
        <v>125000</v>
      </c>
      <c r="M204" s="1">
        <v>43496</v>
      </c>
      <c r="N204" s="2" t="s">
        <v>18</v>
      </c>
      <c r="O204" s="2" t="s">
        <v>21</v>
      </c>
      <c r="P204" s="2"/>
      <c r="Q204" s="1">
        <v>43852</v>
      </c>
    </row>
    <row r="205" spans="1:17" x14ac:dyDescent="0.35">
      <c r="A205" s="2" t="s">
        <v>136</v>
      </c>
      <c r="B205">
        <v>304001755</v>
      </c>
      <c r="C205" s="2" t="s">
        <v>180</v>
      </c>
      <c r="D205" s="1">
        <v>43131</v>
      </c>
      <c r="E205" s="1">
        <v>43495</v>
      </c>
      <c r="F205" s="2" t="s">
        <v>14</v>
      </c>
      <c r="G205">
        <v>1</v>
      </c>
      <c r="H205" s="2" t="s">
        <v>25</v>
      </c>
      <c r="I205" s="2" t="s">
        <v>13</v>
      </c>
      <c r="J205" s="2" t="s">
        <v>14</v>
      </c>
      <c r="K205" s="2" t="s">
        <v>21</v>
      </c>
      <c r="L205">
        <v>80000</v>
      </c>
      <c r="M205" s="1">
        <v>43131</v>
      </c>
      <c r="N205" s="2" t="s">
        <v>18</v>
      </c>
      <c r="O205" s="2" t="s">
        <v>177</v>
      </c>
      <c r="P205" s="2"/>
      <c r="Q205" s="1">
        <v>43852</v>
      </c>
    </row>
    <row r="206" spans="1:17" x14ac:dyDescent="0.35">
      <c r="A206" s="2" t="s">
        <v>136</v>
      </c>
      <c r="B206">
        <v>304001755</v>
      </c>
      <c r="C206" s="2" t="s">
        <v>180</v>
      </c>
      <c r="D206" s="1">
        <v>43131</v>
      </c>
      <c r="E206" s="1">
        <v>43495</v>
      </c>
      <c r="F206" s="2" t="s">
        <v>14</v>
      </c>
      <c r="G206">
        <v>1</v>
      </c>
      <c r="H206" s="2" t="s">
        <v>25</v>
      </c>
      <c r="I206" s="2" t="s">
        <v>13</v>
      </c>
      <c r="J206" s="2" t="s">
        <v>14</v>
      </c>
      <c r="K206" s="2" t="s">
        <v>21</v>
      </c>
      <c r="L206">
        <v>320000</v>
      </c>
      <c r="M206" s="1">
        <v>43131</v>
      </c>
      <c r="N206" s="2" t="s">
        <v>18</v>
      </c>
      <c r="O206" s="2" t="s">
        <v>177</v>
      </c>
      <c r="P206" s="2"/>
      <c r="Q206" s="1">
        <v>43852</v>
      </c>
    </row>
    <row r="207" spans="1:17" x14ac:dyDescent="0.35">
      <c r="A207" s="2" t="s">
        <v>136</v>
      </c>
      <c r="B207" t="s">
        <v>134</v>
      </c>
      <c r="C207" s="2" t="s">
        <v>176</v>
      </c>
      <c r="D207" s="1">
        <v>43496</v>
      </c>
      <c r="E207" s="1">
        <v>43860</v>
      </c>
      <c r="F207" s="2" t="s">
        <v>14</v>
      </c>
      <c r="G207">
        <v>1</v>
      </c>
      <c r="H207" s="2" t="s">
        <v>25</v>
      </c>
      <c r="I207" s="2" t="s">
        <v>13</v>
      </c>
      <c r="J207" s="2" t="s">
        <v>14</v>
      </c>
      <c r="K207" s="2" t="s">
        <v>21</v>
      </c>
      <c r="L207">
        <v>320000</v>
      </c>
      <c r="M207" s="1">
        <v>43496</v>
      </c>
      <c r="N207" s="2" t="s">
        <v>18</v>
      </c>
      <c r="O207" s="2" t="s">
        <v>21</v>
      </c>
      <c r="P207" s="2"/>
      <c r="Q207" s="1">
        <v>43852</v>
      </c>
    </row>
    <row r="208" spans="1:17" x14ac:dyDescent="0.35">
      <c r="A208" s="2" t="s">
        <v>136</v>
      </c>
      <c r="B208">
        <v>640001622</v>
      </c>
      <c r="C208" s="2" t="s">
        <v>180</v>
      </c>
      <c r="D208" s="1">
        <v>43100</v>
      </c>
      <c r="E208" s="1">
        <v>43464</v>
      </c>
      <c r="F208" s="2" t="s">
        <v>182</v>
      </c>
      <c r="G208">
        <v>1</v>
      </c>
      <c r="H208" s="2" t="s">
        <v>25</v>
      </c>
      <c r="I208" s="2" t="s">
        <v>13</v>
      </c>
      <c r="J208" s="2" t="s">
        <v>73</v>
      </c>
      <c r="K208" s="2" t="s">
        <v>21</v>
      </c>
      <c r="L208">
        <v>211206.7</v>
      </c>
      <c r="M208" s="1">
        <v>43100</v>
      </c>
      <c r="N208" s="2" t="s">
        <v>18</v>
      </c>
      <c r="O208" s="2" t="s">
        <v>270</v>
      </c>
      <c r="P208" s="2" t="s">
        <v>271</v>
      </c>
      <c r="Q208" s="1">
        <v>43852</v>
      </c>
    </row>
    <row r="209" spans="1:17" x14ac:dyDescent="0.35">
      <c r="A209" s="2" t="s">
        <v>136</v>
      </c>
      <c r="B209">
        <v>655001664</v>
      </c>
      <c r="C209" s="2" t="s">
        <v>180</v>
      </c>
      <c r="D209" s="1">
        <v>43160</v>
      </c>
      <c r="E209" s="1">
        <v>43524</v>
      </c>
      <c r="F209" s="2" t="s">
        <v>181</v>
      </c>
      <c r="G209">
        <v>1</v>
      </c>
      <c r="H209" s="2" t="s">
        <v>25</v>
      </c>
      <c r="I209" s="2" t="s">
        <v>13</v>
      </c>
      <c r="J209" s="2" t="s">
        <v>73</v>
      </c>
      <c r="K209" s="2" t="s">
        <v>21</v>
      </c>
      <c r="L209">
        <v>275569.44</v>
      </c>
      <c r="M209" s="1">
        <v>43525</v>
      </c>
      <c r="N209" s="2" t="s">
        <v>18</v>
      </c>
      <c r="O209" s="2" t="s">
        <v>177</v>
      </c>
      <c r="P209" s="2"/>
      <c r="Q209" s="1">
        <v>43852</v>
      </c>
    </row>
    <row r="210" spans="1:17" x14ac:dyDescent="0.35">
      <c r="A210" s="2" t="s">
        <v>136</v>
      </c>
      <c r="B210" t="s">
        <v>133</v>
      </c>
      <c r="C210" s="2" t="s">
        <v>176</v>
      </c>
      <c r="D210" s="1">
        <v>43525</v>
      </c>
      <c r="E210" s="1">
        <v>43890</v>
      </c>
      <c r="F210" s="2" t="s">
        <v>181</v>
      </c>
      <c r="G210">
        <v>1</v>
      </c>
      <c r="H210" s="2" t="s">
        <v>25</v>
      </c>
      <c r="I210" s="2" t="s">
        <v>13</v>
      </c>
      <c r="J210" s="2" t="s">
        <v>73</v>
      </c>
      <c r="K210" s="2" t="s">
        <v>21</v>
      </c>
      <c r="L210">
        <v>275569.44</v>
      </c>
      <c r="M210" s="1">
        <v>43525</v>
      </c>
      <c r="N210" s="2" t="s">
        <v>18</v>
      </c>
      <c r="O210" s="2" t="s">
        <v>21</v>
      </c>
      <c r="P210" s="2"/>
      <c r="Q210" s="1">
        <v>43852</v>
      </c>
    </row>
    <row r="211" spans="1:17" x14ac:dyDescent="0.35">
      <c r="A211" s="2" t="s">
        <v>136</v>
      </c>
      <c r="B211" t="s">
        <v>151</v>
      </c>
      <c r="C211" s="2" t="s">
        <v>176</v>
      </c>
      <c r="D211" s="1">
        <v>43525</v>
      </c>
      <c r="E211" s="1">
        <v>43890</v>
      </c>
      <c r="F211" s="2" t="s">
        <v>51</v>
      </c>
      <c r="G211">
        <v>1</v>
      </c>
      <c r="H211" s="2" t="s">
        <v>25</v>
      </c>
      <c r="I211" s="2" t="s">
        <v>13</v>
      </c>
      <c r="J211" s="2" t="s">
        <v>51</v>
      </c>
      <c r="K211" s="2" t="s">
        <v>21</v>
      </c>
      <c r="L211">
        <v>50332.73</v>
      </c>
      <c r="M211" s="1">
        <v>43525</v>
      </c>
      <c r="N211" s="2" t="s">
        <v>18</v>
      </c>
      <c r="O211" s="2" t="s">
        <v>21</v>
      </c>
      <c r="P211" s="2"/>
      <c r="Q211" s="1">
        <v>43852</v>
      </c>
    </row>
    <row r="212" spans="1:17" x14ac:dyDescent="0.35">
      <c r="A212" s="2" t="s">
        <v>136</v>
      </c>
      <c r="B212" t="s">
        <v>277</v>
      </c>
      <c r="C212" s="2" t="s">
        <v>180</v>
      </c>
      <c r="D212" s="1">
        <v>43160</v>
      </c>
      <c r="E212" s="1">
        <v>43524</v>
      </c>
      <c r="F212" s="2" t="s">
        <v>51</v>
      </c>
      <c r="G212">
        <v>1</v>
      </c>
      <c r="H212" s="2" t="s">
        <v>25</v>
      </c>
      <c r="I212" s="2" t="s">
        <v>13</v>
      </c>
      <c r="J212" s="2" t="s">
        <v>51</v>
      </c>
      <c r="K212" s="2" t="s">
        <v>21</v>
      </c>
      <c r="L212">
        <v>57539.3</v>
      </c>
      <c r="M212" s="1">
        <v>43160</v>
      </c>
      <c r="N212" s="2" t="s">
        <v>18</v>
      </c>
      <c r="O212" s="2" t="s">
        <v>177</v>
      </c>
      <c r="P212" s="2"/>
      <c r="Q212" s="1">
        <v>43852</v>
      </c>
    </row>
    <row r="213" spans="1:17" x14ac:dyDescent="0.35">
      <c r="A213" s="2" t="s">
        <v>136</v>
      </c>
      <c r="B213" t="s">
        <v>278</v>
      </c>
      <c r="C213" s="2" t="s">
        <v>176</v>
      </c>
      <c r="D213" s="1">
        <v>43448</v>
      </c>
      <c r="E213" s="1">
        <v>43812</v>
      </c>
      <c r="F213" s="2" t="s">
        <v>181</v>
      </c>
      <c r="G213">
        <v>1</v>
      </c>
      <c r="H213" s="2" t="s">
        <v>25</v>
      </c>
      <c r="I213" s="2" t="s">
        <v>13</v>
      </c>
      <c r="J213" s="2" t="s">
        <v>73</v>
      </c>
      <c r="K213" s="2" t="s">
        <v>21</v>
      </c>
      <c r="L213">
        <v>212357.74</v>
      </c>
      <c r="M213" s="1">
        <v>43448</v>
      </c>
      <c r="N213" s="2" t="s">
        <v>18</v>
      </c>
      <c r="O213" s="2" t="s">
        <v>177</v>
      </c>
      <c r="P213" s="2"/>
      <c r="Q213" s="1">
        <v>43852</v>
      </c>
    </row>
    <row r="214" spans="1:17" x14ac:dyDescent="0.35">
      <c r="A214" s="2" t="s">
        <v>136</v>
      </c>
      <c r="B214">
        <v>1.2140036170800001E+19</v>
      </c>
      <c r="C214" s="2" t="s">
        <v>180</v>
      </c>
      <c r="D214" s="1">
        <v>43160</v>
      </c>
      <c r="E214" s="1">
        <v>43524</v>
      </c>
      <c r="F214" s="2" t="s">
        <v>14</v>
      </c>
      <c r="G214">
        <v>1</v>
      </c>
      <c r="H214" s="2" t="s">
        <v>25</v>
      </c>
      <c r="I214" s="2" t="s">
        <v>13</v>
      </c>
      <c r="J214" s="2" t="s">
        <v>14</v>
      </c>
      <c r="K214" s="2" t="s">
        <v>26</v>
      </c>
      <c r="L214">
        <v>31250</v>
      </c>
      <c r="M214" s="1">
        <v>43160</v>
      </c>
      <c r="N214" s="2" t="s">
        <v>18</v>
      </c>
      <c r="O214" s="2" t="s">
        <v>177</v>
      </c>
      <c r="P214" s="2"/>
      <c r="Q214" s="1">
        <v>43852</v>
      </c>
    </row>
    <row r="215" spans="1:17" x14ac:dyDescent="0.35">
      <c r="A215" s="2" t="s">
        <v>136</v>
      </c>
      <c r="B215" t="s">
        <v>279</v>
      </c>
      <c r="C215" s="2" t="s">
        <v>180</v>
      </c>
      <c r="D215" s="1">
        <v>43160</v>
      </c>
      <c r="E215" s="1">
        <v>43524</v>
      </c>
      <c r="F215" s="2" t="s">
        <v>14</v>
      </c>
      <c r="G215">
        <v>1</v>
      </c>
      <c r="H215" s="2" t="s">
        <v>25</v>
      </c>
      <c r="I215" s="2" t="s">
        <v>13</v>
      </c>
      <c r="J215" s="2" t="s">
        <v>14</v>
      </c>
      <c r="K215" s="2" t="s">
        <v>21</v>
      </c>
      <c r="L215">
        <v>43750</v>
      </c>
      <c r="M215" s="1">
        <v>43160</v>
      </c>
      <c r="N215" s="2" t="s">
        <v>18</v>
      </c>
      <c r="O215" s="2" t="s">
        <v>177</v>
      </c>
      <c r="P215" s="2"/>
      <c r="Q215" s="1">
        <v>43852</v>
      </c>
    </row>
    <row r="216" spans="1:17" x14ac:dyDescent="0.35">
      <c r="A216" s="2" t="s">
        <v>136</v>
      </c>
      <c r="B216" t="s">
        <v>280</v>
      </c>
      <c r="C216" s="2" t="s">
        <v>180</v>
      </c>
      <c r="D216" s="1">
        <v>43160</v>
      </c>
      <c r="E216" s="1">
        <v>43524</v>
      </c>
      <c r="F216" s="2" t="s">
        <v>14</v>
      </c>
      <c r="G216">
        <v>1</v>
      </c>
      <c r="H216" s="2" t="s">
        <v>25</v>
      </c>
      <c r="I216" s="2" t="s">
        <v>13</v>
      </c>
      <c r="J216" s="2" t="s">
        <v>14</v>
      </c>
      <c r="K216" s="2" t="s">
        <v>26</v>
      </c>
      <c r="L216">
        <v>75000</v>
      </c>
      <c r="M216" s="1">
        <v>43160</v>
      </c>
      <c r="N216" s="2" t="s">
        <v>18</v>
      </c>
      <c r="O216" s="2" t="s">
        <v>177</v>
      </c>
      <c r="P216" s="2"/>
      <c r="Q216" s="1">
        <v>43852</v>
      </c>
    </row>
    <row r="217" spans="1:17" x14ac:dyDescent="0.35">
      <c r="A217" s="2" t="s">
        <v>136</v>
      </c>
      <c r="B217" t="s">
        <v>281</v>
      </c>
      <c r="C217" s="2" t="s">
        <v>176</v>
      </c>
      <c r="D217" s="1">
        <v>43525</v>
      </c>
      <c r="E217" s="1">
        <v>43890</v>
      </c>
      <c r="F217" s="2" t="s">
        <v>14</v>
      </c>
      <c r="G217">
        <v>1</v>
      </c>
      <c r="H217" s="2" t="s">
        <v>25</v>
      </c>
      <c r="I217" s="2" t="s">
        <v>13</v>
      </c>
      <c r="J217" s="2" t="s">
        <v>14</v>
      </c>
      <c r="K217" s="2" t="s">
        <v>26</v>
      </c>
      <c r="L217">
        <v>31250</v>
      </c>
      <c r="M217" s="1">
        <v>43525</v>
      </c>
      <c r="N217" s="2" t="s">
        <v>18</v>
      </c>
      <c r="O217" s="2" t="s">
        <v>21</v>
      </c>
      <c r="P217" s="2"/>
      <c r="Q217" s="1">
        <v>43852</v>
      </c>
    </row>
    <row r="218" spans="1:17" x14ac:dyDescent="0.35">
      <c r="A218" s="2" t="s">
        <v>136</v>
      </c>
      <c r="B218" t="s">
        <v>282</v>
      </c>
      <c r="C218" s="2" t="s">
        <v>176</v>
      </c>
      <c r="D218" s="1">
        <v>43525</v>
      </c>
      <c r="E218" s="1">
        <v>43890</v>
      </c>
      <c r="F218" s="2" t="s">
        <v>14</v>
      </c>
      <c r="G218">
        <v>1</v>
      </c>
      <c r="H218" s="2" t="s">
        <v>25</v>
      </c>
      <c r="I218" s="2" t="s">
        <v>13</v>
      </c>
      <c r="J218" s="2" t="s">
        <v>14</v>
      </c>
      <c r="K218" s="2" t="s">
        <v>21</v>
      </c>
      <c r="L218">
        <v>43750</v>
      </c>
      <c r="M218" s="1">
        <v>43525</v>
      </c>
      <c r="N218" s="2" t="s">
        <v>18</v>
      </c>
      <c r="O218" s="2" t="s">
        <v>21</v>
      </c>
      <c r="P218" s="2"/>
      <c r="Q218" s="1">
        <v>43852</v>
      </c>
    </row>
    <row r="219" spans="1:17" x14ac:dyDescent="0.35">
      <c r="A219" s="2" t="s">
        <v>136</v>
      </c>
      <c r="B219" t="s">
        <v>283</v>
      </c>
      <c r="C219" s="2" t="s">
        <v>176</v>
      </c>
      <c r="D219" s="1">
        <v>43525</v>
      </c>
      <c r="E219" s="1">
        <v>43890</v>
      </c>
      <c r="F219" s="2" t="s">
        <v>14</v>
      </c>
      <c r="G219">
        <v>1</v>
      </c>
      <c r="H219" s="2" t="s">
        <v>25</v>
      </c>
      <c r="I219" s="2" t="s">
        <v>13</v>
      </c>
      <c r="J219" s="2" t="s">
        <v>14</v>
      </c>
      <c r="K219" s="2" t="s">
        <v>26</v>
      </c>
      <c r="L219">
        <v>75000</v>
      </c>
      <c r="M219" s="1">
        <v>43525</v>
      </c>
      <c r="N219" s="2" t="s">
        <v>18</v>
      </c>
      <c r="O219" s="2" t="s">
        <v>21</v>
      </c>
      <c r="P219" s="2"/>
      <c r="Q219" s="1">
        <v>43852</v>
      </c>
    </row>
    <row r="220" spans="1:17" x14ac:dyDescent="0.35">
      <c r="A220" s="2" t="s">
        <v>136</v>
      </c>
      <c r="B220">
        <v>2302003268</v>
      </c>
      <c r="C220" s="2" t="s">
        <v>180</v>
      </c>
      <c r="D220" s="1">
        <v>43142</v>
      </c>
      <c r="E220" s="1">
        <v>43506</v>
      </c>
      <c r="F220" s="2" t="s">
        <v>14</v>
      </c>
      <c r="G220">
        <v>1</v>
      </c>
      <c r="H220" s="2" t="s">
        <v>25</v>
      </c>
      <c r="I220" s="2" t="s">
        <v>13</v>
      </c>
      <c r="J220" s="2" t="s">
        <v>14</v>
      </c>
      <c r="K220" s="2" t="s">
        <v>26</v>
      </c>
      <c r="L220">
        <v>23125</v>
      </c>
      <c r="M220" s="1">
        <v>43142</v>
      </c>
      <c r="N220" s="2" t="s">
        <v>18</v>
      </c>
      <c r="O220" s="2" t="s">
        <v>177</v>
      </c>
      <c r="P220" s="2"/>
      <c r="Q220" s="1">
        <v>43852</v>
      </c>
    </row>
    <row r="221" spans="1:17" x14ac:dyDescent="0.35">
      <c r="A221" s="2" t="s">
        <v>136</v>
      </c>
      <c r="B221" t="s">
        <v>159</v>
      </c>
      <c r="C221" s="2" t="s">
        <v>176</v>
      </c>
      <c r="D221" s="1">
        <v>43507</v>
      </c>
      <c r="E221" s="1">
        <v>43871</v>
      </c>
      <c r="F221" s="2" t="s">
        <v>14</v>
      </c>
      <c r="G221">
        <v>1</v>
      </c>
      <c r="H221" s="2" t="s">
        <v>25</v>
      </c>
      <c r="I221" s="2" t="s">
        <v>13</v>
      </c>
      <c r="J221" s="2" t="s">
        <v>14</v>
      </c>
      <c r="K221" s="2" t="s">
        <v>26</v>
      </c>
      <c r="L221">
        <v>21875</v>
      </c>
      <c r="M221" s="1">
        <v>43507</v>
      </c>
      <c r="N221" s="2" t="s">
        <v>18</v>
      </c>
      <c r="O221" s="2" t="s">
        <v>21</v>
      </c>
      <c r="P221" s="2"/>
      <c r="Q221" s="1">
        <v>43852</v>
      </c>
    </row>
    <row r="222" spans="1:17" x14ac:dyDescent="0.35">
      <c r="A222" s="2" t="s">
        <v>136</v>
      </c>
      <c r="B222">
        <v>2309003346</v>
      </c>
      <c r="C222" s="2" t="s">
        <v>176</v>
      </c>
      <c r="D222" s="1">
        <v>43332</v>
      </c>
      <c r="E222" s="1">
        <v>45523</v>
      </c>
      <c r="F222" s="2" t="s">
        <v>14</v>
      </c>
      <c r="G222">
        <v>1</v>
      </c>
      <c r="H222" s="2" t="s">
        <v>25</v>
      </c>
      <c r="I222" s="2" t="s">
        <v>13</v>
      </c>
      <c r="J222" s="2" t="s">
        <v>14</v>
      </c>
      <c r="K222" s="2" t="s">
        <v>26</v>
      </c>
      <c r="L222">
        <v>47500</v>
      </c>
      <c r="M222" s="1">
        <v>43332</v>
      </c>
      <c r="N222" s="2" t="s">
        <v>18</v>
      </c>
      <c r="O222" s="2" t="s">
        <v>177</v>
      </c>
      <c r="P222" s="2"/>
      <c r="Q222" s="1">
        <v>43852</v>
      </c>
    </row>
    <row r="223" spans="1:17" x14ac:dyDescent="0.35">
      <c r="A223" s="2" t="s">
        <v>136</v>
      </c>
      <c r="B223">
        <v>2690000349</v>
      </c>
      <c r="C223" s="2" t="s">
        <v>176</v>
      </c>
      <c r="D223" s="1">
        <v>43100</v>
      </c>
      <c r="E223" s="1">
        <v>43464</v>
      </c>
      <c r="F223" s="2" t="s">
        <v>182</v>
      </c>
      <c r="G223">
        <v>1</v>
      </c>
      <c r="H223" s="2" t="s">
        <v>25</v>
      </c>
      <c r="I223" s="2" t="s">
        <v>13</v>
      </c>
      <c r="J223" s="2" t="s">
        <v>73</v>
      </c>
      <c r="K223" s="2" t="s">
        <v>21</v>
      </c>
      <c r="L223">
        <v>7632.55</v>
      </c>
      <c r="M223" s="1">
        <v>43100</v>
      </c>
      <c r="N223" s="2" t="s">
        <v>18</v>
      </c>
      <c r="O223" s="2" t="s">
        <v>177</v>
      </c>
      <c r="P223" s="2"/>
      <c r="Q223" s="1">
        <v>43852</v>
      </c>
    </row>
    <row r="224" spans="1:17" x14ac:dyDescent="0.35">
      <c r="A224" s="2" t="s">
        <v>136</v>
      </c>
      <c r="B224">
        <v>55020309</v>
      </c>
      <c r="C224" s="2" t="s">
        <v>176</v>
      </c>
      <c r="D224" s="1">
        <v>43448</v>
      </c>
      <c r="E224" s="1">
        <v>43812</v>
      </c>
      <c r="F224" s="2" t="s">
        <v>182</v>
      </c>
      <c r="G224">
        <v>1</v>
      </c>
      <c r="H224" s="2" t="s">
        <v>25</v>
      </c>
      <c r="I224" s="2" t="s">
        <v>13</v>
      </c>
      <c r="J224" s="2" t="s">
        <v>73</v>
      </c>
      <c r="K224" s="2" t="s">
        <v>21</v>
      </c>
      <c r="L224">
        <v>2563.13</v>
      </c>
      <c r="M224" s="1">
        <v>43448</v>
      </c>
      <c r="N224" s="2" t="s">
        <v>18</v>
      </c>
      <c r="O224" s="2" t="s">
        <v>177</v>
      </c>
      <c r="P224" s="2"/>
      <c r="Q224" s="1">
        <v>43852</v>
      </c>
    </row>
    <row r="225" spans="1:17" x14ac:dyDescent="0.35">
      <c r="A225" s="2" t="s">
        <v>136</v>
      </c>
      <c r="B225" t="s">
        <v>284</v>
      </c>
      <c r="C225" s="2" t="s">
        <v>180</v>
      </c>
      <c r="D225" s="1">
        <v>43274</v>
      </c>
      <c r="E225" s="1">
        <v>43638</v>
      </c>
      <c r="F225" s="2" t="s">
        <v>182</v>
      </c>
      <c r="G225">
        <v>12</v>
      </c>
      <c r="H225" s="2" t="s">
        <v>194</v>
      </c>
      <c r="I225" s="2" t="s">
        <v>13</v>
      </c>
      <c r="J225" s="2" t="s">
        <v>19</v>
      </c>
      <c r="K225" s="2" t="s">
        <v>21</v>
      </c>
      <c r="L225">
        <v>8269.74</v>
      </c>
      <c r="M225" s="1">
        <v>43274</v>
      </c>
      <c r="N225" s="2" t="s">
        <v>18</v>
      </c>
      <c r="O225" s="2" t="s">
        <v>184</v>
      </c>
      <c r="P225" s="2"/>
      <c r="Q225" s="1">
        <v>43852</v>
      </c>
    </row>
    <row r="226" spans="1:17" x14ac:dyDescent="0.35">
      <c r="A226" s="2" t="s">
        <v>136</v>
      </c>
      <c r="B226" t="s">
        <v>284</v>
      </c>
      <c r="C226" s="2" t="s">
        <v>180</v>
      </c>
      <c r="D226" s="1">
        <v>43274</v>
      </c>
      <c r="E226" s="1">
        <v>43638</v>
      </c>
      <c r="F226" s="2" t="s">
        <v>182</v>
      </c>
      <c r="G226">
        <v>12</v>
      </c>
      <c r="H226" s="2" t="s">
        <v>194</v>
      </c>
      <c r="I226" s="2" t="s">
        <v>13</v>
      </c>
      <c r="J226" s="2" t="s">
        <v>19</v>
      </c>
      <c r="K226" s="2" t="s">
        <v>21</v>
      </c>
      <c r="L226">
        <v>8269.74</v>
      </c>
      <c r="M226" s="1">
        <v>43274</v>
      </c>
      <c r="N226" s="2" t="s">
        <v>18</v>
      </c>
      <c r="O226" s="2" t="s">
        <v>184</v>
      </c>
      <c r="P226" s="2"/>
      <c r="Q226" s="1">
        <v>43852</v>
      </c>
    </row>
    <row r="227" spans="1:17" x14ac:dyDescent="0.35">
      <c r="A227" s="2" t="s">
        <v>136</v>
      </c>
      <c r="B227" t="s">
        <v>284</v>
      </c>
      <c r="C227" s="2" t="s">
        <v>180</v>
      </c>
      <c r="D227" s="1">
        <v>43274</v>
      </c>
      <c r="E227" s="1">
        <v>43638</v>
      </c>
      <c r="F227" s="2" t="s">
        <v>182</v>
      </c>
      <c r="G227">
        <v>12</v>
      </c>
      <c r="H227" s="2" t="s">
        <v>194</v>
      </c>
      <c r="I227" s="2" t="s">
        <v>13</v>
      </c>
      <c r="J227" s="2" t="s">
        <v>19</v>
      </c>
      <c r="K227" s="2" t="s">
        <v>21</v>
      </c>
      <c r="L227">
        <v>5891</v>
      </c>
      <c r="M227" s="1">
        <v>43500</v>
      </c>
      <c r="N227" s="2" t="s">
        <v>185</v>
      </c>
      <c r="O227" s="2" t="s">
        <v>184</v>
      </c>
      <c r="P227" s="2"/>
      <c r="Q227" s="1">
        <v>43852</v>
      </c>
    </row>
    <row r="228" spans="1:17" x14ac:dyDescent="0.35">
      <c r="A228" s="2" t="s">
        <v>136</v>
      </c>
      <c r="B228" t="s">
        <v>284</v>
      </c>
      <c r="C228" s="2" t="s">
        <v>180</v>
      </c>
      <c r="D228" s="1">
        <v>43274</v>
      </c>
      <c r="E228" s="1">
        <v>43638</v>
      </c>
      <c r="F228" s="2" t="s">
        <v>182</v>
      </c>
      <c r="G228">
        <v>12</v>
      </c>
      <c r="H228" s="2" t="s">
        <v>194</v>
      </c>
      <c r="I228" s="2" t="s">
        <v>13</v>
      </c>
      <c r="J228" s="2" t="s">
        <v>19</v>
      </c>
      <c r="K228" s="2" t="s">
        <v>21</v>
      </c>
      <c r="L228">
        <v>5891</v>
      </c>
      <c r="M228" s="1">
        <v>43500</v>
      </c>
      <c r="N228" s="2" t="s">
        <v>185</v>
      </c>
      <c r="O228" s="2" t="s">
        <v>184</v>
      </c>
      <c r="P228" s="2"/>
      <c r="Q228" s="1">
        <v>43852</v>
      </c>
    </row>
    <row r="229" spans="1:17" x14ac:dyDescent="0.35">
      <c r="A229" s="2" t="s">
        <v>136</v>
      </c>
      <c r="B229" t="s">
        <v>285</v>
      </c>
      <c r="C229" s="2" t="s">
        <v>180</v>
      </c>
      <c r="D229" s="1">
        <v>43274</v>
      </c>
      <c r="E229" s="1">
        <v>43638</v>
      </c>
      <c r="F229" s="2" t="s">
        <v>14</v>
      </c>
      <c r="G229">
        <v>12</v>
      </c>
      <c r="H229" s="2" t="s">
        <v>194</v>
      </c>
      <c r="I229" s="2" t="s">
        <v>13</v>
      </c>
      <c r="J229" s="2" t="s">
        <v>19</v>
      </c>
      <c r="K229" s="2" t="s">
        <v>21</v>
      </c>
      <c r="L229">
        <v>2720.25</v>
      </c>
      <c r="M229" s="1">
        <v>43274</v>
      </c>
      <c r="N229" s="2" t="s">
        <v>18</v>
      </c>
      <c r="O229" s="2" t="s">
        <v>177</v>
      </c>
      <c r="P229" s="2"/>
      <c r="Q229" s="1">
        <v>43852</v>
      </c>
    </row>
    <row r="230" spans="1:17" x14ac:dyDescent="0.35">
      <c r="A230" s="2" t="s">
        <v>136</v>
      </c>
      <c r="B230" t="s">
        <v>286</v>
      </c>
      <c r="C230" s="2" t="s">
        <v>180</v>
      </c>
      <c r="D230" s="1">
        <v>43274</v>
      </c>
      <c r="E230" s="1">
        <v>43638</v>
      </c>
      <c r="F230" s="2" t="s">
        <v>14</v>
      </c>
      <c r="G230">
        <v>12</v>
      </c>
      <c r="H230" s="2" t="s">
        <v>194</v>
      </c>
      <c r="I230" s="2" t="s">
        <v>13</v>
      </c>
      <c r="J230" s="2" t="s">
        <v>19</v>
      </c>
      <c r="K230" s="2" t="s">
        <v>21</v>
      </c>
      <c r="L230">
        <v>375</v>
      </c>
      <c r="M230" s="1">
        <v>43274</v>
      </c>
      <c r="N230" s="2" t="s">
        <v>18</v>
      </c>
      <c r="O230" s="2" t="s">
        <v>177</v>
      </c>
      <c r="P230" s="2"/>
      <c r="Q230" s="1">
        <v>43852</v>
      </c>
    </row>
    <row r="231" spans="1:17" x14ac:dyDescent="0.35">
      <c r="A231" s="2" t="s">
        <v>136</v>
      </c>
      <c r="B231" t="s">
        <v>287</v>
      </c>
      <c r="C231" s="2" t="s">
        <v>176</v>
      </c>
      <c r="D231" s="1">
        <v>43639</v>
      </c>
      <c r="E231" s="1">
        <v>44004</v>
      </c>
      <c r="F231" s="2" t="s">
        <v>182</v>
      </c>
      <c r="G231">
        <v>3</v>
      </c>
      <c r="H231" s="2" t="s">
        <v>44</v>
      </c>
      <c r="I231" s="2" t="s">
        <v>13</v>
      </c>
      <c r="J231" s="2" t="s">
        <v>19</v>
      </c>
      <c r="K231" s="2" t="s">
        <v>21</v>
      </c>
      <c r="L231">
        <v>15047.5</v>
      </c>
      <c r="M231" s="1">
        <v>43639</v>
      </c>
      <c r="N231" s="2" t="s">
        <v>18</v>
      </c>
      <c r="O231" s="2" t="s">
        <v>21</v>
      </c>
      <c r="P231" s="2"/>
      <c r="Q231" s="1">
        <v>43852</v>
      </c>
    </row>
    <row r="232" spans="1:17" x14ac:dyDescent="0.35">
      <c r="A232" s="2" t="s">
        <v>136</v>
      </c>
      <c r="B232" t="s">
        <v>138</v>
      </c>
      <c r="C232" s="2" t="s">
        <v>176</v>
      </c>
      <c r="D232" s="1">
        <v>43639</v>
      </c>
      <c r="E232" s="1">
        <v>44004</v>
      </c>
      <c r="F232" s="2" t="s">
        <v>14</v>
      </c>
      <c r="G232">
        <v>3</v>
      </c>
      <c r="H232" s="2" t="s">
        <v>44</v>
      </c>
      <c r="I232" s="2" t="s">
        <v>13</v>
      </c>
      <c r="J232" s="2" t="s">
        <v>19</v>
      </c>
      <c r="K232" s="2" t="s">
        <v>21</v>
      </c>
      <c r="L232">
        <v>2852.5</v>
      </c>
      <c r="M232" s="1">
        <v>43639</v>
      </c>
      <c r="N232" s="2" t="s">
        <v>18</v>
      </c>
      <c r="O232" s="2" t="s">
        <v>21</v>
      </c>
      <c r="P232" s="2"/>
      <c r="Q232" s="1">
        <v>43852</v>
      </c>
    </row>
    <row r="233" spans="1:17" x14ac:dyDescent="0.35">
      <c r="A233" s="2" t="s">
        <v>136</v>
      </c>
      <c r="B233" t="s">
        <v>139</v>
      </c>
      <c r="C233" s="2" t="s">
        <v>176</v>
      </c>
      <c r="D233" s="1">
        <v>43639</v>
      </c>
      <c r="E233" s="1">
        <v>44004</v>
      </c>
      <c r="F233" s="2" t="s">
        <v>14</v>
      </c>
      <c r="G233">
        <v>3</v>
      </c>
      <c r="H233" s="2" t="s">
        <v>44</v>
      </c>
      <c r="I233" s="2" t="s">
        <v>13</v>
      </c>
      <c r="J233" s="2" t="s">
        <v>19</v>
      </c>
      <c r="K233" s="2" t="s">
        <v>21</v>
      </c>
      <c r="L233">
        <v>495</v>
      </c>
      <c r="M233" s="1">
        <v>43639</v>
      </c>
      <c r="N233" s="2" t="s">
        <v>18</v>
      </c>
      <c r="O233" s="2" t="s">
        <v>21</v>
      </c>
      <c r="P233" s="2"/>
      <c r="Q233" s="1">
        <v>43852</v>
      </c>
    </row>
    <row r="234" spans="1:17" x14ac:dyDescent="0.35">
      <c r="A234" s="2" t="s">
        <v>136</v>
      </c>
      <c r="B234">
        <v>505613</v>
      </c>
      <c r="C234" s="2" t="s">
        <v>176</v>
      </c>
      <c r="D234" s="1">
        <v>43580</v>
      </c>
      <c r="E234" s="1">
        <v>43945</v>
      </c>
      <c r="F234" s="2" t="s">
        <v>183</v>
      </c>
      <c r="G234">
        <v>10</v>
      </c>
      <c r="H234" s="2" t="s">
        <v>104</v>
      </c>
      <c r="I234" s="2" t="s">
        <v>13</v>
      </c>
      <c r="J234" s="2" t="s">
        <v>30</v>
      </c>
      <c r="K234" s="2" t="s">
        <v>21</v>
      </c>
      <c r="L234">
        <v>9294.35</v>
      </c>
      <c r="M234" s="1">
        <v>43580</v>
      </c>
      <c r="N234" s="2" t="s">
        <v>18</v>
      </c>
      <c r="O234" s="2" t="s">
        <v>177</v>
      </c>
      <c r="P234" s="2"/>
      <c r="Q234" s="1">
        <v>43852</v>
      </c>
    </row>
    <row r="235" spans="1:17" x14ac:dyDescent="0.35">
      <c r="A235" s="2" t="s">
        <v>136</v>
      </c>
      <c r="B235" t="s">
        <v>288</v>
      </c>
      <c r="C235" s="2" t="s">
        <v>180</v>
      </c>
      <c r="D235" s="1">
        <v>43274</v>
      </c>
      <c r="E235" s="1">
        <v>43638</v>
      </c>
      <c r="F235" s="2" t="s">
        <v>183</v>
      </c>
      <c r="G235">
        <v>12</v>
      </c>
      <c r="H235" s="2" t="s">
        <v>194</v>
      </c>
      <c r="I235" s="2" t="s">
        <v>13</v>
      </c>
      <c r="J235" s="2" t="s">
        <v>19</v>
      </c>
      <c r="K235" s="2" t="s">
        <v>21</v>
      </c>
      <c r="L235">
        <v>2440.25</v>
      </c>
      <c r="M235" s="1">
        <v>43274</v>
      </c>
      <c r="N235" s="2" t="s">
        <v>18</v>
      </c>
      <c r="O235" s="2" t="s">
        <v>177</v>
      </c>
      <c r="P235" s="2"/>
      <c r="Q235" s="1">
        <v>43852</v>
      </c>
    </row>
    <row r="236" spans="1:17" x14ac:dyDescent="0.35">
      <c r="A236" s="2" t="s">
        <v>136</v>
      </c>
      <c r="B236" t="s">
        <v>289</v>
      </c>
      <c r="C236" s="2" t="s">
        <v>176</v>
      </c>
      <c r="D236" s="1">
        <v>43639</v>
      </c>
      <c r="E236" s="1">
        <v>44004</v>
      </c>
      <c r="F236" s="2" t="s">
        <v>183</v>
      </c>
      <c r="G236">
        <v>3</v>
      </c>
      <c r="H236" s="2" t="s">
        <v>44</v>
      </c>
      <c r="I236" s="2" t="s">
        <v>13</v>
      </c>
      <c r="J236" s="2" t="s">
        <v>19</v>
      </c>
      <c r="K236" s="2" t="s">
        <v>21</v>
      </c>
      <c r="L236">
        <v>1412.55</v>
      </c>
      <c r="M236" s="1">
        <v>43639</v>
      </c>
      <c r="N236" s="2" t="s">
        <v>18</v>
      </c>
      <c r="O236" s="2" t="s">
        <v>21</v>
      </c>
      <c r="P236" s="2"/>
      <c r="Q236" s="1">
        <v>43852</v>
      </c>
    </row>
    <row r="237" spans="1:17" x14ac:dyDescent="0.35">
      <c r="A237" s="2" t="s">
        <v>136</v>
      </c>
      <c r="B237" t="s">
        <v>290</v>
      </c>
      <c r="C237" s="2" t="s">
        <v>176</v>
      </c>
      <c r="D237" s="1">
        <v>43579</v>
      </c>
      <c r="E237" s="1">
        <v>43944</v>
      </c>
      <c r="F237" s="2" t="s">
        <v>183</v>
      </c>
      <c r="G237">
        <v>10</v>
      </c>
      <c r="H237" s="2" t="s">
        <v>104</v>
      </c>
      <c r="I237" s="2" t="s">
        <v>13</v>
      </c>
      <c r="J237" s="2" t="s">
        <v>30</v>
      </c>
      <c r="K237" s="2" t="s">
        <v>21</v>
      </c>
      <c r="L237">
        <v>63750</v>
      </c>
      <c r="M237" s="1">
        <v>43579</v>
      </c>
      <c r="N237" s="2" t="s">
        <v>18</v>
      </c>
      <c r="O237" s="2" t="s">
        <v>184</v>
      </c>
      <c r="P237" s="2"/>
      <c r="Q237" s="1">
        <v>43852</v>
      </c>
    </row>
    <row r="238" spans="1:17" x14ac:dyDescent="0.35">
      <c r="A238" s="2" t="s">
        <v>136</v>
      </c>
      <c r="B238" t="s">
        <v>290</v>
      </c>
      <c r="C238" s="2" t="s">
        <v>176</v>
      </c>
      <c r="D238" s="1">
        <v>43579</v>
      </c>
      <c r="E238" s="1">
        <v>43944</v>
      </c>
      <c r="F238" s="2" t="s">
        <v>183</v>
      </c>
      <c r="G238">
        <v>10</v>
      </c>
      <c r="H238" s="2" t="s">
        <v>104</v>
      </c>
      <c r="I238" s="2" t="s">
        <v>13</v>
      </c>
      <c r="J238" s="2" t="s">
        <v>30</v>
      </c>
      <c r="K238" s="2" t="s">
        <v>21</v>
      </c>
      <c r="L238">
        <v>3098.63</v>
      </c>
      <c r="M238" s="1">
        <v>43659</v>
      </c>
      <c r="N238" s="2" t="s">
        <v>185</v>
      </c>
      <c r="O238" s="2" t="s">
        <v>184</v>
      </c>
      <c r="P238" s="2"/>
      <c r="Q238" s="1">
        <v>43852</v>
      </c>
    </row>
    <row r="239" spans="1:17" x14ac:dyDescent="0.35">
      <c r="A239" s="2" t="s">
        <v>136</v>
      </c>
      <c r="B239" t="s">
        <v>290</v>
      </c>
      <c r="C239" s="2" t="s">
        <v>176</v>
      </c>
      <c r="D239" s="1">
        <v>43579</v>
      </c>
      <c r="E239" s="1">
        <v>43944</v>
      </c>
      <c r="F239" s="2" t="s">
        <v>183</v>
      </c>
      <c r="G239">
        <v>10</v>
      </c>
      <c r="H239" s="2" t="s">
        <v>104</v>
      </c>
      <c r="I239" s="2" t="s">
        <v>13</v>
      </c>
      <c r="J239" s="2" t="s">
        <v>30</v>
      </c>
      <c r="K239" s="2" t="s">
        <v>21</v>
      </c>
      <c r="L239">
        <v>1747.2</v>
      </c>
      <c r="M239" s="1">
        <v>43663</v>
      </c>
      <c r="N239" s="2" t="s">
        <v>185</v>
      </c>
      <c r="O239" s="2" t="s">
        <v>184</v>
      </c>
      <c r="P239" s="2"/>
      <c r="Q239" s="1">
        <v>43852</v>
      </c>
    </row>
    <row r="240" spans="1:17" x14ac:dyDescent="0.35">
      <c r="A240" s="2" t="s">
        <v>136</v>
      </c>
      <c r="B240" t="s">
        <v>290</v>
      </c>
      <c r="C240" s="2" t="s">
        <v>176</v>
      </c>
      <c r="D240" s="1">
        <v>43579</v>
      </c>
      <c r="E240" s="1">
        <v>43944</v>
      </c>
      <c r="F240" s="2" t="s">
        <v>183</v>
      </c>
      <c r="G240">
        <v>10</v>
      </c>
      <c r="H240" s="2" t="s">
        <v>104</v>
      </c>
      <c r="I240" s="2" t="s">
        <v>13</v>
      </c>
      <c r="J240" s="2" t="s">
        <v>30</v>
      </c>
      <c r="K240" s="2" t="s">
        <v>21</v>
      </c>
      <c r="L240">
        <v>2458.58</v>
      </c>
      <c r="M240" s="1">
        <v>43599</v>
      </c>
      <c r="N240" s="2" t="s">
        <v>185</v>
      </c>
      <c r="O240" s="2" t="s">
        <v>184</v>
      </c>
      <c r="P240" s="2"/>
      <c r="Q240" s="1">
        <v>43852</v>
      </c>
    </row>
    <row r="241" spans="1:17" x14ac:dyDescent="0.35">
      <c r="A241" s="2" t="s">
        <v>136</v>
      </c>
      <c r="B241" t="s">
        <v>291</v>
      </c>
      <c r="C241" s="2" t="s">
        <v>180</v>
      </c>
      <c r="D241" s="1">
        <v>43191</v>
      </c>
      <c r="E241" s="1">
        <v>43555</v>
      </c>
      <c r="F241" s="2" t="s">
        <v>183</v>
      </c>
      <c r="G241">
        <v>10</v>
      </c>
      <c r="H241" s="2" t="s">
        <v>104</v>
      </c>
      <c r="I241" s="2" t="s">
        <v>13</v>
      </c>
      <c r="J241" s="2" t="s">
        <v>30</v>
      </c>
      <c r="K241" s="2" t="s">
        <v>21</v>
      </c>
      <c r="L241">
        <v>11249.93</v>
      </c>
      <c r="M241" s="1">
        <v>43191</v>
      </c>
      <c r="N241" s="2" t="s">
        <v>18</v>
      </c>
      <c r="O241" s="2" t="s">
        <v>270</v>
      </c>
      <c r="P241" s="2" t="s">
        <v>292</v>
      </c>
      <c r="Q241" s="1">
        <v>43852</v>
      </c>
    </row>
    <row r="242" spans="1:17" x14ac:dyDescent="0.35">
      <c r="A242" s="2" t="s">
        <v>136</v>
      </c>
      <c r="B242" t="s">
        <v>293</v>
      </c>
      <c r="C242" s="2" t="s">
        <v>180</v>
      </c>
      <c r="D242" s="1">
        <v>43191</v>
      </c>
      <c r="E242" s="1">
        <v>43555</v>
      </c>
      <c r="F242" s="2" t="s">
        <v>183</v>
      </c>
      <c r="G242">
        <v>10</v>
      </c>
      <c r="H242" s="2" t="s">
        <v>104</v>
      </c>
      <c r="I242" s="2" t="s">
        <v>13</v>
      </c>
      <c r="J242" s="2" t="s">
        <v>30</v>
      </c>
      <c r="K242" s="2" t="s">
        <v>21</v>
      </c>
      <c r="L242">
        <v>14603.3</v>
      </c>
      <c r="M242" s="1">
        <v>43191</v>
      </c>
      <c r="N242" s="2" t="s">
        <v>18</v>
      </c>
      <c r="O242" s="2" t="s">
        <v>270</v>
      </c>
      <c r="P242" s="2" t="s">
        <v>292</v>
      </c>
      <c r="Q242" s="1">
        <v>43852</v>
      </c>
    </row>
    <row r="243" spans="1:17" x14ac:dyDescent="0.35">
      <c r="A243" s="2" t="s">
        <v>136</v>
      </c>
      <c r="B243" t="s">
        <v>294</v>
      </c>
      <c r="C243" s="2" t="s">
        <v>180</v>
      </c>
      <c r="D243" s="1">
        <v>43264</v>
      </c>
      <c r="E243" s="1">
        <v>43628</v>
      </c>
      <c r="F243" s="2" t="s">
        <v>183</v>
      </c>
      <c r="G243">
        <v>10</v>
      </c>
      <c r="H243" s="2" t="s">
        <v>104</v>
      </c>
      <c r="I243" s="2" t="s">
        <v>13</v>
      </c>
      <c r="J243" s="2" t="s">
        <v>30</v>
      </c>
      <c r="K243" s="2" t="s">
        <v>21</v>
      </c>
      <c r="L243">
        <v>28940.65</v>
      </c>
      <c r="M243" s="1">
        <v>43264</v>
      </c>
      <c r="N243" s="2" t="s">
        <v>18</v>
      </c>
      <c r="O243" s="2" t="s">
        <v>270</v>
      </c>
      <c r="P243" s="2" t="s">
        <v>292</v>
      </c>
      <c r="Q243" s="1">
        <v>43852</v>
      </c>
    </row>
    <row r="244" spans="1:17" x14ac:dyDescent="0.35">
      <c r="A244" s="2" t="s">
        <v>136</v>
      </c>
      <c r="B244" t="s">
        <v>295</v>
      </c>
      <c r="C244" s="2" t="s">
        <v>180</v>
      </c>
      <c r="D244" s="1">
        <v>43191</v>
      </c>
      <c r="E244" s="1">
        <v>43555</v>
      </c>
      <c r="F244" s="2" t="s">
        <v>183</v>
      </c>
      <c r="G244">
        <v>10</v>
      </c>
      <c r="H244" s="2" t="s">
        <v>104</v>
      </c>
      <c r="I244" s="2" t="s">
        <v>13</v>
      </c>
      <c r="J244" s="2" t="s">
        <v>30</v>
      </c>
      <c r="K244" s="2" t="s">
        <v>21</v>
      </c>
      <c r="L244">
        <v>146052.65</v>
      </c>
      <c r="M244" s="1">
        <v>43191</v>
      </c>
      <c r="N244" s="2" t="s">
        <v>18</v>
      </c>
      <c r="O244" s="2" t="s">
        <v>270</v>
      </c>
      <c r="P244" s="2" t="s">
        <v>292</v>
      </c>
      <c r="Q244" s="1">
        <v>43852</v>
      </c>
    </row>
    <row r="245" spans="1:17" x14ac:dyDescent="0.35">
      <c r="A245" s="2" t="s">
        <v>136</v>
      </c>
      <c r="B245">
        <v>2309002897</v>
      </c>
      <c r="C245" s="2" t="s">
        <v>176</v>
      </c>
      <c r="D245" s="1">
        <v>43587</v>
      </c>
      <c r="E245" s="1">
        <v>43952</v>
      </c>
      <c r="F245" s="2" t="s">
        <v>14</v>
      </c>
      <c r="G245">
        <v>1</v>
      </c>
      <c r="H245" s="2" t="s">
        <v>25</v>
      </c>
      <c r="I245" s="2" t="s">
        <v>13</v>
      </c>
      <c r="J245" s="2" t="s">
        <v>14</v>
      </c>
      <c r="K245" s="2" t="s">
        <v>21</v>
      </c>
      <c r="L245">
        <v>25000</v>
      </c>
      <c r="M245" s="1">
        <v>43587</v>
      </c>
      <c r="N245" s="2" t="s">
        <v>18</v>
      </c>
      <c r="O245" s="2" t="s">
        <v>177</v>
      </c>
      <c r="P245" s="2"/>
      <c r="Q245" s="1">
        <v>43852</v>
      </c>
    </row>
    <row r="246" spans="1:17" x14ac:dyDescent="0.35">
      <c r="A246" s="2" t="s">
        <v>136</v>
      </c>
      <c r="B246">
        <v>206312000000</v>
      </c>
      <c r="C246" s="2" t="s">
        <v>176</v>
      </c>
      <c r="D246" s="1">
        <v>43512</v>
      </c>
      <c r="E246" s="1">
        <v>43876</v>
      </c>
      <c r="F246" s="2" t="s">
        <v>183</v>
      </c>
      <c r="G246">
        <v>13</v>
      </c>
      <c r="H246" s="2" t="s">
        <v>248</v>
      </c>
      <c r="I246" s="2" t="s">
        <v>13</v>
      </c>
      <c r="J246" s="2" t="s">
        <v>30</v>
      </c>
      <c r="K246" s="2" t="s">
        <v>16</v>
      </c>
      <c r="L246">
        <v>1148.93</v>
      </c>
      <c r="M246" s="1">
        <v>43512</v>
      </c>
      <c r="N246" s="2" t="s">
        <v>18</v>
      </c>
      <c r="O246" s="2" t="s">
        <v>177</v>
      </c>
      <c r="P246" s="2"/>
      <c r="Q246" s="1">
        <v>43852</v>
      </c>
    </row>
    <row r="247" spans="1:17" x14ac:dyDescent="0.35">
      <c r="A247" s="2" t="s">
        <v>136</v>
      </c>
      <c r="B247">
        <v>206314000000</v>
      </c>
      <c r="C247" s="2" t="s">
        <v>176</v>
      </c>
      <c r="D247" s="1">
        <v>43512</v>
      </c>
      <c r="E247" s="1">
        <v>43876</v>
      </c>
      <c r="F247" s="2" t="s">
        <v>183</v>
      </c>
      <c r="G247">
        <v>13</v>
      </c>
      <c r="H247" s="2" t="s">
        <v>248</v>
      </c>
      <c r="I247" s="2" t="s">
        <v>13</v>
      </c>
      <c r="J247" s="2" t="s">
        <v>30</v>
      </c>
      <c r="K247" s="2" t="s">
        <v>16</v>
      </c>
      <c r="L247">
        <v>58300</v>
      </c>
      <c r="M247" s="1">
        <v>43512</v>
      </c>
      <c r="N247" s="2" t="s">
        <v>18</v>
      </c>
      <c r="O247" s="2" t="s">
        <v>177</v>
      </c>
      <c r="P247" s="2"/>
      <c r="Q247" s="1">
        <v>43852</v>
      </c>
    </row>
    <row r="248" spans="1:17" x14ac:dyDescent="0.35">
      <c r="A248" s="2" t="s">
        <v>136</v>
      </c>
      <c r="B248">
        <v>8907502</v>
      </c>
      <c r="C248" s="2" t="s">
        <v>180</v>
      </c>
      <c r="D248" s="1">
        <v>43155</v>
      </c>
      <c r="E248" s="1">
        <v>43519</v>
      </c>
      <c r="F248" s="2" t="s">
        <v>14</v>
      </c>
      <c r="G248">
        <v>12</v>
      </c>
      <c r="H248" s="2" t="s">
        <v>194</v>
      </c>
      <c r="I248" s="2" t="s">
        <v>13</v>
      </c>
      <c r="J248" s="2" t="s">
        <v>19</v>
      </c>
      <c r="K248" s="2" t="s">
        <v>21</v>
      </c>
      <c r="L248">
        <v>6250</v>
      </c>
      <c r="M248" s="1">
        <v>43155</v>
      </c>
      <c r="N248" s="2" t="s">
        <v>18</v>
      </c>
      <c r="O248" s="2" t="s">
        <v>177</v>
      </c>
      <c r="P248" s="2"/>
      <c r="Q248" s="1">
        <v>43852</v>
      </c>
    </row>
    <row r="249" spans="1:17" x14ac:dyDescent="0.35">
      <c r="A249" s="2" t="s">
        <v>136</v>
      </c>
      <c r="B249" t="s">
        <v>70</v>
      </c>
      <c r="C249" s="2" t="s">
        <v>176</v>
      </c>
      <c r="D249" s="1">
        <v>43520</v>
      </c>
      <c r="E249" s="1">
        <v>43884</v>
      </c>
      <c r="F249" s="2" t="s">
        <v>14</v>
      </c>
      <c r="G249">
        <v>3</v>
      </c>
      <c r="H249" s="2" t="s">
        <v>44</v>
      </c>
      <c r="I249" s="2" t="s">
        <v>13</v>
      </c>
      <c r="J249" s="2" t="s">
        <v>19</v>
      </c>
      <c r="K249" s="2" t="s">
        <v>21</v>
      </c>
      <c r="L249">
        <v>6250</v>
      </c>
      <c r="M249" s="1">
        <v>43520</v>
      </c>
      <c r="N249" s="2" t="s">
        <v>18</v>
      </c>
      <c r="O249" s="2" t="s">
        <v>21</v>
      </c>
      <c r="P249" s="2"/>
      <c r="Q249" s="1">
        <v>43852</v>
      </c>
    </row>
    <row r="250" spans="1:17" x14ac:dyDescent="0.35">
      <c r="A250" s="2" t="s">
        <v>136</v>
      </c>
      <c r="B250" t="s">
        <v>296</v>
      </c>
      <c r="C250" s="2" t="s">
        <v>180</v>
      </c>
      <c r="D250" s="1">
        <v>43157</v>
      </c>
      <c r="E250" s="1">
        <v>43521</v>
      </c>
      <c r="F250" s="2" t="s">
        <v>14</v>
      </c>
      <c r="G250">
        <v>12</v>
      </c>
      <c r="H250" s="2" t="s">
        <v>194</v>
      </c>
      <c r="I250" s="2" t="s">
        <v>13</v>
      </c>
      <c r="J250" s="2" t="s">
        <v>19</v>
      </c>
      <c r="K250" s="2" t="s">
        <v>21</v>
      </c>
      <c r="L250">
        <v>12500</v>
      </c>
      <c r="M250" s="1">
        <v>43157</v>
      </c>
      <c r="N250" s="2" t="s">
        <v>18</v>
      </c>
      <c r="O250" s="2" t="s">
        <v>177</v>
      </c>
      <c r="P250" s="2"/>
      <c r="Q250" s="1">
        <v>43852</v>
      </c>
    </row>
    <row r="251" spans="1:17" x14ac:dyDescent="0.35">
      <c r="A251" s="2" t="s">
        <v>136</v>
      </c>
      <c r="B251" t="s">
        <v>29</v>
      </c>
      <c r="C251" s="2" t="s">
        <v>176</v>
      </c>
      <c r="D251" s="1">
        <v>43522</v>
      </c>
      <c r="E251" s="1">
        <v>43886</v>
      </c>
      <c r="F251" s="2" t="s">
        <v>14</v>
      </c>
      <c r="G251">
        <v>3</v>
      </c>
      <c r="H251" s="2" t="s">
        <v>44</v>
      </c>
      <c r="I251" s="2" t="s">
        <v>13</v>
      </c>
      <c r="J251" s="2" t="s">
        <v>19</v>
      </c>
      <c r="K251" s="2" t="s">
        <v>21</v>
      </c>
      <c r="L251">
        <v>12500</v>
      </c>
      <c r="M251" s="1">
        <v>43522</v>
      </c>
      <c r="N251" s="2" t="s">
        <v>18</v>
      </c>
      <c r="O251" s="2" t="s">
        <v>21</v>
      </c>
      <c r="P251" s="2"/>
      <c r="Q251" s="1">
        <v>43852</v>
      </c>
    </row>
    <row r="252" spans="1:17" x14ac:dyDescent="0.35">
      <c r="A252" s="2" t="s">
        <v>136</v>
      </c>
      <c r="B252">
        <v>2280082714</v>
      </c>
      <c r="C252" s="2" t="s">
        <v>176</v>
      </c>
      <c r="D252" s="1">
        <v>43535</v>
      </c>
      <c r="E252" s="1">
        <v>43900</v>
      </c>
      <c r="F252" s="2" t="s">
        <v>182</v>
      </c>
      <c r="G252">
        <v>3</v>
      </c>
      <c r="H252" s="2" t="s">
        <v>44</v>
      </c>
      <c r="I252" s="2" t="s">
        <v>13</v>
      </c>
      <c r="J252" s="2" t="s">
        <v>19</v>
      </c>
      <c r="K252" s="2" t="s">
        <v>26</v>
      </c>
      <c r="L252">
        <v>2645.75</v>
      </c>
      <c r="M252" s="1">
        <v>43535</v>
      </c>
      <c r="N252" s="2" t="s">
        <v>18</v>
      </c>
      <c r="O252" s="2" t="s">
        <v>177</v>
      </c>
      <c r="P252" s="2"/>
      <c r="Q252" s="1">
        <v>43852</v>
      </c>
    </row>
    <row r="253" spans="1:17" x14ac:dyDescent="0.35">
      <c r="A253" s="2" t="s">
        <v>136</v>
      </c>
      <c r="B253" t="s">
        <v>297</v>
      </c>
      <c r="C253" s="2" t="s">
        <v>180</v>
      </c>
      <c r="D253" s="1">
        <v>43158</v>
      </c>
      <c r="E253" s="1">
        <v>43522</v>
      </c>
      <c r="F253" s="2" t="s">
        <v>181</v>
      </c>
      <c r="G253">
        <v>1</v>
      </c>
      <c r="H253" s="2" t="s">
        <v>25</v>
      </c>
      <c r="I253" s="2" t="s">
        <v>13</v>
      </c>
      <c r="J253" s="2" t="s">
        <v>73</v>
      </c>
      <c r="K253" s="2" t="s">
        <v>16</v>
      </c>
      <c r="L253">
        <v>2939.29</v>
      </c>
      <c r="M253" s="1">
        <v>43158</v>
      </c>
      <c r="N253" s="2" t="s">
        <v>18</v>
      </c>
      <c r="O253" s="2" t="s">
        <v>177</v>
      </c>
      <c r="P253" s="2"/>
      <c r="Q253" s="1">
        <v>43852</v>
      </c>
    </row>
    <row r="254" spans="1:17" x14ac:dyDescent="0.35">
      <c r="A254" s="2" t="s">
        <v>136</v>
      </c>
      <c r="B254">
        <v>8539756</v>
      </c>
      <c r="C254" s="2" t="s">
        <v>180</v>
      </c>
      <c r="D254" s="1">
        <v>43158</v>
      </c>
      <c r="E254" s="1">
        <v>43522</v>
      </c>
      <c r="F254" s="2" t="s">
        <v>181</v>
      </c>
      <c r="G254">
        <v>1</v>
      </c>
      <c r="H254" s="2" t="s">
        <v>25</v>
      </c>
      <c r="I254" s="2" t="s">
        <v>13</v>
      </c>
      <c r="J254" s="2" t="s">
        <v>73</v>
      </c>
      <c r="K254" s="2" t="s">
        <v>21</v>
      </c>
      <c r="L254">
        <v>5207.66</v>
      </c>
      <c r="M254" s="1">
        <v>43158</v>
      </c>
      <c r="N254" s="2" t="s">
        <v>18</v>
      </c>
      <c r="O254" s="2" t="s">
        <v>177</v>
      </c>
      <c r="P254" s="2"/>
      <c r="Q254" s="1">
        <v>43852</v>
      </c>
    </row>
    <row r="255" spans="1:17" x14ac:dyDescent="0.35">
      <c r="A255" s="2" t="s">
        <v>136</v>
      </c>
      <c r="B255" t="s">
        <v>298</v>
      </c>
      <c r="C255" s="2" t="s">
        <v>176</v>
      </c>
      <c r="D255" s="1">
        <v>43523</v>
      </c>
      <c r="E255" s="1">
        <v>43887</v>
      </c>
      <c r="F255" s="2" t="s">
        <v>181</v>
      </c>
      <c r="G255">
        <v>1</v>
      </c>
      <c r="H255" s="2" t="s">
        <v>25</v>
      </c>
      <c r="I255" s="2" t="s">
        <v>13</v>
      </c>
      <c r="J255" s="2" t="s">
        <v>73</v>
      </c>
      <c r="K255" s="2" t="s">
        <v>21</v>
      </c>
      <c r="L255">
        <v>5601.1</v>
      </c>
      <c r="M255" s="1">
        <v>43523</v>
      </c>
      <c r="N255" s="2" t="s">
        <v>18</v>
      </c>
      <c r="O255" s="2" t="s">
        <v>21</v>
      </c>
      <c r="P255" s="2"/>
      <c r="Q255" s="1">
        <v>43852</v>
      </c>
    </row>
    <row r="256" spans="1:17" x14ac:dyDescent="0.35">
      <c r="A256" s="2" t="s">
        <v>136</v>
      </c>
      <c r="B256" t="s">
        <v>299</v>
      </c>
      <c r="C256" s="2" t="s">
        <v>180</v>
      </c>
      <c r="D256" s="1">
        <v>43158</v>
      </c>
      <c r="E256" s="1">
        <v>43522</v>
      </c>
      <c r="F256" s="2" t="s">
        <v>181</v>
      </c>
      <c r="G256">
        <v>1</v>
      </c>
      <c r="H256" s="2" t="s">
        <v>25</v>
      </c>
      <c r="I256" s="2" t="s">
        <v>13</v>
      </c>
      <c r="J256" s="2" t="s">
        <v>73</v>
      </c>
      <c r="K256" s="2" t="s">
        <v>26</v>
      </c>
      <c r="L256">
        <v>1972.37</v>
      </c>
      <c r="M256" s="1">
        <v>43158</v>
      </c>
      <c r="N256" s="2" t="s">
        <v>18</v>
      </c>
      <c r="O256" s="2" t="s">
        <v>177</v>
      </c>
      <c r="P256" s="2"/>
      <c r="Q256" s="1">
        <v>43852</v>
      </c>
    </row>
    <row r="257" spans="1:17" x14ac:dyDescent="0.35">
      <c r="A257" s="2" t="s">
        <v>136</v>
      </c>
      <c r="B257" t="s">
        <v>273</v>
      </c>
      <c r="C257" s="2" t="s">
        <v>176</v>
      </c>
      <c r="D257" s="1">
        <v>43523</v>
      </c>
      <c r="E257" s="1">
        <v>43887</v>
      </c>
      <c r="F257" s="2" t="s">
        <v>181</v>
      </c>
      <c r="G257">
        <v>1</v>
      </c>
      <c r="H257" s="2" t="s">
        <v>25</v>
      </c>
      <c r="I257" s="2" t="s">
        <v>13</v>
      </c>
      <c r="J257" s="2" t="s">
        <v>73</v>
      </c>
      <c r="K257" s="2" t="s">
        <v>26</v>
      </c>
      <c r="L257">
        <v>2141.5500000000002</v>
      </c>
      <c r="M257" s="1">
        <v>43523</v>
      </c>
      <c r="N257" s="2" t="s">
        <v>18</v>
      </c>
      <c r="O257" s="2" t="s">
        <v>21</v>
      </c>
      <c r="P257" s="2"/>
      <c r="Q257" s="1">
        <v>43852</v>
      </c>
    </row>
    <row r="258" spans="1:17" x14ac:dyDescent="0.35">
      <c r="A258" s="2" t="s">
        <v>136</v>
      </c>
      <c r="B258" t="s">
        <v>300</v>
      </c>
      <c r="C258" s="2" t="s">
        <v>176</v>
      </c>
      <c r="D258" s="1">
        <v>43523</v>
      </c>
      <c r="E258" s="1">
        <v>43887</v>
      </c>
      <c r="F258" s="2" t="s">
        <v>181</v>
      </c>
      <c r="G258">
        <v>1</v>
      </c>
      <c r="H258" s="2" t="s">
        <v>25</v>
      </c>
      <c r="I258" s="2" t="s">
        <v>13</v>
      </c>
      <c r="J258" s="2" t="s">
        <v>73</v>
      </c>
      <c r="K258" s="2" t="s">
        <v>21</v>
      </c>
      <c r="L258">
        <v>3136.39</v>
      </c>
      <c r="M258" s="1">
        <v>43526</v>
      </c>
      <c r="N258" s="2" t="s">
        <v>18</v>
      </c>
      <c r="O258" s="2" t="s">
        <v>21</v>
      </c>
      <c r="P258" s="2"/>
      <c r="Q258" s="1">
        <v>43852</v>
      </c>
    </row>
    <row r="259" spans="1:17" x14ac:dyDescent="0.35">
      <c r="A259" s="2" t="s">
        <v>136</v>
      </c>
      <c r="B259">
        <v>1.6026192112042202E+17</v>
      </c>
      <c r="C259" s="2" t="s">
        <v>176</v>
      </c>
      <c r="D259" s="1">
        <v>43784</v>
      </c>
      <c r="E259" s="1">
        <v>44149</v>
      </c>
      <c r="F259" s="2" t="s">
        <v>181</v>
      </c>
      <c r="G259">
        <v>1</v>
      </c>
      <c r="H259" s="2" t="s">
        <v>25</v>
      </c>
      <c r="I259" s="2" t="s">
        <v>13</v>
      </c>
      <c r="J259" s="2" t="s">
        <v>121</v>
      </c>
      <c r="K259" s="2" t="s">
        <v>21</v>
      </c>
      <c r="L259">
        <v>35127.9</v>
      </c>
      <c r="M259" s="1">
        <v>43784</v>
      </c>
      <c r="N259" s="2" t="s">
        <v>18</v>
      </c>
      <c r="O259" s="2" t="s">
        <v>177</v>
      </c>
      <c r="P259" s="2"/>
      <c r="Q259" s="1">
        <v>43852</v>
      </c>
    </row>
    <row r="260" spans="1:17" x14ac:dyDescent="0.35">
      <c r="A260" s="2" t="s">
        <v>136</v>
      </c>
      <c r="B260" t="s">
        <v>301</v>
      </c>
      <c r="C260" s="2" t="s">
        <v>176</v>
      </c>
      <c r="D260" s="1">
        <v>43536</v>
      </c>
      <c r="E260" s="1">
        <v>43901</v>
      </c>
      <c r="F260" s="2" t="s">
        <v>244</v>
      </c>
      <c r="G260">
        <v>11</v>
      </c>
      <c r="H260" s="2" t="s">
        <v>218</v>
      </c>
      <c r="I260" s="2" t="s">
        <v>13</v>
      </c>
      <c r="J260" s="2" t="s">
        <v>43</v>
      </c>
      <c r="K260" s="2" t="s">
        <v>26</v>
      </c>
      <c r="L260">
        <v>18229.13</v>
      </c>
      <c r="M260" s="1">
        <v>43536</v>
      </c>
      <c r="N260" s="2" t="s">
        <v>18</v>
      </c>
      <c r="O260" s="2" t="s">
        <v>177</v>
      </c>
      <c r="P260" s="2"/>
      <c r="Q260" s="1">
        <v>43852</v>
      </c>
    </row>
    <row r="261" spans="1:17" x14ac:dyDescent="0.35">
      <c r="A261" s="2" t="s">
        <v>136</v>
      </c>
      <c r="B261" t="s">
        <v>302</v>
      </c>
      <c r="C261" s="2" t="s">
        <v>176</v>
      </c>
      <c r="D261" s="1">
        <v>43175</v>
      </c>
      <c r="E261" s="1">
        <v>43539</v>
      </c>
      <c r="F261" s="2" t="s">
        <v>182</v>
      </c>
      <c r="G261">
        <v>11</v>
      </c>
      <c r="H261" s="2" t="s">
        <v>218</v>
      </c>
      <c r="I261" s="2" t="s">
        <v>13</v>
      </c>
      <c r="J261" s="2" t="s">
        <v>14</v>
      </c>
      <c r="K261" s="2" t="s">
        <v>26</v>
      </c>
      <c r="L261">
        <v>6158.75</v>
      </c>
      <c r="M261" s="1">
        <v>43175</v>
      </c>
      <c r="N261" s="2" t="s">
        <v>18</v>
      </c>
      <c r="O261" s="2" t="s">
        <v>177</v>
      </c>
      <c r="P261" s="2"/>
      <c r="Q261" s="1">
        <v>43852</v>
      </c>
    </row>
    <row r="262" spans="1:17" x14ac:dyDescent="0.35">
      <c r="A262" s="2" t="s">
        <v>136</v>
      </c>
      <c r="B262" t="s">
        <v>303</v>
      </c>
      <c r="C262" s="2" t="s">
        <v>176</v>
      </c>
      <c r="D262" s="1">
        <v>43122</v>
      </c>
      <c r="E262" s="1">
        <v>43486</v>
      </c>
      <c r="F262" s="2" t="s">
        <v>51</v>
      </c>
      <c r="G262">
        <v>1</v>
      </c>
      <c r="H262" s="2" t="s">
        <v>25</v>
      </c>
      <c r="I262" s="2" t="s">
        <v>13</v>
      </c>
      <c r="J262" s="2" t="s">
        <v>51</v>
      </c>
      <c r="K262" s="2" t="s">
        <v>26</v>
      </c>
      <c r="L262">
        <v>825</v>
      </c>
      <c r="M262" s="1">
        <v>43122</v>
      </c>
      <c r="N262" s="2" t="s">
        <v>18</v>
      </c>
      <c r="O262" s="2" t="s">
        <v>177</v>
      </c>
      <c r="P262" s="2"/>
      <c r="Q262" s="1">
        <v>43852</v>
      </c>
    </row>
    <row r="263" spans="1:17" x14ac:dyDescent="0.35">
      <c r="A263" s="2" t="s">
        <v>304</v>
      </c>
      <c r="B263" t="s">
        <v>305</v>
      </c>
      <c r="C263" s="2" t="s">
        <v>180</v>
      </c>
      <c r="D263" s="1">
        <v>43151</v>
      </c>
      <c r="E263" s="1">
        <v>43515</v>
      </c>
      <c r="F263" s="2" t="s">
        <v>182</v>
      </c>
      <c r="G263">
        <v>9</v>
      </c>
      <c r="H263" s="2" t="s">
        <v>190</v>
      </c>
      <c r="I263" s="2" t="s">
        <v>13</v>
      </c>
      <c r="J263" s="2" t="s">
        <v>73</v>
      </c>
      <c r="K263" s="2" t="s">
        <v>21</v>
      </c>
      <c r="L263">
        <v>8452.1299999999992</v>
      </c>
      <c r="M263" s="1">
        <v>43151</v>
      </c>
      <c r="N263" s="2" t="s">
        <v>18</v>
      </c>
      <c r="O263" s="2" t="s">
        <v>177</v>
      </c>
      <c r="P263" s="2"/>
      <c r="Q263" s="1">
        <v>43852</v>
      </c>
    </row>
    <row r="264" spans="1:17" x14ac:dyDescent="0.35">
      <c r="A264" s="2" t="s">
        <v>304</v>
      </c>
      <c r="B264" t="s">
        <v>306</v>
      </c>
      <c r="C264" s="2" t="s">
        <v>176</v>
      </c>
      <c r="D264" s="1">
        <v>43466</v>
      </c>
      <c r="E264" s="1">
        <v>43830</v>
      </c>
      <c r="F264" s="2" t="s">
        <v>181</v>
      </c>
      <c r="G264">
        <v>9</v>
      </c>
      <c r="H264" s="2" t="s">
        <v>190</v>
      </c>
      <c r="I264" s="2" t="s">
        <v>13</v>
      </c>
      <c r="J264" s="2" t="s">
        <v>73</v>
      </c>
      <c r="K264" s="2" t="s">
        <v>26</v>
      </c>
      <c r="L264">
        <v>7475</v>
      </c>
      <c r="M264" s="1">
        <v>43466</v>
      </c>
      <c r="N264" s="2" t="s">
        <v>18</v>
      </c>
      <c r="O264" s="2" t="s">
        <v>177</v>
      </c>
      <c r="P264" s="2"/>
      <c r="Q264" s="1">
        <v>43852</v>
      </c>
    </row>
    <row r="265" spans="1:17" x14ac:dyDescent="0.35">
      <c r="A265" s="2" t="s">
        <v>304</v>
      </c>
      <c r="B265" t="s">
        <v>307</v>
      </c>
      <c r="C265" s="2" t="s">
        <v>176</v>
      </c>
      <c r="D265" s="1">
        <v>43507</v>
      </c>
      <c r="E265" s="1">
        <v>43871</v>
      </c>
      <c r="F265" s="2" t="s">
        <v>182</v>
      </c>
      <c r="G265">
        <v>9</v>
      </c>
      <c r="H265" s="2" t="s">
        <v>190</v>
      </c>
      <c r="I265" s="2" t="s">
        <v>13</v>
      </c>
      <c r="J265" s="2" t="s">
        <v>73</v>
      </c>
      <c r="K265" s="2" t="s">
        <v>26</v>
      </c>
      <c r="L265">
        <v>15563.87</v>
      </c>
      <c r="M265" s="1">
        <v>43507</v>
      </c>
      <c r="N265" s="2" t="s">
        <v>18</v>
      </c>
      <c r="O265" s="2" t="s">
        <v>177</v>
      </c>
      <c r="P265" s="2"/>
      <c r="Q265" s="1">
        <v>43852</v>
      </c>
    </row>
    <row r="266" spans="1:17" x14ac:dyDescent="0.35">
      <c r="A266" s="2" t="s">
        <v>304</v>
      </c>
      <c r="B266">
        <v>43177302</v>
      </c>
      <c r="C266" s="2" t="s">
        <v>176</v>
      </c>
      <c r="D266" s="1">
        <v>43432</v>
      </c>
      <c r="E266" s="1">
        <v>43612</v>
      </c>
      <c r="F266" s="2" t="s">
        <v>182</v>
      </c>
      <c r="G266">
        <v>9</v>
      </c>
      <c r="H266" s="2" t="s">
        <v>190</v>
      </c>
      <c r="I266" s="2" t="s">
        <v>13</v>
      </c>
      <c r="J266" s="2" t="s">
        <v>30</v>
      </c>
      <c r="K266" s="2" t="s">
        <v>26</v>
      </c>
      <c r="L266">
        <v>2739.83</v>
      </c>
      <c r="M266" s="1">
        <v>43432</v>
      </c>
      <c r="N266" s="2" t="s">
        <v>18</v>
      </c>
      <c r="O266" s="2" t="s">
        <v>177</v>
      </c>
      <c r="P266" s="2"/>
      <c r="Q266" s="1">
        <v>43852</v>
      </c>
    </row>
    <row r="267" spans="1:17" x14ac:dyDescent="0.35">
      <c r="A267" s="2" t="s">
        <v>304</v>
      </c>
      <c r="B267">
        <v>43179225</v>
      </c>
      <c r="C267" s="2" t="s">
        <v>176</v>
      </c>
      <c r="D267" s="1">
        <v>43463</v>
      </c>
      <c r="E267" s="1">
        <v>43644</v>
      </c>
      <c r="F267" s="2" t="s">
        <v>182</v>
      </c>
      <c r="G267">
        <v>9</v>
      </c>
      <c r="H267" s="2" t="s">
        <v>190</v>
      </c>
      <c r="I267" s="2" t="s">
        <v>13</v>
      </c>
      <c r="J267" s="2" t="s">
        <v>30</v>
      </c>
      <c r="K267" s="2" t="s">
        <v>21</v>
      </c>
      <c r="L267">
        <v>2228.33</v>
      </c>
      <c r="M267" s="1">
        <v>43463</v>
      </c>
      <c r="N267" s="2" t="s">
        <v>18</v>
      </c>
      <c r="O267" s="2" t="s">
        <v>177</v>
      </c>
      <c r="P267" s="2"/>
      <c r="Q267" s="1">
        <v>43852</v>
      </c>
    </row>
    <row r="268" spans="1:17" x14ac:dyDescent="0.35">
      <c r="A268" s="2" t="s">
        <v>304</v>
      </c>
      <c r="B268" t="s">
        <v>308</v>
      </c>
      <c r="C268" s="2" t="s">
        <v>176</v>
      </c>
      <c r="D268" s="1">
        <v>43516</v>
      </c>
      <c r="E268" s="1">
        <v>43880</v>
      </c>
      <c r="F268" s="2" t="s">
        <v>182</v>
      </c>
      <c r="G268">
        <v>9</v>
      </c>
      <c r="H268" s="2" t="s">
        <v>190</v>
      </c>
      <c r="I268" s="2" t="s">
        <v>13</v>
      </c>
      <c r="J268" s="2" t="s">
        <v>73</v>
      </c>
      <c r="K268" s="2" t="s">
        <v>21</v>
      </c>
      <c r="L268">
        <v>7162.88</v>
      </c>
      <c r="M268" s="1">
        <v>43516</v>
      </c>
      <c r="N268" s="2" t="s">
        <v>18</v>
      </c>
      <c r="O268" s="2" t="s">
        <v>21</v>
      </c>
      <c r="P268" s="2"/>
      <c r="Q268" s="1">
        <v>43852</v>
      </c>
    </row>
    <row r="269" spans="1:17" x14ac:dyDescent="0.35">
      <c r="A269" s="2" t="s">
        <v>304</v>
      </c>
      <c r="B269" t="s">
        <v>106</v>
      </c>
      <c r="C269" s="2" t="s">
        <v>176</v>
      </c>
      <c r="D269" s="1">
        <v>43504</v>
      </c>
      <c r="E269" s="1">
        <v>43868</v>
      </c>
      <c r="F269" s="2" t="s">
        <v>181</v>
      </c>
      <c r="G269">
        <v>13</v>
      </c>
      <c r="H269" s="2" t="s">
        <v>248</v>
      </c>
      <c r="I269" s="2" t="s">
        <v>13</v>
      </c>
      <c r="J269" s="2" t="s">
        <v>73</v>
      </c>
      <c r="K269" s="2" t="s">
        <v>16</v>
      </c>
      <c r="L269">
        <v>1569.64</v>
      </c>
      <c r="M269" s="1">
        <v>43504</v>
      </c>
      <c r="N269" s="2" t="s">
        <v>18</v>
      </c>
      <c r="O269" s="2" t="s">
        <v>177</v>
      </c>
      <c r="P269" s="2"/>
      <c r="Q269" s="1">
        <v>43852</v>
      </c>
    </row>
    <row r="270" spans="1:17" x14ac:dyDescent="0.35">
      <c r="A270" s="2" t="s">
        <v>304</v>
      </c>
      <c r="B270" t="s">
        <v>309</v>
      </c>
      <c r="C270" s="2" t="s">
        <v>176</v>
      </c>
      <c r="D270" s="1">
        <v>43169</v>
      </c>
      <c r="E270" s="1">
        <v>43533</v>
      </c>
      <c r="F270" s="2" t="s">
        <v>181</v>
      </c>
      <c r="G270">
        <v>1</v>
      </c>
      <c r="H270" s="2" t="s">
        <v>25</v>
      </c>
      <c r="I270" s="2" t="s">
        <v>13</v>
      </c>
      <c r="J270" s="2" t="s">
        <v>73</v>
      </c>
      <c r="K270" s="2" t="s">
        <v>16</v>
      </c>
      <c r="L270">
        <v>2340.25</v>
      </c>
      <c r="M270" s="1">
        <v>43169</v>
      </c>
      <c r="N270" s="2" t="s">
        <v>18</v>
      </c>
      <c r="O270" s="2" t="s">
        <v>177</v>
      </c>
      <c r="P270" s="2"/>
      <c r="Q270" s="1">
        <v>43852</v>
      </c>
    </row>
    <row r="271" spans="1:17" x14ac:dyDescent="0.35">
      <c r="A271" s="2" t="s">
        <v>304</v>
      </c>
      <c r="B271" t="s">
        <v>310</v>
      </c>
      <c r="C271" s="2" t="s">
        <v>176</v>
      </c>
      <c r="D271" s="1">
        <v>43169</v>
      </c>
      <c r="E271" s="1">
        <v>43533</v>
      </c>
      <c r="F271" s="2" t="s">
        <v>182</v>
      </c>
      <c r="G271">
        <v>1</v>
      </c>
      <c r="H271" s="2" t="s">
        <v>25</v>
      </c>
      <c r="I271" s="2" t="s">
        <v>13</v>
      </c>
      <c r="J271" s="2" t="s">
        <v>73</v>
      </c>
      <c r="K271" s="2" t="s">
        <v>16</v>
      </c>
      <c r="L271">
        <v>125</v>
      </c>
      <c r="M271" s="1">
        <v>43169</v>
      </c>
      <c r="N271" s="2" t="s">
        <v>18</v>
      </c>
      <c r="O271" s="2" t="s">
        <v>177</v>
      </c>
      <c r="P271" s="2"/>
      <c r="Q271" s="1">
        <v>43852</v>
      </c>
    </row>
    <row r="272" spans="1:17" x14ac:dyDescent="0.35">
      <c r="A272" s="2" t="s">
        <v>304</v>
      </c>
      <c r="B272" t="s">
        <v>311</v>
      </c>
      <c r="C272" s="2" t="s">
        <v>176</v>
      </c>
      <c r="D272" s="1">
        <v>43252</v>
      </c>
      <c r="E272" s="1">
        <v>43616</v>
      </c>
      <c r="F272" s="2" t="s">
        <v>14</v>
      </c>
      <c r="G272">
        <v>11</v>
      </c>
      <c r="H272" s="2" t="s">
        <v>218</v>
      </c>
      <c r="I272" s="2" t="s">
        <v>13</v>
      </c>
      <c r="J272" s="2" t="s">
        <v>14</v>
      </c>
      <c r="K272" s="2" t="s">
        <v>16</v>
      </c>
      <c r="L272">
        <v>100000</v>
      </c>
      <c r="M272" s="1">
        <v>43252</v>
      </c>
      <c r="N272" s="2" t="s">
        <v>18</v>
      </c>
      <c r="O272" s="2" t="s">
        <v>184</v>
      </c>
      <c r="P272" s="2"/>
      <c r="Q272" s="1">
        <v>43852</v>
      </c>
    </row>
    <row r="273" spans="1:17" x14ac:dyDescent="0.35">
      <c r="A273" s="2" t="s">
        <v>304</v>
      </c>
      <c r="B273" t="s">
        <v>311</v>
      </c>
      <c r="C273" s="2" t="s">
        <v>176</v>
      </c>
      <c r="D273" s="1">
        <v>43252</v>
      </c>
      <c r="E273" s="1">
        <v>43616</v>
      </c>
      <c r="F273" s="2" t="s">
        <v>14</v>
      </c>
      <c r="G273">
        <v>11</v>
      </c>
      <c r="H273" s="2" t="s">
        <v>218</v>
      </c>
      <c r="I273" s="2" t="s">
        <v>13</v>
      </c>
      <c r="J273" s="2" t="s">
        <v>14</v>
      </c>
      <c r="K273" s="2" t="s">
        <v>16</v>
      </c>
      <c r="M273" s="1">
        <v>43315</v>
      </c>
      <c r="N273" s="2" t="s">
        <v>185</v>
      </c>
      <c r="O273" s="2" t="s">
        <v>184</v>
      </c>
      <c r="P273" s="2"/>
      <c r="Q273" s="1">
        <v>43852</v>
      </c>
    </row>
    <row r="274" spans="1:17" x14ac:dyDescent="0.35">
      <c r="A274" s="2" t="s">
        <v>304</v>
      </c>
      <c r="B274" t="s">
        <v>42</v>
      </c>
      <c r="C274" s="2" t="s">
        <v>176</v>
      </c>
      <c r="D274" s="1">
        <v>43577</v>
      </c>
      <c r="E274" s="1">
        <v>43942</v>
      </c>
      <c r="F274" s="2" t="s">
        <v>14</v>
      </c>
      <c r="G274">
        <v>11</v>
      </c>
      <c r="H274" s="2" t="s">
        <v>218</v>
      </c>
      <c r="I274" s="2" t="s">
        <v>13</v>
      </c>
      <c r="J274" s="2" t="s">
        <v>14</v>
      </c>
      <c r="K274" s="2" t="s">
        <v>26</v>
      </c>
      <c r="L274">
        <v>60025</v>
      </c>
      <c r="M274" s="1">
        <v>43577</v>
      </c>
      <c r="N274" s="2" t="s">
        <v>18</v>
      </c>
      <c r="O274" s="2" t="s">
        <v>177</v>
      </c>
      <c r="P274" s="2"/>
      <c r="Q274" s="1">
        <v>43852</v>
      </c>
    </row>
    <row r="275" spans="1:17" x14ac:dyDescent="0.35">
      <c r="A275" s="2" t="s">
        <v>304</v>
      </c>
      <c r="B275">
        <v>2.9992028732742001E+18</v>
      </c>
      <c r="C275" s="2" t="s">
        <v>176</v>
      </c>
      <c r="D275" s="1">
        <v>43654</v>
      </c>
      <c r="E275" s="1">
        <v>44019</v>
      </c>
      <c r="F275" s="2" t="s">
        <v>14</v>
      </c>
      <c r="G275">
        <v>11</v>
      </c>
      <c r="H275" s="2" t="s">
        <v>218</v>
      </c>
      <c r="I275" s="2" t="s">
        <v>13</v>
      </c>
      <c r="J275" s="2" t="s">
        <v>14</v>
      </c>
      <c r="K275" s="2" t="s">
        <v>26</v>
      </c>
      <c r="L275">
        <v>60025</v>
      </c>
      <c r="M275" s="1">
        <v>43654</v>
      </c>
      <c r="N275" s="2" t="s">
        <v>18</v>
      </c>
      <c r="O275" s="2" t="s">
        <v>177</v>
      </c>
      <c r="P275" s="2"/>
      <c r="Q275" s="1">
        <v>43852</v>
      </c>
    </row>
    <row r="276" spans="1:17" x14ac:dyDescent="0.35">
      <c r="A276" s="2" t="s">
        <v>304</v>
      </c>
      <c r="B276">
        <v>2.9992028733097999E+18</v>
      </c>
      <c r="C276" s="2" t="s">
        <v>176</v>
      </c>
      <c r="D276" s="1">
        <v>43654</v>
      </c>
      <c r="E276" s="1">
        <v>44019</v>
      </c>
      <c r="F276" s="2" t="s">
        <v>14</v>
      </c>
      <c r="G276">
        <v>11</v>
      </c>
      <c r="H276" s="2" t="s">
        <v>218</v>
      </c>
      <c r="I276" s="2" t="s">
        <v>13</v>
      </c>
      <c r="J276" s="2" t="s">
        <v>14</v>
      </c>
      <c r="K276" s="2" t="s">
        <v>26</v>
      </c>
      <c r="L276">
        <v>60025</v>
      </c>
      <c r="M276" s="1">
        <v>43654</v>
      </c>
      <c r="N276" s="2" t="s">
        <v>18</v>
      </c>
      <c r="O276" s="2" t="s">
        <v>177</v>
      </c>
      <c r="P276" s="2"/>
      <c r="Q276" s="1">
        <v>43852</v>
      </c>
    </row>
    <row r="277" spans="1:17" x14ac:dyDescent="0.35">
      <c r="A277" s="2" t="s">
        <v>304</v>
      </c>
      <c r="B277" t="s">
        <v>312</v>
      </c>
      <c r="C277" s="2" t="s">
        <v>180</v>
      </c>
      <c r="D277" s="1">
        <v>43280</v>
      </c>
      <c r="E277" s="1">
        <v>43644</v>
      </c>
      <c r="F277" s="2" t="s">
        <v>183</v>
      </c>
      <c r="G277">
        <v>10</v>
      </c>
      <c r="H277" s="2" t="s">
        <v>104</v>
      </c>
      <c r="I277" s="2" t="s">
        <v>13</v>
      </c>
      <c r="J277" s="2" t="s">
        <v>30</v>
      </c>
      <c r="K277" s="2" t="s">
        <v>21</v>
      </c>
      <c r="L277">
        <v>5839.35</v>
      </c>
      <c r="M277" s="1">
        <v>43280</v>
      </c>
      <c r="N277" s="2" t="s">
        <v>18</v>
      </c>
      <c r="O277" s="2" t="s">
        <v>270</v>
      </c>
      <c r="P277" s="2" t="s">
        <v>292</v>
      </c>
      <c r="Q277" s="1">
        <v>43852</v>
      </c>
    </row>
    <row r="278" spans="1:17" x14ac:dyDescent="0.35">
      <c r="A278" s="2" t="s">
        <v>304</v>
      </c>
      <c r="B278" t="s">
        <v>313</v>
      </c>
      <c r="C278" s="2" t="s">
        <v>176</v>
      </c>
      <c r="D278" s="1">
        <v>43466</v>
      </c>
      <c r="E278" s="1">
        <v>43830</v>
      </c>
      <c r="F278" s="2" t="s">
        <v>51</v>
      </c>
      <c r="G278">
        <v>3</v>
      </c>
      <c r="H278" s="2" t="s">
        <v>44</v>
      </c>
      <c r="I278" s="2" t="s">
        <v>13</v>
      </c>
      <c r="J278" s="2" t="s">
        <v>19</v>
      </c>
      <c r="K278" s="2" t="s">
        <v>21</v>
      </c>
      <c r="L278">
        <v>36833.85</v>
      </c>
      <c r="M278" s="1">
        <v>43466</v>
      </c>
      <c r="N278" s="2" t="s">
        <v>18</v>
      </c>
      <c r="O278" s="2" t="s">
        <v>21</v>
      </c>
      <c r="P278" s="2"/>
      <c r="Q278" s="1">
        <v>43852</v>
      </c>
    </row>
    <row r="279" spans="1:17" x14ac:dyDescent="0.35">
      <c r="A279" s="2" t="s">
        <v>304</v>
      </c>
      <c r="B279" t="s">
        <v>314</v>
      </c>
      <c r="C279" s="2" t="s">
        <v>176</v>
      </c>
      <c r="D279" s="1">
        <v>43282</v>
      </c>
      <c r="E279" s="1">
        <v>43646</v>
      </c>
      <c r="F279" s="2" t="s">
        <v>182</v>
      </c>
      <c r="G279">
        <v>3</v>
      </c>
      <c r="H279" s="2" t="s">
        <v>44</v>
      </c>
      <c r="I279" s="2" t="s">
        <v>13</v>
      </c>
      <c r="J279" s="2" t="s">
        <v>19</v>
      </c>
      <c r="K279" s="2" t="s">
        <v>21</v>
      </c>
      <c r="L279">
        <v>6268.75</v>
      </c>
      <c r="M279" s="1">
        <v>43646</v>
      </c>
      <c r="N279" s="2" t="s">
        <v>18</v>
      </c>
      <c r="O279" s="2" t="s">
        <v>177</v>
      </c>
      <c r="P279" s="2"/>
      <c r="Q279" s="1">
        <v>43852</v>
      </c>
    </row>
    <row r="280" spans="1:17" x14ac:dyDescent="0.35">
      <c r="A280" s="2" t="s">
        <v>304</v>
      </c>
      <c r="B280" t="s">
        <v>315</v>
      </c>
      <c r="C280" s="2" t="s">
        <v>176</v>
      </c>
      <c r="D280" s="1">
        <v>43282</v>
      </c>
      <c r="E280" s="1">
        <v>43646</v>
      </c>
      <c r="F280" s="2" t="s">
        <v>181</v>
      </c>
      <c r="G280">
        <v>3</v>
      </c>
      <c r="H280" s="2" t="s">
        <v>44</v>
      </c>
      <c r="I280" s="2" t="s">
        <v>13</v>
      </c>
      <c r="J280" s="2" t="s">
        <v>19</v>
      </c>
      <c r="K280" s="2" t="s">
        <v>21</v>
      </c>
      <c r="L280">
        <v>45473.07</v>
      </c>
      <c r="M280" s="1">
        <v>43646</v>
      </c>
      <c r="N280" s="2" t="s">
        <v>18</v>
      </c>
      <c r="O280" s="2" t="s">
        <v>177</v>
      </c>
      <c r="P280" s="2"/>
      <c r="Q280" s="1">
        <v>43852</v>
      </c>
    </row>
    <row r="281" spans="1:17" x14ac:dyDescent="0.35">
      <c r="A281" s="2" t="s">
        <v>304</v>
      </c>
      <c r="B281" t="s">
        <v>316</v>
      </c>
      <c r="C281" s="2" t="s">
        <v>176</v>
      </c>
      <c r="D281" s="1">
        <v>43282</v>
      </c>
      <c r="E281" s="1">
        <v>43646</v>
      </c>
      <c r="F281" s="2" t="s">
        <v>182</v>
      </c>
      <c r="G281">
        <v>3</v>
      </c>
      <c r="H281" s="2" t="s">
        <v>44</v>
      </c>
      <c r="I281" s="2" t="s">
        <v>13</v>
      </c>
      <c r="J281" s="2" t="s">
        <v>19</v>
      </c>
      <c r="K281" s="2" t="s">
        <v>21</v>
      </c>
      <c r="L281">
        <v>9436.56</v>
      </c>
      <c r="M281" s="1">
        <v>43646</v>
      </c>
      <c r="N281" s="2" t="s">
        <v>18</v>
      </c>
      <c r="O281" s="2" t="s">
        <v>177</v>
      </c>
      <c r="P281" s="2"/>
      <c r="Q281" s="1">
        <v>43852</v>
      </c>
    </row>
    <row r="282" spans="1:17" x14ac:dyDescent="0.35">
      <c r="A282" s="2" t="s">
        <v>304</v>
      </c>
      <c r="B282" t="s">
        <v>317</v>
      </c>
      <c r="C282" s="2" t="s">
        <v>176</v>
      </c>
      <c r="D282" s="1">
        <v>43282</v>
      </c>
      <c r="E282" s="1">
        <v>43646</v>
      </c>
      <c r="F282" s="2" t="s">
        <v>14</v>
      </c>
      <c r="G282">
        <v>3</v>
      </c>
      <c r="H282" s="2" t="s">
        <v>44</v>
      </c>
      <c r="I282" s="2" t="s">
        <v>13</v>
      </c>
      <c r="J282" s="2" t="s">
        <v>19</v>
      </c>
      <c r="K282" s="2" t="s">
        <v>21</v>
      </c>
      <c r="L282">
        <v>30030.63</v>
      </c>
      <c r="M282" s="1">
        <v>43646</v>
      </c>
      <c r="N282" s="2" t="s">
        <v>18</v>
      </c>
      <c r="O282" s="2" t="s">
        <v>177</v>
      </c>
      <c r="P282" s="2"/>
      <c r="Q282" s="1">
        <v>43852</v>
      </c>
    </row>
    <row r="283" spans="1:17" x14ac:dyDescent="0.35">
      <c r="A283" s="2" t="s">
        <v>304</v>
      </c>
      <c r="B283" t="s">
        <v>318</v>
      </c>
      <c r="C283" s="2" t="s">
        <v>176</v>
      </c>
      <c r="D283" s="1">
        <v>43369</v>
      </c>
      <c r="E283" s="1">
        <v>43733</v>
      </c>
      <c r="F283" s="2" t="s">
        <v>51</v>
      </c>
      <c r="G283">
        <v>1</v>
      </c>
      <c r="H283" s="2" t="s">
        <v>25</v>
      </c>
      <c r="I283" s="2" t="s">
        <v>13</v>
      </c>
      <c r="J283" s="2" t="s">
        <v>51</v>
      </c>
      <c r="K283" s="2" t="s">
        <v>26</v>
      </c>
      <c r="L283">
        <v>2722.5</v>
      </c>
      <c r="M283" s="1">
        <v>43369</v>
      </c>
      <c r="N283" s="2" t="s">
        <v>18</v>
      </c>
      <c r="O283" s="2" t="s">
        <v>177</v>
      </c>
      <c r="P283" s="2"/>
      <c r="Q283" s="1">
        <v>43852</v>
      </c>
    </row>
    <row r="284" spans="1:17" x14ac:dyDescent="0.35">
      <c r="A284" s="2" t="s">
        <v>304</v>
      </c>
      <c r="B284">
        <v>9.1000036171699995E+19</v>
      </c>
      <c r="C284" s="2" t="s">
        <v>180</v>
      </c>
      <c r="D284" s="1">
        <v>43081</v>
      </c>
      <c r="E284" s="1">
        <v>43445</v>
      </c>
      <c r="F284" s="2" t="s">
        <v>14</v>
      </c>
      <c r="G284">
        <v>6</v>
      </c>
      <c r="H284" s="2" t="s">
        <v>203</v>
      </c>
      <c r="I284" s="2" t="s">
        <v>13</v>
      </c>
      <c r="J284" s="2" t="s">
        <v>14</v>
      </c>
      <c r="K284" s="2" t="s">
        <v>16</v>
      </c>
      <c r="L284">
        <v>71875</v>
      </c>
      <c r="M284" s="1">
        <v>43081</v>
      </c>
      <c r="N284" s="2" t="s">
        <v>18</v>
      </c>
      <c r="O284" s="2" t="s">
        <v>177</v>
      </c>
      <c r="P284" s="2"/>
      <c r="Q284" s="1">
        <v>43852</v>
      </c>
    </row>
    <row r="285" spans="1:17" x14ac:dyDescent="0.35">
      <c r="A285" s="2" t="s">
        <v>304</v>
      </c>
      <c r="B285">
        <v>9.1000036181700002E+19</v>
      </c>
      <c r="C285" s="2" t="s">
        <v>176</v>
      </c>
      <c r="D285" s="1">
        <v>43446</v>
      </c>
      <c r="E285" s="1">
        <v>43810</v>
      </c>
      <c r="F285" s="2" t="s">
        <v>14</v>
      </c>
      <c r="G285">
        <v>6</v>
      </c>
      <c r="H285" s="2" t="s">
        <v>203</v>
      </c>
      <c r="I285" s="2" t="s">
        <v>13</v>
      </c>
      <c r="J285" s="2" t="s">
        <v>14</v>
      </c>
      <c r="K285" s="2" t="s">
        <v>21</v>
      </c>
      <c r="L285">
        <v>62500</v>
      </c>
      <c r="M285" s="1">
        <v>43446</v>
      </c>
      <c r="N285" s="2" t="s">
        <v>18</v>
      </c>
      <c r="O285" s="2" t="s">
        <v>21</v>
      </c>
      <c r="P285" s="2"/>
      <c r="Q285" s="1">
        <v>43852</v>
      </c>
    </row>
    <row r="286" spans="1:17" x14ac:dyDescent="0.35">
      <c r="A286" s="2" t="s">
        <v>304</v>
      </c>
      <c r="B286">
        <v>304001140</v>
      </c>
      <c r="C286" s="2" t="s">
        <v>176</v>
      </c>
      <c r="D286" s="1">
        <v>43313</v>
      </c>
      <c r="E286" s="1">
        <v>43677</v>
      </c>
      <c r="F286" s="2" t="s">
        <v>14</v>
      </c>
      <c r="G286">
        <v>6</v>
      </c>
      <c r="H286" s="2" t="s">
        <v>203</v>
      </c>
      <c r="I286" s="2" t="s">
        <v>13</v>
      </c>
      <c r="J286" s="2" t="s">
        <v>14</v>
      </c>
      <c r="K286" s="2" t="s">
        <v>21</v>
      </c>
      <c r="L286">
        <v>84375</v>
      </c>
      <c r="M286" s="1">
        <v>43313</v>
      </c>
      <c r="N286" s="2" t="s">
        <v>18</v>
      </c>
      <c r="O286" s="2" t="s">
        <v>177</v>
      </c>
      <c r="P286" s="2"/>
      <c r="Q286" s="1">
        <v>43852</v>
      </c>
    </row>
    <row r="287" spans="1:17" x14ac:dyDescent="0.35">
      <c r="A287" s="2" t="s">
        <v>304</v>
      </c>
      <c r="B287">
        <v>635003567</v>
      </c>
      <c r="C287" s="2" t="s">
        <v>180</v>
      </c>
      <c r="D287" s="1">
        <v>43070</v>
      </c>
      <c r="E287" s="1">
        <v>43434</v>
      </c>
      <c r="F287" s="2" t="s">
        <v>182</v>
      </c>
      <c r="G287">
        <v>3</v>
      </c>
      <c r="H287" s="2" t="s">
        <v>44</v>
      </c>
      <c r="I287" s="2" t="s">
        <v>13</v>
      </c>
      <c r="J287" s="2" t="s">
        <v>19</v>
      </c>
      <c r="K287" s="2" t="s">
        <v>16</v>
      </c>
      <c r="L287">
        <v>55107.13</v>
      </c>
      <c r="M287" s="1">
        <v>43070</v>
      </c>
      <c r="N287" s="2" t="s">
        <v>18</v>
      </c>
      <c r="O287" s="2" t="s">
        <v>177</v>
      </c>
      <c r="P287" s="2"/>
      <c r="Q287" s="1">
        <v>43852</v>
      </c>
    </row>
    <row r="288" spans="1:17" x14ac:dyDescent="0.35">
      <c r="A288" s="2" t="s">
        <v>304</v>
      </c>
      <c r="B288" t="s">
        <v>319</v>
      </c>
      <c r="C288" s="2" t="s">
        <v>176</v>
      </c>
      <c r="D288" s="1">
        <v>43435</v>
      </c>
      <c r="E288" s="1">
        <v>43799</v>
      </c>
      <c r="F288" s="2" t="s">
        <v>182</v>
      </c>
      <c r="G288">
        <v>12</v>
      </c>
      <c r="H288" s="2" t="s">
        <v>194</v>
      </c>
      <c r="I288" s="2" t="s">
        <v>13</v>
      </c>
      <c r="J288" s="2" t="s">
        <v>19</v>
      </c>
      <c r="K288" s="2" t="s">
        <v>21</v>
      </c>
      <c r="L288">
        <v>231094.04</v>
      </c>
      <c r="M288" s="1">
        <v>43435</v>
      </c>
      <c r="N288" s="2" t="s">
        <v>18</v>
      </c>
      <c r="O288" s="2" t="s">
        <v>21</v>
      </c>
      <c r="P288" s="2"/>
      <c r="Q288" s="1">
        <v>43852</v>
      </c>
    </row>
    <row r="289" spans="1:17" x14ac:dyDescent="0.35">
      <c r="A289" s="2" t="s">
        <v>304</v>
      </c>
      <c r="B289" t="s">
        <v>320</v>
      </c>
      <c r="C289" s="2" t="s">
        <v>176</v>
      </c>
      <c r="D289" s="1">
        <v>43245</v>
      </c>
      <c r="E289" s="1">
        <v>43609</v>
      </c>
      <c r="F289" s="2" t="s">
        <v>182</v>
      </c>
      <c r="G289">
        <v>1</v>
      </c>
      <c r="H289" s="2" t="s">
        <v>25</v>
      </c>
      <c r="I289" s="2" t="s">
        <v>13</v>
      </c>
      <c r="J289" s="2" t="s">
        <v>14</v>
      </c>
      <c r="K289" s="2" t="s">
        <v>26</v>
      </c>
      <c r="L289">
        <v>943.5</v>
      </c>
      <c r="M289" s="1">
        <v>43246</v>
      </c>
      <c r="N289" s="2" t="s">
        <v>18</v>
      </c>
      <c r="O289" s="2" t="s">
        <v>177</v>
      </c>
      <c r="P289" s="2"/>
      <c r="Q289" s="1">
        <v>43852</v>
      </c>
    </row>
    <row r="290" spans="1:17" x14ac:dyDescent="0.35">
      <c r="A290" s="2" t="s">
        <v>304</v>
      </c>
      <c r="B290" t="s">
        <v>321</v>
      </c>
      <c r="C290" s="2" t="s">
        <v>176</v>
      </c>
      <c r="D290" s="1">
        <v>43245</v>
      </c>
      <c r="E290" s="1">
        <v>43609</v>
      </c>
      <c r="F290" s="2" t="s">
        <v>182</v>
      </c>
      <c r="G290">
        <v>1</v>
      </c>
      <c r="H290" s="2" t="s">
        <v>25</v>
      </c>
      <c r="I290" s="2" t="s">
        <v>13</v>
      </c>
      <c r="J290" s="2" t="s">
        <v>14</v>
      </c>
      <c r="K290" s="2" t="s">
        <v>26</v>
      </c>
      <c r="L290">
        <v>2809.13</v>
      </c>
      <c r="M290" s="1">
        <v>43245</v>
      </c>
      <c r="N290" s="2" t="s">
        <v>18</v>
      </c>
      <c r="O290" s="2" t="s">
        <v>177</v>
      </c>
      <c r="P290" s="2"/>
      <c r="Q290" s="1">
        <v>43852</v>
      </c>
    </row>
    <row r="291" spans="1:17" x14ac:dyDescent="0.35">
      <c r="A291" s="2" t="s">
        <v>304</v>
      </c>
      <c r="B291" t="s">
        <v>322</v>
      </c>
      <c r="C291" s="2" t="s">
        <v>176</v>
      </c>
      <c r="D291" s="1">
        <v>43245</v>
      </c>
      <c r="E291" s="1">
        <v>43609</v>
      </c>
      <c r="F291" s="2" t="s">
        <v>182</v>
      </c>
      <c r="G291">
        <v>1</v>
      </c>
      <c r="H291" s="2" t="s">
        <v>25</v>
      </c>
      <c r="I291" s="2" t="s">
        <v>13</v>
      </c>
      <c r="J291" s="2" t="s">
        <v>14</v>
      </c>
      <c r="K291" s="2" t="s">
        <v>21</v>
      </c>
      <c r="L291">
        <v>2809.25</v>
      </c>
      <c r="M291" s="1">
        <v>43245</v>
      </c>
      <c r="N291" s="2" t="s">
        <v>18</v>
      </c>
      <c r="O291" s="2" t="s">
        <v>177</v>
      </c>
      <c r="P291" s="2"/>
      <c r="Q291" s="1">
        <v>43852</v>
      </c>
    </row>
    <row r="292" spans="1:17" x14ac:dyDescent="0.35">
      <c r="A292" s="2" t="s">
        <v>323</v>
      </c>
      <c r="B292">
        <v>15552994</v>
      </c>
      <c r="C292" s="2" t="s">
        <v>176</v>
      </c>
      <c r="D292" s="1">
        <v>43801</v>
      </c>
      <c r="E292" s="1">
        <v>44166</v>
      </c>
      <c r="F292" s="2" t="s">
        <v>51</v>
      </c>
      <c r="G292">
        <v>2</v>
      </c>
      <c r="H292" s="2" t="s">
        <v>40</v>
      </c>
      <c r="I292" s="2" t="s">
        <v>13</v>
      </c>
      <c r="J292" s="2" t="s">
        <v>51</v>
      </c>
      <c r="K292" s="2" t="s">
        <v>16</v>
      </c>
      <c r="L292">
        <v>20625</v>
      </c>
      <c r="M292" s="1">
        <v>43801</v>
      </c>
      <c r="N292" s="2" t="s">
        <v>18</v>
      </c>
      <c r="O292" s="2" t="s">
        <v>177</v>
      </c>
      <c r="P292" s="2"/>
      <c r="Q292" s="1">
        <v>43852</v>
      </c>
    </row>
    <row r="293" spans="1:17" x14ac:dyDescent="0.35">
      <c r="A293" s="2" t="s">
        <v>323</v>
      </c>
      <c r="B293">
        <v>9.9000011190100001E+19</v>
      </c>
      <c r="C293" s="2" t="s">
        <v>176</v>
      </c>
      <c r="D293" s="1">
        <v>43675</v>
      </c>
      <c r="E293" s="1">
        <v>44040</v>
      </c>
      <c r="F293" s="2" t="s">
        <v>181</v>
      </c>
      <c r="G293">
        <v>2</v>
      </c>
      <c r="H293" s="2" t="s">
        <v>40</v>
      </c>
      <c r="I293" s="2" t="s">
        <v>13</v>
      </c>
      <c r="J293" s="2" t="s">
        <v>121</v>
      </c>
      <c r="K293" s="2" t="s">
        <v>16</v>
      </c>
      <c r="L293">
        <v>32683</v>
      </c>
      <c r="M293" s="1">
        <v>43675</v>
      </c>
      <c r="N293" s="2" t="s">
        <v>18</v>
      </c>
      <c r="O293" s="2" t="s">
        <v>177</v>
      </c>
      <c r="P293" s="2"/>
      <c r="Q293" s="1">
        <v>43852</v>
      </c>
    </row>
    <row r="294" spans="1:17" x14ac:dyDescent="0.35">
      <c r="A294" s="2" t="s">
        <v>323</v>
      </c>
      <c r="B294">
        <v>9.9000011190100001E+19</v>
      </c>
      <c r="C294" s="2" t="s">
        <v>176</v>
      </c>
      <c r="D294" s="1">
        <v>43675</v>
      </c>
      <c r="E294" s="1">
        <v>44040</v>
      </c>
      <c r="F294" s="2" t="s">
        <v>181</v>
      </c>
      <c r="G294">
        <v>2</v>
      </c>
      <c r="H294" s="2" t="s">
        <v>40</v>
      </c>
      <c r="I294" s="2" t="s">
        <v>13</v>
      </c>
      <c r="J294" s="2" t="s">
        <v>121</v>
      </c>
      <c r="K294" s="2" t="s">
        <v>16</v>
      </c>
      <c r="L294">
        <v>84590.55</v>
      </c>
      <c r="M294" s="1">
        <v>43675</v>
      </c>
      <c r="N294" s="2" t="s">
        <v>18</v>
      </c>
      <c r="O294" s="2" t="s">
        <v>177</v>
      </c>
      <c r="P294" s="2"/>
      <c r="Q294" s="1">
        <v>43852</v>
      </c>
    </row>
    <row r="295" spans="1:17" x14ac:dyDescent="0.35">
      <c r="A295" s="2" t="s">
        <v>323</v>
      </c>
      <c r="B295">
        <v>9.9000046190100005E+19</v>
      </c>
      <c r="C295" s="2" t="s">
        <v>176</v>
      </c>
      <c r="D295" s="1">
        <v>43675</v>
      </c>
      <c r="E295" s="1">
        <v>44040</v>
      </c>
      <c r="F295" s="2" t="s">
        <v>182</v>
      </c>
      <c r="G295">
        <v>2</v>
      </c>
      <c r="H295" s="2" t="s">
        <v>40</v>
      </c>
      <c r="I295" s="2" t="s">
        <v>13</v>
      </c>
      <c r="J295" s="2" t="s">
        <v>121</v>
      </c>
      <c r="K295" s="2" t="s">
        <v>16</v>
      </c>
      <c r="L295">
        <v>10547.63</v>
      </c>
      <c r="M295" s="1">
        <v>43675</v>
      </c>
      <c r="N295" s="2" t="s">
        <v>18</v>
      </c>
      <c r="O295" s="2" t="s">
        <v>177</v>
      </c>
      <c r="P295" s="2"/>
      <c r="Q295" s="1">
        <v>43852</v>
      </c>
    </row>
    <row r="296" spans="1:17" x14ac:dyDescent="0.35">
      <c r="A296" s="2" t="s">
        <v>323</v>
      </c>
      <c r="B296">
        <v>14055133</v>
      </c>
      <c r="C296" s="2" t="s">
        <v>176</v>
      </c>
      <c r="D296" s="1">
        <v>43672</v>
      </c>
      <c r="E296" s="1">
        <v>44037</v>
      </c>
      <c r="F296" s="2" t="s">
        <v>14</v>
      </c>
      <c r="G296">
        <v>2</v>
      </c>
      <c r="H296" s="2" t="s">
        <v>40</v>
      </c>
      <c r="I296" s="2" t="s">
        <v>13</v>
      </c>
      <c r="J296" s="2" t="s">
        <v>14</v>
      </c>
      <c r="K296" s="2" t="s">
        <v>26</v>
      </c>
      <c r="L296">
        <v>63000</v>
      </c>
      <c r="M296" s="1">
        <v>43672</v>
      </c>
      <c r="N296" s="2" t="s">
        <v>18</v>
      </c>
      <c r="O296" s="2" t="s">
        <v>177</v>
      </c>
      <c r="P296" s="2"/>
      <c r="Q296" s="1">
        <v>43852</v>
      </c>
    </row>
    <row r="297" spans="1:17" x14ac:dyDescent="0.35">
      <c r="A297" s="2" t="s">
        <v>323</v>
      </c>
      <c r="B297">
        <v>2000010048</v>
      </c>
      <c r="C297" s="2" t="s">
        <v>180</v>
      </c>
      <c r="D297" s="1">
        <v>43309</v>
      </c>
      <c r="E297" s="1">
        <v>43673</v>
      </c>
      <c r="F297" s="2" t="s">
        <v>182</v>
      </c>
      <c r="G297">
        <v>8</v>
      </c>
      <c r="H297" s="2" t="s">
        <v>324</v>
      </c>
      <c r="I297" s="2" t="s">
        <v>13</v>
      </c>
      <c r="J297" s="2" t="s">
        <v>71</v>
      </c>
      <c r="K297" s="2" t="s">
        <v>21</v>
      </c>
      <c r="L297">
        <v>121875</v>
      </c>
      <c r="M297" s="1">
        <v>43309</v>
      </c>
      <c r="N297" s="2" t="s">
        <v>18</v>
      </c>
      <c r="O297" s="2" t="s">
        <v>184</v>
      </c>
      <c r="P297" s="2"/>
      <c r="Q297" s="1">
        <v>43852</v>
      </c>
    </row>
    <row r="298" spans="1:17" x14ac:dyDescent="0.35">
      <c r="A298" s="2" t="s">
        <v>323</v>
      </c>
      <c r="B298">
        <v>2000010048</v>
      </c>
      <c r="C298" s="2" t="s">
        <v>180</v>
      </c>
      <c r="D298" s="1">
        <v>43309</v>
      </c>
      <c r="E298" s="1">
        <v>43673</v>
      </c>
      <c r="F298" s="2" t="s">
        <v>182</v>
      </c>
      <c r="G298">
        <v>8</v>
      </c>
      <c r="H298" s="2" t="s">
        <v>324</v>
      </c>
      <c r="I298" s="2" t="s">
        <v>13</v>
      </c>
      <c r="J298" s="2" t="s">
        <v>71</v>
      </c>
      <c r="K298" s="2" t="s">
        <v>21</v>
      </c>
      <c r="L298">
        <v>8174.5</v>
      </c>
      <c r="M298" s="1">
        <v>43664</v>
      </c>
      <c r="N298" s="2" t="s">
        <v>185</v>
      </c>
      <c r="O298" s="2" t="s">
        <v>184</v>
      </c>
      <c r="P298" s="2"/>
      <c r="Q298" s="1">
        <v>43852</v>
      </c>
    </row>
    <row r="299" spans="1:17" x14ac:dyDescent="0.35">
      <c r="A299" s="2" t="s">
        <v>323</v>
      </c>
      <c r="B299">
        <v>2000010048</v>
      </c>
      <c r="C299" s="2" t="s">
        <v>176</v>
      </c>
      <c r="D299" s="1">
        <v>43674</v>
      </c>
      <c r="E299" s="1">
        <v>44039</v>
      </c>
      <c r="F299" s="2" t="s">
        <v>182</v>
      </c>
      <c r="G299">
        <v>4</v>
      </c>
      <c r="H299" s="2" t="s">
        <v>325</v>
      </c>
      <c r="I299" s="2" t="s">
        <v>13</v>
      </c>
      <c r="J299" s="2" t="s">
        <v>71</v>
      </c>
      <c r="K299" s="2" t="s">
        <v>21</v>
      </c>
      <c r="L299">
        <v>115781.25</v>
      </c>
      <c r="M299" s="1">
        <v>43674</v>
      </c>
      <c r="N299" s="2" t="s">
        <v>18</v>
      </c>
      <c r="O299" s="2" t="s">
        <v>21</v>
      </c>
      <c r="P299" s="2"/>
      <c r="Q299" s="1">
        <v>43852</v>
      </c>
    </row>
    <row r="300" spans="1:17" x14ac:dyDescent="0.35">
      <c r="A300" s="2" t="s">
        <v>323</v>
      </c>
      <c r="B300">
        <v>304001925</v>
      </c>
      <c r="C300" s="2" t="s">
        <v>180</v>
      </c>
      <c r="D300" s="1">
        <v>43191</v>
      </c>
      <c r="E300" s="1">
        <v>43555</v>
      </c>
      <c r="F300" s="2" t="s">
        <v>14</v>
      </c>
      <c r="G300">
        <v>3</v>
      </c>
      <c r="H300" s="2" t="s">
        <v>44</v>
      </c>
      <c r="I300" s="2" t="s">
        <v>13</v>
      </c>
      <c r="J300" s="2" t="s">
        <v>19</v>
      </c>
      <c r="K300" s="2" t="s">
        <v>21</v>
      </c>
      <c r="L300">
        <v>318411.5</v>
      </c>
      <c r="M300" s="1">
        <v>43555</v>
      </c>
      <c r="N300" s="2" t="s">
        <v>18</v>
      </c>
      <c r="O300" s="2" t="s">
        <v>177</v>
      </c>
      <c r="P300" s="2"/>
      <c r="Q300" s="1">
        <v>43852</v>
      </c>
    </row>
    <row r="301" spans="1:17" x14ac:dyDescent="0.35">
      <c r="A301" s="2" t="s">
        <v>323</v>
      </c>
      <c r="B301">
        <v>304003763</v>
      </c>
      <c r="C301" s="2" t="s">
        <v>176</v>
      </c>
      <c r="D301" s="1">
        <v>43556</v>
      </c>
      <c r="E301" s="1">
        <v>43921</v>
      </c>
      <c r="F301" s="2" t="s">
        <v>14</v>
      </c>
      <c r="G301">
        <v>3</v>
      </c>
      <c r="H301" s="2" t="s">
        <v>44</v>
      </c>
      <c r="I301" s="2" t="s">
        <v>13</v>
      </c>
      <c r="J301" s="2" t="s">
        <v>19</v>
      </c>
      <c r="K301" s="2" t="s">
        <v>21</v>
      </c>
      <c r="L301">
        <v>344794.13</v>
      </c>
      <c r="M301" s="1">
        <v>43556</v>
      </c>
      <c r="N301" s="2" t="s">
        <v>18</v>
      </c>
      <c r="O301" s="2" t="s">
        <v>21</v>
      </c>
      <c r="P301" s="2"/>
      <c r="Q301" s="1">
        <v>43852</v>
      </c>
    </row>
    <row r="302" spans="1:17" x14ac:dyDescent="0.35">
      <c r="A302" s="2" t="s">
        <v>323</v>
      </c>
      <c r="B302" t="s">
        <v>326</v>
      </c>
      <c r="C302" s="2" t="s">
        <v>176</v>
      </c>
      <c r="D302" s="1">
        <v>43291</v>
      </c>
      <c r="E302" s="1">
        <v>43655</v>
      </c>
      <c r="F302" s="2" t="s">
        <v>182</v>
      </c>
      <c r="G302">
        <v>3</v>
      </c>
      <c r="H302" s="2" t="s">
        <v>44</v>
      </c>
      <c r="I302" s="2" t="s">
        <v>13</v>
      </c>
      <c r="J302" s="2" t="s">
        <v>19</v>
      </c>
      <c r="K302" s="2" t="s">
        <v>21</v>
      </c>
      <c r="L302">
        <v>140949.5</v>
      </c>
      <c r="M302" s="1">
        <v>43291</v>
      </c>
      <c r="N302" s="2" t="s">
        <v>18</v>
      </c>
      <c r="O302" s="2" t="s">
        <v>177</v>
      </c>
      <c r="P302" s="2"/>
      <c r="Q302" s="1">
        <v>43852</v>
      </c>
    </row>
    <row r="303" spans="1:17" x14ac:dyDescent="0.35">
      <c r="A303" s="2" t="s">
        <v>323</v>
      </c>
      <c r="B303" t="s">
        <v>327</v>
      </c>
      <c r="C303" s="2" t="s">
        <v>180</v>
      </c>
      <c r="D303" s="1">
        <v>43101</v>
      </c>
      <c r="E303" s="1">
        <v>43465</v>
      </c>
      <c r="F303" s="2" t="s">
        <v>181</v>
      </c>
      <c r="G303">
        <v>3</v>
      </c>
      <c r="H303" s="2" t="s">
        <v>44</v>
      </c>
      <c r="I303" s="2" t="s">
        <v>13</v>
      </c>
      <c r="J303" s="2" t="s">
        <v>19</v>
      </c>
      <c r="K303" s="2" t="s">
        <v>21</v>
      </c>
      <c r="L303">
        <v>460832.14</v>
      </c>
      <c r="M303" s="1">
        <v>43101</v>
      </c>
      <c r="N303" s="2" t="s">
        <v>18</v>
      </c>
      <c r="O303" s="2" t="s">
        <v>177</v>
      </c>
      <c r="P303" s="2"/>
      <c r="Q303" s="1">
        <v>43852</v>
      </c>
    </row>
    <row r="304" spans="1:17" x14ac:dyDescent="0.35">
      <c r="A304" s="2" t="s">
        <v>323</v>
      </c>
      <c r="B304" t="s">
        <v>126</v>
      </c>
      <c r="C304" s="2" t="s">
        <v>176</v>
      </c>
      <c r="D304" s="1">
        <v>43466</v>
      </c>
      <c r="E304" s="1">
        <v>43555</v>
      </c>
      <c r="F304" s="2" t="s">
        <v>181</v>
      </c>
      <c r="G304">
        <v>3</v>
      </c>
      <c r="H304" s="2" t="s">
        <v>44</v>
      </c>
      <c r="I304" s="2" t="s">
        <v>13</v>
      </c>
      <c r="J304" s="2" t="s">
        <v>19</v>
      </c>
      <c r="K304" s="2" t="s">
        <v>21</v>
      </c>
      <c r="L304">
        <v>257590.8</v>
      </c>
      <c r="M304" s="1">
        <v>43466</v>
      </c>
      <c r="N304" s="2" t="s">
        <v>18</v>
      </c>
      <c r="O304" s="2" t="s">
        <v>184</v>
      </c>
      <c r="P304" s="2"/>
      <c r="Q304" s="1">
        <v>43852</v>
      </c>
    </row>
    <row r="305" spans="1:17" x14ac:dyDescent="0.35">
      <c r="A305" s="2" t="s">
        <v>323</v>
      </c>
      <c r="B305" t="s">
        <v>126</v>
      </c>
      <c r="C305" s="2" t="s">
        <v>176</v>
      </c>
      <c r="D305" s="1">
        <v>43466</v>
      </c>
      <c r="E305" s="1">
        <v>43555</v>
      </c>
      <c r="F305" s="2" t="s">
        <v>181</v>
      </c>
      <c r="G305">
        <v>3</v>
      </c>
      <c r="H305" s="2" t="s">
        <v>44</v>
      </c>
      <c r="I305" s="2" t="s">
        <v>13</v>
      </c>
      <c r="J305" s="2" t="s">
        <v>19</v>
      </c>
      <c r="K305" s="2" t="s">
        <v>21</v>
      </c>
      <c r="L305">
        <v>-98802.02</v>
      </c>
      <c r="M305" s="1">
        <v>43466</v>
      </c>
      <c r="N305" s="2" t="s">
        <v>185</v>
      </c>
      <c r="O305" s="2" t="s">
        <v>184</v>
      </c>
      <c r="P305" s="2"/>
      <c r="Q305" s="1">
        <v>43852</v>
      </c>
    </row>
    <row r="306" spans="1:17" x14ac:dyDescent="0.35">
      <c r="A306" s="2" t="s">
        <v>323</v>
      </c>
      <c r="B306">
        <v>11988092</v>
      </c>
      <c r="C306" s="2" t="s">
        <v>176</v>
      </c>
      <c r="D306" s="1">
        <v>43138</v>
      </c>
      <c r="E306" s="1">
        <v>43143</v>
      </c>
      <c r="F306" s="2" t="s">
        <v>182</v>
      </c>
      <c r="G306">
        <v>3</v>
      </c>
      <c r="H306" s="2" t="s">
        <v>44</v>
      </c>
      <c r="I306" s="2" t="s">
        <v>13</v>
      </c>
      <c r="J306" s="2" t="s">
        <v>19</v>
      </c>
      <c r="K306" s="2" t="s">
        <v>26</v>
      </c>
      <c r="L306">
        <v>338.55</v>
      </c>
      <c r="M306" s="1">
        <v>43138</v>
      </c>
      <c r="N306" s="2" t="s">
        <v>18</v>
      </c>
      <c r="O306" s="2" t="s">
        <v>177</v>
      </c>
      <c r="P306" s="2"/>
      <c r="Q306" s="1">
        <v>43852</v>
      </c>
    </row>
    <row r="307" spans="1:17" x14ac:dyDescent="0.35">
      <c r="A307" s="2" t="s">
        <v>323</v>
      </c>
      <c r="B307">
        <v>2304001082</v>
      </c>
      <c r="C307" s="2" t="s">
        <v>180</v>
      </c>
      <c r="D307" s="1">
        <v>43191</v>
      </c>
      <c r="E307" s="1">
        <v>43555</v>
      </c>
      <c r="F307" s="2" t="s">
        <v>14</v>
      </c>
      <c r="G307">
        <v>3</v>
      </c>
      <c r="H307" s="2" t="s">
        <v>44</v>
      </c>
      <c r="I307" s="2" t="s">
        <v>13</v>
      </c>
      <c r="J307" s="2" t="s">
        <v>19</v>
      </c>
      <c r="K307" s="2" t="s">
        <v>21</v>
      </c>
      <c r="L307">
        <v>40625</v>
      </c>
      <c r="M307" s="1">
        <v>43555</v>
      </c>
      <c r="N307" s="2" t="s">
        <v>18</v>
      </c>
      <c r="O307" s="2" t="s">
        <v>177</v>
      </c>
      <c r="P307" s="2"/>
      <c r="Q307" s="1">
        <v>43852</v>
      </c>
    </row>
    <row r="308" spans="1:17" x14ac:dyDescent="0.35">
      <c r="A308" s="2" t="s">
        <v>323</v>
      </c>
      <c r="B308" t="s">
        <v>67</v>
      </c>
      <c r="C308" s="2" t="s">
        <v>176</v>
      </c>
      <c r="D308" s="1">
        <v>43556</v>
      </c>
      <c r="E308" s="1">
        <v>43921</v>
      </c>
      <c r="F308" s="2" t="s">
        <v>14</v>
      </c>
      <c r="G308">
        <v>3</v>
      </c>
      <c r="H308" s="2" t="s">
        <v>44</v>
      </c>
      <c r="I308" s="2" t="s">
        <v>13</v>
      </c>
      <c r="J308" s="2" t="s">
        <v>19</v>
      </c>
      <c r="K308" s="2" t="s">
        <v>21</v>
      </c>
      <c r="L308">
        <v>37500</v>
      </c>
      <c r="M308" s="1">
        <v>43556</v>
      </c>
      <c r="N308" s="2" t="s">
        <v>18</v>
      </c>
      <c r="O308" s="2" t="s">
        <v>21</v>
      </c>
      <c r="P308" s="2"/>
      <c r="Q308" s="1">
        <v>43852</v>
      </c>
    </row>
    <row r="309" spans="1:17" x14ac:dyDescent="0.35">
      <c r="A309" s="2" t="s">
        <v>323</v>
      </c>
      <c r="B309">
        <v>2.4142020928135997E+18</v>
      </c>
      <c r="C309" s="2" t="s">
        <v>180</v>
      </c>
      <c r="D309" s="1">
        <v>43101</v>
      </c>
      <c r="E309" s="1">
        <v>43465</v>
      </c>
      <c r="F309" s="2" t="s">
        <v>51</v>
      </c>
      <c r="G309">
        <v>3</v>
      </c>
      <c r="H309" s="2" t="s">
        <v>44</v>
      </c>
      <c r="I309" s="2" t="s">
        <v>13</v>
      </c>
      <c r="J309" s="2" t="s">
        <v>19</v>
      </c>
      <c r="K309" s="2" t="s">
        <v>21</v>
      </c>
      <c r="L309">
        <v>55361.599999999999</v>
      </c>
      <c r="M309" s="1">
        <v>43101</v>
      </c>
      <c r="N309" s="2" t="s">
        <v>18</v>
      </c>
      <c r="O309" s="2" t="s">
        <v>177</v>
      </c>
      <c r="P309" s="2"/>
      <c r="Q309" s="1">
        <v>43852</v>
      </c>
    </row>
    <row r="310" spans="1:17" x14ac:dyDescent="0.35">
      <c r="A310" s="2" t="s">
        <v>323</v>
      </c>
      <c r="B310">
        <v>2.4142020928135997E+18</v>
      </c>
      <c r="C310" s="2" t="s">
        <v>180</v>
      </c>
      <c r="D310" s="1">
        <v>43466</v>
      </c>
      <c r="E310" s="1">
        <v>43830</v>
      </c>
      <c r="F310" s="2" t="s">
        <v>51</v>
      </c>
      <c r="G310">
        <v>3</v>
      </c>
      <c r="H310" s="2" t="s">
        <v>44</v>
      </c>
      <c r="I310" s="2" t="s">
        <v>13</v>
      </c>
      <c r="J310" s="2" t="s">
        <v>19</v>
      </c>
      <c r="K310" s="2" t="s">
        <v>21</v>
      </c>
      <c r="L310">
        <v>86723.5</v>
      </c>
      <c r="M310" s="1">
        <v>43466</v>
      </c>
      <c r="N310" s="2" t="s">
        <v>18</v>
      </c>
      <c r="O310" s="2" t="s">
        <v>21</v>
      </c>
      <c r="P310" s="2"/>
      <c r="Q310" s="1">
        <v>43852</v>
      </c>
    </row>
    <row r="311" spans="1:17" x14ac:dyDescent="0.35">
      <c r="A311" s="2" t="s">
        <v>323</v>
      </c>
      <c r="B311">
        <v>2.4142020928135997E+18</v>
      </c>
      <c r="C311" s="2" t="s">
        <v>176</v>
      </c>
      <c r="D311" s="1">
        <v>43831</v>
      </c>
      <c r="E311" s="1">
        <v>43921</v>
      </c>
      <c r="F311" s="2" t="s">
        <v>51</v>
      </c>
      <c r="G311">
        <v>3</v>
      </c>
      <c r="H311" s="2" t="s">
        <v>44</v>
      </c>
      <c r="I311" s="2" t="s">
        <v>13</v>
      </c>
      <c r="J311" s="2" t="s">
        <v>19</v>
      </c>
      <c r="K311" s="2" t="s">
        <v>21</v>
      </c>
      <c r="L311">
        <v>21680.799999999999</v>
      </c>
      <c r="M311" s="1">
        <v>43831</v>
      </c>
      <c r="N311" s="2" t="s">
        <v>18</v>
      </c>
      <c r="O311" s="2" t="s">
        <v>21</v>
      </c>
      <c r="P311" s="2"/>
      <c r="Q311" s="1">
        <v>43852</v>
      </c>
    </row>
    <row r="312" spans="1:17" x14ac:dyDescent="0.35">
      <c r="A312" s="2" t="s">
        <v>323</v>
      </c>
      <c r="B312" t="s">
        <v>328</v>
      </c>
      <c r="C312" s="2" t="s">
        <v>176</v>
      </c>
      <c r="D312" s="1">
        <v>43301</v>
      </c>
      <c r="E312" s="1">
        <v>43392</v>
      </c>
      <c r="F312" s="2" t="s">
        <v>244</v>
      </c>
      <c r="G312">
        <v>3</v>
      </c>
      <c r="H312" s="2" t="s">
        <v>44</v>
      </c>
      <c r="I312" s="2" t="s">
        <v>13</v>
      </c>
      <c r="J312" s="2" t="s">
        <v>19</v>
      </c>
      <c r="K312" s="2" t="s">
        <v>26</v>
      </c>
      <c r="L312">
        <v>17419.13</v>
      </c>
      <c r="M312" s="1">
        <v>43301</v>
      </c>
      <c r="N312" s="2" t="s">
        <v>18</v>
      </c>
      <c r="O312" s="2" t="s">
        <v>177</v>
      </c>
      <c r="P312" s="2"/>
      <c r="Q312" s="1">
        <v>43852</v>
      </c>
    </row>
    <row r="313" spans="1:17" x14ac:dyDescent="0.35">
      <c r="A313" s="2" t="s">
        <v>323</v>
      </c>
      <c r="B313" t="s">
        <v>329</v>
      </c>
      <c r="C313" s="2" t="s">
        <v>176</v>
      </c>
      <c r="D313" s="1">
        <v>43348</v>
      </c>
      <c r="E313" s="1">
        <v>43438</v>
      </c>
      <c r="F313" s="2" t="s">
        <v>244</v>
      </c>
      <c r="G313">
        <v>3</v>
      </c>
      <c r="H313" s="2" t="s">
        <v>44</v>
      </c>
      <c r="I313" s="2" t="s">
        <v>13</v>
      </c>
      <c r="J313" s="2" t="s">
        <v>19</v>
      </c>
      <c r="K313" s="2" t="s">
        <v>26</v>
      </c>
      <c r="L313">
        <v>5165.63</v>
      </c>
      <c r="M313" s="1">
        <v>43348</v>
      </c>
      <c r="N313" s="2" t="s">
        <v>18</v>
      </c>
      <c r="O313" s="2" t="s">
        <v>177</v>
      </c>
      <c r="P313" s="2"/>
      <c r="Q313" s="1">
        <v>43852</v>
      </c>
    </row>
    <row r="314" spans="1:17" x14ac:dyDescent="0.35">
      <c r="A314" s="2" t="s">
        <v>323</v>
      </c>
      <c r="B314" t="s">
        <v>92</v>
      </c>
      <c r="C314" s="2" t="s">
        <v>176</v>
      </c>
      <c r="D314" s="1">
        <v>43608</v>
      </c>
      <c r="E314" s="1">
        <v>43921</v>
      </c>
      <c r="F314" s="2" t="s">
        <v>244</v>
      </c>
      <c r="G314">
        <v>3</v>
      </c>
      <c r="H314" s="2" t="s">
        <v>44</v>
      </c>
      <c r="I314" s="2" t="s">
        <v>13</v>
      </c>
      <c r="J314" s="2" t="s">
        <v>19</v>
      </c>
      <c r="K314" s="2" t="s">
        <v>26</v>
      </c>
      <c r="L314">
        <v>9990.15</v>
      </c>
      <c r="M314" s="1">
        <v>43608</v>
      </c>
      <c r="N314" s="2" t="s">
        <v>18</v>
      </c>
      <c r="O314" s="2" t="s">
        <v>177</v>
      </c>
      <c r="P314" s="2"/>
      <c r="Q314" s="1">
        <v>43852</v>
      </c>
    </row>
    <row r="315" spans="1:17" x14ac:dyDescent="0.35">
      <c r="A315" s="2" t="s">
        <v>323</v>
      </c>
      <c r="B315">
        <v>2640011190</v>
      </c>
      <c r="C315" s="2" t="s">
        <v>176</v>
      </c>
      <c r="D315" s="1">
        <v>43262</v>
      </c>
      <c r="E315" s="1">
        <v>43353</v>
      </c>
      <c r="F315" s="2" t="s">
        <v>244</v>
      </c>
      <c r="G315">
        <v>3</v>
      </c>
      <c r="H315" s="2" t="s">
        <v>44</v>
      </c>
      <c r="I315" s="2" t="s">
        <v>13</v>
      </c>
      <c r="J315" s="2" t="s">
        <v>19</v>
      </c>
      <c r="K315" s="2" t="s">
        <v>26</v>
      </c>
      <c r="L315">
        <v>10625</v>
      </c>
      <c r="M315" s="1">
        <v>43262</v>
      </c>
      <c r="N315" s="2" t="s">
        <v>18</v>
      </c>
      <c r="O315" s="2" t="s">
        <v>177</v>
      </c>
      <c r="P315" s="2"/>
      <c r="Q315" s="1">
        <v>43852</v>
      </c>
    </row>
    <row r="316" spans="1:17" x14ac:dyDescent="0.35">
      <c r="A316" s="2" t="s">
        <v>323</v>
      </c>
      <c r="B316">
        <v>3.1142011248201999E+18</v>
      </c>
      <c r="C316" s="2" t="s">
        <v>180</v>
      </c>
      <c r="D316" s="1">
        <v>42917</v>
      </c>
      <c r="E316" s="1">
        <v>43281</v>
      </c>
      <c r="F316" s="2" t="s">
        <v>182</v>
      </c>
      <c r="G316">
        <v>3</v>
      </c>
      <c r="H316" s="2" t="s">
        <v>44</v>
      </c>
      <c r="I316" s="2" t="s">
        <v>13</v>
      </c>
      <c r="J316" s="2" t="s">
        <v>19</v>
      </c>
      <c r="K316" s="2" t="s">
        <v>21</v>
      </c>
      <c r="L316">
        <v>14399.88</v>
      </c>
      <c r="M316" s="1">
        <v>42917</v>
      </c>
      <c r="N316" s="2" t="s">
        <v>18</v>
      </c>
      <c r="O316" s="2" t="s">
        <v>177</v>
      </c>
      <c r="P316" s="2"/>
      <c r="Q316" s="1">
        <v>43852</v>
      </c>
    </row>
    <row r="317" spans="1:17" x14ac:dyDescent="0.35">
      <c r="A317" s="2" t="s">
        <v>323</v>
      </c>
      <c r="B317">
        <v>3.1142011248201999E+18</v>
      </c>
      <c r="C317" s="2" t="s">
        <v>176</v>
      </c>
      <c r="D317" s="1">
        <v>43647</v>
      </c>
      <c r="E317" s="1">
        <v>44012</v>
      </c>
      <c r="F317" s="2" t="s">
        <v>182</v>
      </c>
      <c r="G317">
        <v>3</v>
      </c>
      <c r="H317" s="2" t="s">
        <v>44</v>
      </c>
      <c r="I317" s="2" t="s">
        <v>13</v>
      </c>
      <c r="J317" s="2" t="s">
        <v>19</v>
      </c>
      <c r="K317" s="2" t="s">
        <v>21</v>
      </c>
      <c r="L317">
        <v>20165.5</v>
      </c>
      <c r="M317" s="1">
        <v>43647</v>
      </c>
      <c r="N317" s="2" t="s">
        <v>18</v>
      </c>
      <c r="O317" s="2" t="s">
        <v>21</v>
      </c>
      <c r="P317" s="2"/>
      <c r="Q317" s="1">
        <v>43852</v>
      </c>
    </row>
    <row r="318" spans="1:17" x14ac:dyDescent="0.35">
      <c r="A318" s="2" t="s">
        <v>323</v>
      </c>
      <c r="B318">
        <v>32119154</v>
      </c>
      <c r="C318" s="2" t="s">
        <v>176</v>
      </c>
      <c r="D318" s="1">
        <v>43556</v>
      </c>
      <c r="E318" s="1">
        <v>43616</v>
      </c>
      <c r="F318" s="2" t="s">
        <v>244</v>
      </c>
      <c r="G318">
        <v>3</v>
      </c>
      <c r="H318" s="2" t="s">
        <v>44</v>
      </c>
      <c r="I318" s="2" t="s">
        <v>13</v>
      </c>
      <c r="J318" s="2" t="s">
        <v>19</v>
      </c>
      <c r="K318" s="2" t="s">
        <v>26</v>
      </c>
      <c r="L318">
        <v>11593.27</v>
      </c>
      <c r="M318" s="1">
        <v>43556</v>
      </c>
      <c r="N318" s="2" t="s">
        <v>18</v>
      </c>
      <c r="O318" s="2" t="s">
        <v>177</v>
      </c>
      <c r="P318" s="2"/>
      <c r="Q318" s="1">
        <v>43852</v>
      </c>
    </row>
    <row r="319" spans="1:17" x14ac:dyDescent="0.35">
      <c r="A319" s="2" t="s">
        <v>323</v>
      </c>
      <c r="B319" t="s">
        <v>330</v>
      </c>
      <c r="C319" s="2" t="s">
        <v>180</v>
      </c>
      <c r="D319" s="1">
        <v>43221</v>
      </c>
      <c r="E319" s="1">
        <v>43585</v>
      </c>
      <c r="F319" s="2" t="s">
        <v>182</v>
      </c>
      <c r="G319">
        <v>3</v>
      </c>
      <c r="H319" s="2" t="s">
        <v>44</v>
      </c>
      <c r="I319" s="2" t="s">
        <v>13</v>
      </c>
      <c r="J319" s="2" t="s">
        <v>19</v>
      </c>
      <c r="K319" s="2" t="s">
        <v>21</v>
      </c>
      <c r="L319">
        <v>1185.9000000000001</v>
      </c>
      <c r="M319" s="1">
        <v>43221</v>
      </c>
      <c r="N319" s="2" t="s">
        <v>18</v>
      </c>
      <c r="O319" s="2" t="s">
        <v>177</v>
      </c>
      <c r="P319" s="2"/>
      <c r="Q319" s="1">
        <v>43852</v>
      </c>
    </row>
    <row r="320" spans="1:17" x14ac:dyDescent="0.35">
      <c r="A320" s="2" t="s">
        <v>323</v>
      </c>
      <c r="B320" t="s">
        <v>91</v>
      </c>
      <c r="C320" s="2" t="s">
        <v>176</v>
      </c>
      <c r="D320" s="1">
        <v>43586</v>
      </c>
      <c r="E320" s="1">
        <v>43951</v>
      </c>
      <c r="F320" s="2" t="s">
        <v>182</v>
      </c>
      <c r="G320">
        <v>3</v>
      </c>
      <c r="H320" s="2" t="s">
        <v>44</v>
      </c>
      <c r="I320" s="2" t="s">
        <v>13</v>
      </c>
      <c r="J320" s="2" t="s">
        <v>19</v>
      </c>
      <c r="K320" s="2" t="s">
        <v>21</v>
      </c>
      <c r="L320">
        <v>1005</v>
      </c>
      <c r="M320" s="1">
        <v>43586</v>
      </c>
      <c r="N320" s="2" t="s">
        <v>18</v>
      </c>
      <c r="O320" s="2" t="s">
        <v>21</v>
      </c>
      <c r="P320" s="2"/>
      <c r="Q320" s="1">
        <v>43852</v>
      </c>
    </row>
    <row r="321" spans="1:17" x14ac:dyDescent="0.35">
      <c r="A321" s="2" t="s">
        <v>323</v>
      </c>
      <c r="B321" t="s">
        <v>331</v>
      </c>
      <c r="C321" s="2" t="s">
        <v>180</v>
      </c>
      <c r="D321" s="1">
        <v>43006</v>
      </c>
      <c r="E321" s="1">
        <v>43370</v>
      </c>
      <c r="F321" s="2" t="s">
        <v>182</v>
      </c>
      <c r="G321">
        <v>3</v>
      </c>
      <c r="H321" s="2" t="s">
        <v>44</v>
      </c>
      <c r="I321" s="2" t="s">
        <v>13</v>
      </c>
      <c r="J321" s="2" t="s">
        <v>19</v>
      </c>
      <c r="K321" s="2" t="s">
        <v>21</v>
      </c>
      <c r="L321">
        <v>1050.3800000000001</v>
      </c>
      <c r="M321" s="1">
        <v>43006</v>
      </c>
      <c r="N321" s="2" t="s">
        <v>18</v>
      </c>
      <c r="O321" s="2" t="s">
        <v>177</v>
      </c>
      <c r="P321" s="2"/>
      <c r="Q321" s="1">
        <v>43852</v>
      </c>
    </row>
    <row r="322" spans="1:17" x14ac:dyDescent="0.35">
      <c r="A322" s="2" t="s">
        <v>323</v>
      </c>
      <c r="B322" t="s">
        <v>332</v>
      </c>
      <c r="C322" s="2" t="s">
        <v>176</v>
      </c>
      <c r="D322" s="1">
        <v>43371</v>
      </c>
      <c r="E322" s="1">
        <v>43735</v>
      </c>
      <c r="F322" s="2" t="s">
        <v>182</v>
      </c>
      <c r="G322">
        <v>3</v>
      </c>
      <c r="H322" s="2" t="s">
        <v>44</v>
      </c>
      <c r="I322" s="2" t="s">
        <v>13</v>
      </c>
      <c r="J322" s="2" t="s">
        <v>19</v>
      </c>
      <c r="K322" s="2" t="s">
        <v>21</v>
      </c>
      <c r="L322">
        <v>6250</v>
      </c>
      <c r="M322" s="1">
        <v>43371</v>
      </c>
      <c r="N322" s="2" t="s">
        <v>18</v>
      </c>
      <c r="O322" s="2" t="s">
        <v>184</v>
      </c>
      <c r="P322" s="2"/>
      <c r="Q322" s="1">
        <v>43852</v>
      </c>
    </row>
    <row r="323" spans="1:17" x14ac:dyDescent="0.35">
      <c r="A323" s="2" t="s">
        <v>323</v>
      </c>
      <c r="B323" t="s">
        <v>332</v>
      </c>
      <c r="C323" s="2" t="s">
        <v>176</v>
      </c>
      <c r="D323" s="1">
        <v>43371</v>
      </c>
      <c r="E323" s="1">
        <v>43735</v>
      </c>
      <c r="F323" s="2" t="s">
        <v>182</v>
      </c>
      <c r="G323">
        <v>3</v>
      </c>
      <c r="H323" s="2" t="s">
        <v>44</v>
      </c>
      <c r="I323" s="2" t="s">
        <v>13</v>
      </c>
      <c r="J323" s="2" t="s">
        <v>19</v>
      </c>
      <c r="K323" s="2" t="s">
        <v>21</v>
      </c>
      <c r="M323" s="1">
        <v>43402</v>
      </c>
      <c r="N323" s="2" t="s">
        <v>185</v>
      </c>
      <c r="O323" s="2" t="s">
        <v>184</v>
      </c>
      <c r="P323" s="2"/>
      <c r="Q323" s="1">
        <v>43852</v>
      </c>
    </row>
    <row r="324" spans="1:17" x14ac:dyDescent="0.35">
      <c r="A324" s="2" t="s">
        <v>323</v>
      </c>
      <c r="B324" t="s">
        <v>333</v>
      </c>
      <c r="C324" s="2" t="s">
        <v>180</v>
      </c>
      <c r="D324" s="1">
        <v>43371</v>
      </c>
      <c r="E324" s="1">
        <v>43735</v>
      </c>
      <c r="F324" s="2" t="s">
        <v>182</v>
      </c>
      <c r="G324">
        <v>3</v>
      </c>
      <c r="H324" s="2" t="s">
        <v>44</v>
      </c>
      <c r="I324" s="2" t="s">
        <v>13</v>
      </c>
      <c r="J324" s="2" t="s">
        <v>19</v>
      </c>
      <c r="K324" s="2" t="s">
        <v>21</v>
      </c>
      <c r="L324">
        <v>6250</v>
      </c>
      <c r="M324" s="1">
        <v>43371</v>
      </c>
      <c r="N324" s="2" t="s">
        <v>18</v>
      </c>
      <c r="O324" s="2" t="s">
        <v>21</v>
      </c>
      <c r="P324" s="2"/>
      <c r="Q324" s="1">
        <v>43852</v>
      </c>
    </row>
    <row r="325" spans="1:17" x14ac:dyDescent="0.35">
      <c r="A325" s="2" t="s">
        <v>323</v>
      </c>
      <c r="B325" t="s">
        <v>334</v>
      </c>
      <c r="C325" s="2" t="s">
        <v>176</v>
      </c>
      <c r="D325" s="1">
        <v>43736</v>
      </c>
      <c r="E325" s="1">
        <v>44101</v>
      </c>
      <c r="F325" s="2" t="s">
        <v>182</v>
      </c>
      <c r="G325">
        <v>3</v>
      </c>
      <c r="H325" s="2" t="s">
        <v>44</v>
      </c>
      <c r="I325" s="2" t="s">
        <v>13</v>
      </c>
      <c r="J325" s="2" t="s">
        <v>19</v>
      </c>
      <c r="K325" s="2" t="s">
        <v>21</v>
      </c>
      <c r="L325">
        <v>18814.25</v>
      </c>
      <c r="M325" s="1">
        <v>43736</v>
      </c>
      <c r="N325" s="2" t="s">
        <v>18</v>
      </c>
      <c r="O325" s="2" t="s">
        <v>21</v>
      </c>
      <c r="P325" s="2"/>
      <c r="Q325" s="1">
        <v>43852</v>
      </c>
    </row>
    <row r="326" spans="1:17" x14ac:dyDescent="0.35">
      <c r="A326" s="2" t="s">
        <v>323</v>
      </c>
      <c r="B326" t="s">
        <v>335</v>
      </c>
      <c r="C326" s="2" t="s">
        <v>180</v>
      </c>
      <c r="D326" s="1">
        <v>43199</v>
      </c>
      <c r="E326" s="1">
        <v>43548</v>
      </c>
      <c r="F326" s="2" t="s">
        <v>14</v>
      </c>
      <c r="G326">
        <v>3</v>
      </c>
      <c r="H326" s="2" t="s">
        <v>44</v>
      </c>
      <c r="I326" s="2" t="s">
        <v>13</v>
      </c>
      <c r="J326" s="2" t="s">
        <v>19</v>
      </c>
      <c r="K326" s="2" t="s">
        <v>21</v>
      </c>
      <c r="L326">
        <v>200659.63</v>
      </c>
      <c r="M326" s="1">
        <v>43555</v>
      </c>
      <c r="N326" s="2" t="s">
        <v>18</v>
      </c>
      <c r="O326" s="2" t="s">
        <v>177</v>
      </c>
      <c r="P326" s="2"/>
      <c r="Q326" s="1">
        <v>43852</v>
      </c>
    </row>
    <row r="327" spans="1:17" x14ac:dyDescent="0.35">
      <c r="A327" s="2" t="s">
        <v>323</v>
      </c>
      <c r="B327" t="s">
        <v>86</v>
      </c>
      <c r="C327" s="2" t="s">
        <v>176</v>
      </c>
      <c r="D327" s="1">
        <v>43556</v>
      </c>
      <c r="E327" s="1">
        <v>43921</v>
      </c>
      <c r="F327" s="2" t="s">
        <v>14</v>
      </c>
      <c r="G327">
        <v>3</v>
      </c>
      <c r="H327" s="2" t="s">
        <v>44</v>
      </c>
      <c r="I327" s="2" t="s">
        <v>13</v>
      </c>
      <c r="J327" s="2" t="s">
        <v>19</v>
      </c>
      <c r="K327" s="2" t="s">
        <v>21</v>
      </c>
      <c r="L327">
        <v>215165</v>
      </c>
      <c r="M327" s="1">
        <v>43556</v>
      </c>
      <c r="N327" s="2" t="s">
        <v>18</v>
      </c>
      <c r="O327" s="2" t="s">
        <v>21</v>
      </c>
      <c r="P327" s="2"/>
      <c r="Q327" s="1">
        <v>43852</v>
      </c>
    </row>
    <row r="328" spans="1:17" x14ac:dyDescent="0.35">
      <c r="A328" s="2" t="s">
        <v>323</v>
      </c>
      <c r="B328">
        <v>44180169</v>
      </c>
      <c r="C328" s="2" t="s">
        <v>176</v>
      </c>
      <c r="D328" s="1">
        <v>43119</v>
      </c>
      <c r="E328" s="1">
        <v>43483</v>
      </c>
      <c r="F328" s="2" t="s">
        <v>182</v>
      </c>
      <c r="G328">
        <v>3</v>
      </c>
      <c r="H328" s="2" t="s">
        <v>44</v>
      </c>
      <c r="I328" s="2" t="s">
        <v>13</v>
      </c>
      <c r="J328" s="2" t="s">
        <v>19</v>
      </c>
      <c r="K328" s="2" t="s">
        <v>26</v>
      </c>
      <c r="L328">
        <v>97.35</v>
      </c>
      <c r="M328" s="1">
        <v>43138</v>
      </c>
      <c r="N328" s="2" t="s">
        <v>18</v>
      </c>
      <c r="O328" s="2" t="s">
        <v>177</v>
      </c>
      <c r="P328" s="2"/>
      <c r="Q328" s="1">
        <v>43852</v>
      </c>
    </row>
    <row r="329" spans="1:17" x14ac:dyDescent="0.35">
      <c r="A329" s="2" t="s">
        <v>323</v>
      </c>
      <c r="B329" t="s">
        <v>125</v>
      </c>
      <c r="C329" s="2" t="s">
        <v>176</v>
      </c>
      <c r="D329" s="1">
        <v>43585</v>
      </c>
      <c r="E329" s="1">
        <v>43646</v>
      </c>
      <c r="F329" s="2" t="s">
        <v>244</v>
      </c>
      <c r="G329">
        <v>3</v>
      </c>
      <c r="H329" s="2" t="s">
        <v>44</v>
      </c>
      <c r="I329" s="2" t="s">
        <v>13</v>
      </c>
      <c r="J329" s="2" t="s">
        <v>19</v>
      </c>
      <c r="K329" s="2" t="s">
        <v>26</v>
      </c>
      <c r="L329">
        <v>3854.23</v>
      </c>
      <c r="M329" s="1">
        <v>43585</v>
      </c>
      <c r="N329" s="2" t="s">
        <v>18</v>
      </c>
      <c r="O329" s="2" t="s">
        <v>177</v>
      </c>
      <c r="P329" s="2"/>
      <c r="Q329" s="1">
        <v>43852</v>
      </c>
    </row>
    <row r="330" spans="1:17" x14ac:dyDescent="0.35">
      <c r="A330" s="2" t="s">
        <v>323</v>
      </c>
      <c r="B330" t="s">
        <v>49</v>
      </c>
      <c r="C330" s="2" t="s">
        <v>176</v>
      </c>
      <c r="D330" s="1">
        <v>43513</v>
      </c>
      <c r="E330" s="1">
        <v>43518</v>
      </c>
      <c r="F330" s="2" t="s">
        <v>51</v>
      </c>
      <c r="G330">
        <v>3</v>
      </c>
      <c r="H330" s="2" t="s">
        <v>44</v>
      </c>
      <c r="I330" s="2" t="s">
        <v>13</v>
      </c>
      <c r="J330" s="2" t="s">
        <v>19</v>
      </c>
      <c r="K330" s="2" t="s">
        <v>21</v>
      </c>
      <c r="L330">
        <v>6739.76</v>
      </c>
      <c r="M330" s="1">
        <v>43513</v>
      </c>
      <c r="N330" s="2" t="s">
        <v>18</v>
      </c>
      <c r="O330" s="2" t="s">
        <v>177</v>
      </c>
      <c r="P330" s="2"/>
      <c r="Q330" s="1">
        <v>43852</v>
      </c>
    </row>
    <row r="331" spans="1:17" x14ac:dyDescent="0.35">
      <c r="A331" s="2" t="s">
        <v>323</v>
      </c>
      <c r="B331" t="s">
        <v>48</v>
      </c>
      <c r="C331" s="2" t="s">
        <v>176</v>
      </c>
      <c r="D331" s="1">
        <v>43528</v>
      </c>
      <c r="E331" s="1">
        <v>43534</v>
      </c>
      <c r="F331" s="2" t="s">
        <v>182</v>
      </c>
      <c r="G331">
        <v>3</v>
      </c>
      <c r="H331" s="2" t="s">
        <v>44</v>
      </c>
      <c r="I331" s="2" t="s">
        <v>13</v>
      </c>
      <c r="J331" s="2" t="s">
        <v>19</v>
      </c>
      <c r="K331" s="2" t="s">
        <v>26</v>
      </c>
      <c r="L331">
        <v>6739.76</v>
      </c>
      <c r="M331" s="1">
        <v>43528</v>
      </c>
      <c r="N331" s="2" t="s">
        <v>18</v>
      </c>
      <c r="O331" s="2" t="s">
        <v>177</v>
      </c>
      <c r="P331" s="2"/>
      <c r="Q331" s="1">
        <v>43852</v>
      </c>
    </row>
    <row r="332" spans="1:17" x14ac:dyDescent="0.35">
      <c r="A332" s="2" t="s">
        <v>323</v>
      </c>
      <c r="B332" t="s">
        <v>64</v>
      </c>
      <c r="C332" s="2" t="s">
        <v>176</v>
      </c>
      <c r="D332" s="1">
        <v>43514</v>
      </c>
      <c r="E332" s="1">
        <v>43529</v>
      </c>
      <c r="F332" s="2" t="s">
        <v>182</v>
      </c>
      <c r="G332">
        <v>3</v>
      </c>
      <c r="H332" s="2" t="s">
        <v>44</v>
      </c>
      <c r="I332" s="2" t="s">
        <v>13</v>
      </c>
      <c r="J332" s="2" t="s">
        <v>19</v>
      </c>
      <c r="K332" s="2" t="s">
        <v>26</v>
      </c>
      <c r="L332">
        <v>8468.49</v>
      </c>
      <c r="M332" s="1">
        <v>43514</v>
      </c>
      <c r="N332" s="2" t="s">
        <v>18</v>
      </c>
      <c r="O332" s="2" t="s">
        <v>177</v>
      </c>
      <c r="P332" s="2"/>
      <c r="Q332" s="1">
        <v>43852</v>
      </c>
    </row>
    <row r="333" spans="1:17" x14ac:dyDescent="0.35">
      <c r="A333" s="2" t="s">
        <v>323</v>
      </c>
      <c r="B333" t="s">
        <v>55</v>
      </c>
      <c r="C333" s="2" t="s">
        <v>176</v>
      </c>
      <c r="D333" s="1">
        <v>43514</v>
      </c>
      <c r="E333" s="1">
        <v>43529</v>
      </c>
      <c r="F333" s="2" t="s">
        <v>182</v>
      </c>
      <c r="G333">
        <v>3</v>
      </c>
      <c r="H333" s="2" t="s">
        <v>44</v>
      </c>
      <c r="I333" s="2" t="s">
        <v>13</v>
      </c>
      <c r="J333" s="2" t="s">
        <v>19</v>
      </c>
      <c r="K333" s="2" t="s">
        <v>26</v>
      </c>
      <c r="L333">
        <v>529.13</v>
      </c>
      <c r="M333" s="1">
        <v>43514</v>
      </c>
      <c r="N333" s="2" t="s">
        <v>18</v>
      </c>
      <c r="O333" s="2" t="s">
        <v>177</v>
      </c>
      <c r="P333" s="2"/>
      <c r="Q333" s="1">
        <v>43852</v>
      </c>
    </row>
    <row r="334" spans="1:17" x14ac:dyDescent="0.35">
      <c r="A334" s="2" t="s">
        <v>323</v>
      </c>
      <c r="B334" t="s">
        <v>38</v>
      </c>
      <c r="C334" s="2" t="s">
        <v>176</v>
      </c>
      <c r="D334" s="1">
        <v>43560</v>
      </c>
      <c r="E334" s="1">
        <v>46116</v>
      </c>
      <c r="F334" s="2" t="s">
        <v>14</v>
      </c>
      <c r="G334">
        <v>1</v>
      </c>
      <c r="H334" s="2" t="s">
        <v>25</v>
      </c>
      <c r="I334" s="2" t="s">
        <v>13</v>
      </c>
      <c r="J334" s="2" t="s">
        <v>14</v>
      </c>
      <c r="K334" s="2" t="s">
        <v>26</v>
      </c>
      <c r="L334">
        <v>162500</v>
      </c>
      <c r="M334" s="1">
        <v>43560</v>
      </c>
      <c r="N334" s="2" t="s">
        <v>18</v>
      </c>
      <c r="O334" s="2" t="s">
        <v>177</v>
      </c>
      <c r="P334" s="2"/>
      <c r="Q334" s="1">
        <v>43852</v>
      </c>
    </row>
    <row r="335" spans="1:17" x14ac:dyDescent="0.35">
      <c r="A335" s="2" t="s">
        <v>323</v>
      </c>
      <c r="B335" t="s">
        <v>39</v>
      </c>
      <c r="C335" s="2" t="s">
        <v>176</v>
      </c>
      <c r="D335" s="1">
        <v>43573</v>
      </c>
      <c r="E335" s="1">
        <v>45947</v>
      </c>
      <c r="F335" s="2" t="s">
        <v>14</v>
      </c>
      <c r="G335">
        <v>1</v>
      </c>
      <c r="H335" s="2" t="s">
        <v>25</v>
      </c>
      <c r="I335" s="2" t="s">
        <v>13</v>
      </c>
      <c r="J335" s="2" t="s">
        <v>14</v>
      </c>
      <c r="K335" s="2" t="s">
        <v>26</v>
      </c>
      <c r="L335">
        <v>250000</v>
      </c>
      <c r="M335" s="1">
        <v>43573</v>
      </c>
      <c r="N335" s="2" t="s">
        <v>18</v>
      </c>
      <c r="O335" s="2" t="s">
        <v>177</v>
      </c>
      <c r="P335" s="2"/>
      <c r="Q335" s="1">
        <v>43852</v>
      </c>
    </row>
    <row r="336" spans="1:17" x14ac:dyDescent="0.35">
      <c r="A336" s="2" t="s">
        <v>323</v>
      </c>
      <c r="B336" t="s">
        <v>336</v>
      </c>
      <c r="C336" s="2" t="s">
        <v>180</v>
      </c>
      <c r="D336" s="1">
        <v>42949</v>
      </c>
      <c r="E336" s="1">
        <v>43313</v>
      </c>
      <c r="F336" s="2" t="s">
        <v>181</v>
      </c>
      <c r="G336">
        <v>1</v>
      </c>
      <c r="H336" s="2" t="s">
        <v>25</v>
      </c>
      <c r="I336" s="2" t="s">
        <v>13</v>
      </c>
      <c r="J336" s="2" t="s">
        <v>43</v>
      </c>
      <c r="K336" s="2" t="s">
        <v>26</v>
      </c>
      <c r="L336">
        <v>78837.100000000006</v>
      </c>
      <c r="M336" s="1">
        <v>42949</v>
      </c>
      <c r="N336" s="2" t="s">
        <v>18</v>
      </c>
      <c r="O336" s="2" t="s">
        <v>270</v>
      </c>
      <c r="P336" s="2" t="s">
        <v>337</v>
      </c>
      <c r="Q336" s="1">
        <v>43852</v>
      </c>
    </row>
    <row r="337" spans="1:17" x14ac:dyDescent="0.35">
      <c r="A337" s="2" t="s">
        <v>323</v>
      </c>
      <c r="B337">
        <v>1.1120036171000001E+19</v>
      </c>
      <c r="C337" s="2" t="s">
        <v>180</v>
      </c>
      <c r="D337" s="1">
        <v>43182</v>
      </c>
      <c r="E337" s="1">
        <v>43546</v>
      </c>
      <c r="F337" s="2" t="s">
        <v>14</v>
      </c>
      <c r="G337">
        <v>1</v>
      </c>
      <c r="H337" s="2" t="s">
        <v>25</v>
      </c>
      <c r="I337" s="2" t="s">
        <v>13</v>
      </c>
      <c r="J337" s="2" t="s">
        <v>14</v>
      </c>
      <c r="K337" s="2" t="s">
        <v>21</v>
      </c>
      <c r="L337">
        <v>21875</v>
      </c>
      <c r="M337" s="1">
        <v>43182</v>
      </c>
      <c r="N337" s="2" t="s">
        <v>18</v>
      </c>
      <c r="O337" s="2" t="s">
        <v>177</v>
      </c>
      <c r="P337" s="2"/>
      <c r="Q337" s="1">
        <v>43852</v>
      </c>
    </row>
    <row r="338" spans="1:17" x14ac:dyDescent="0.35">
      <c r="A338" s="2" t="s">
        <v>323</v>
      </c>
      <c r="B338" t="s">
        <v>338</v>
      </c>
      <c r="C338" s="2" t="s">
        <v>176</v>
      </c>
      <c r="D338" s="1">
        <v>43547</v>
      </c>
      <c r="E338" s="1">
        <v>43912</v>
      </c>
      <c r="F338" s="2" t="s">
        <v>14</v>
      </c>
      <c r="G338">
        <v>1</v>
      </c>
      <c r="H338" s="2" t="s">
        <v>25</v>
      </c>
      <c r="I338" s="2" t="s">
        <v>13</v>
      </c>
      <c r="J338" s="2" t="s">
        <v>14</v>
      </c>
      <c r="K338" s="2" t="s">
        <v>21</v>
      </c>
      <c r="L338">
        <v>59322</v>
      </c>
      <c r="M338" s="1">
        <v>43577</v>
      </c>
      <c r="N338" s="2" t="s">
        <v>18</v>
      </c>
      <c r="O338" s="2" t="s">
        <v>21</v>
      </c>
      <c r="P338" s="2"/>
      <c r="Q338" s="1">
        <v>43852</v>
      </c>
    </row>
    <row r="339" spans="1:17" x14ac:dyDescent="0.35">
      <c r="A339" s="2" t="s">
        <v>323</v>
      </c>
      <c r="B339" t="s">
        <v>339</v>
      </c>
      <c r="C339" s="2" t="s">
        <v>176</v>
      </c>
      <c r="D339" s="1">
        <v>43182</v>
      </c>
      <c r="E339" s="1">
        <v>44096</v>
      </c>
      <c r="F339" s="2" t="s">
        <v>244</v>
      </c>
      <c r="G339">
        <v>1</v>
      </c>
      <c r="H339" s="2" t="s">
        <v>25</v>
      </c>
      <c r="I339" s="2" t="s">
        <v>13</v>
      </c>
      <c r="J339" s="2" t="s">
        <v>43</v>
      </c>
      <c r="K339" s="2" t="s">
        <v>26</v>
      </c>
      <c r="L339">
        <v>26763.4</v>
      </c>
      <c r="M339" s="1">
        <v>43822</v>
      </c>
      <c r="N339" s="2" t="s">
        <v>18</v>
      </c>
      <c r="O339" s="2" t="s">
        <v>177</v>
      </c>
      <c r="P339" s="2"/>
      <c r="Q339" s="1">
        <v>43852</v>
      </c>
    </row>
    <row r="340" spans="1:17" x14ac:dyDescent="0.35">
      <c r="A340" s="2" t="s">
        <v>323</v>
      </c>
      <c r="B340" t="s">
        <v>339</v>
      </c>
      <c r="C340" s="2" t="s">
        <v>176</v>
      </c>
      <c r="D340" s="1">
        <v>43182</v>
      </c>
      <c r="E340" s="1">
        <v>44096</v>
      </c>
      <c r="F340" s="2" t="s">
        <v>244</v>
      </c>
      <c r="G340">
        <v>1</v>
      </c>
      <c r="H340" s="2" t="s">
        <v>25</v>
      </c>
      <c r="I340" s="2" t="s">
        <v>13</v>
      </c>
      <c r="J340" s="2" t="s">
        <v>43</v>
      </c>
      <c r="K340" s="2" t="s">
        <v>26</v>
      </c>
      <c r="L340">
        <v>26763.4</v>
      </c>
      <c r="M340" s="1">
        <v>43913</v>
      </c>
      <c r="N340" s="2" t="s">
        <v>18</v>
      </c>
      <c r="O340" s="2" t="s">
        <v>177</v>
      </c>
      <c r="P340" s="2"/>
      <c r="Q340" s="1">
        <v>43852</v>
      </c>
    </row>
    <row r="341" spans="1:17" x14ac:dyDescent="0.35">
      <c r="A341" s="2" t="s">
        <v>323</v>
      </c>
      <c r="B341" t="s">
        <v>339</v>
      </c>
      <c r="C341" s="2" t="s">
        <v>176</v>
      </c>
      <c r="D341" s="1">
        <v>43182</v>
      </c>
      <c r="E341" s="1">
        <v>44096</v>
      </c>
      <c r="F341" s="2" t="s">
        <v>244</v>
      </c>
      <c r="G341">
        <v>1</v>
      </c>
      <c r="H341" s="2" t="s">
        <v>25</v>
      </c>
      <c r="I341" s="2" t="s">
        <v>13</v>
      </c>
      <c r="J341" s="2" t="s">
        <v>43</v>
      </c>
      <c r="K341" s="2" t="s">
        <v>26</v>
      </c>
      <c r="L341">
        <v>26763.439999999999</v>
      </c>
      <c r="M341" s="1">
        <v>43274</v>
      </c>
      <c r="N341" s="2" t="s">
        <v>18</v>
      </c>
      <c r="O341" s="2" t="s">
        <v>177</v>
      </c>
      <c r="P341" s="2"/>
      <c r="Q341" s="1">
        <v>43852</v>
      </c>
    </row>
    <row r="342" spans="1:17" x14ac:dyDescent="0.35">
      <c r="A342" s="2" t="s">
        <v>323</v>
      </c>
      <c r="B342" t="s">
        <v>339</v>
      </c>
      <c r="C342" s="2" t="s">
        <v>176</v>
      </c>
      <c r="D342" s="1">
        <v>43182</v>
      </c>
      <c r="E342" s="1">
        <v>44096</v>
      </c>
      <c r="F342" s="2" t="s">
        <v>244</v>
      </c>
      <c r="G342">
        <v>1</v>
      </c>
      <c r="H342" s="2" t="s">
        <v>25</v>
      </c>
      <c r="I342" s="2" t="s">
        <v>13</v>
      </c>
      <c r="J342" s="2" t="s">
        <v>43</v>
      </c>
      <c r="K342" s="2" t="s">
        <v>26</v>
      </c>
      <c r="L342">
        <v>26763.439999999999</v>
      </c>
      <c r="M342" s="1">
        <v>43366</v>
      </c>
      <c r="N342" s="2" t="s">
        <v>18</v>
      </c>
      <c r="O342" s="2" t="s">
        <v>177</v>
      </c>
      <c r="P342" s="2"/>
      <c r="Q342" s="1">
        <v>43852</v>
      </c>
    </row>
    <row r="343" spans="1:17" x14ac:dyDescent="0.35">
      <c r="A343" s="2" t="s">
        <v>323</v>
      </c>
      <c r="B343" t="s">
        <v>339</v>
      </c>
      <c r="C343" s="2" t="s">
        <v>176</v>
      </c>
      <c r="D343" s="1">
        <v>43182</v>
      </c>
      <c r="E343" s="1">
        <v>44096</v>
      </c>
      <c r="F343" s="2" t="s">
        <v>244</v>
      </c>
      <c r="G343">
        <v>1</v>
      </c>
      <c r="H343" s="2" t="s">
        <v>25</v>
      </c>
      <c r="I343" s="2" t="s">
        <v>13</v>
      </c>
      <c r="J343" s="2" t="s">
        <v>43</v>
      </c>
      <c r="K343" s="2" t="s">
        <v>26</v>
      </c>
      <c r="L343">
        <v>26763.439999999999</v>
      </c>
      <c r="M343" s="1">
        <v>43457</v>
      </c>
      <c r="N343" s="2" t="s">
        <v>18</v>
      </c>
      <c r="O343" s="2" t="s">
        <v>177</v>
      </c>
      <c r="P343" s="2"/>
      <c r="Q343" s="1">
        <v>43852</v>
      </c>
    </row>
    <row r="344" spans="1:17" x14ac:dyDescent="0.35">
      <c r="A344" s="2" t="s">
        <v>323</v>
      </c>
      <c r="B344" t="s">
        <v>339</v>
      </c>
      <c r="C344" s="2" t="s">
        <v>176</v>
      </c>
      <c r="D344" s="1">
        <v>43182</v>
      </c>
      <c r="E344" s="1">
        <v>44096</v>
      </c>
      <c r="F344" s="2" t="s">
        <v>244</v>
      </c>
      <c r="G344">
        <v>1</v>
      </c>
      <c r="H344" s="2" t="s">
        <v>25</v>
      </c>
      <c r="I344" s="2" t="s">
        <v>13</v>
      </c>
      <c r="J344" s="2" t="s">
        <v>43</v>
      </c>
      <c r="K344" s="2" t="s">
        <v>26</v>
      </c>
      <c r="L344">
        <v>26763.439999999999</v>
      </c>
      <c r="M344" s="1">
        <v>43547</v>
      </c>
      <c r="N344" s="2" t="s">
        <v>18</v>
      </c>
      <c r="O344" s="2" t="s">
        <v>177</v>
      </c>
      <c r="P344" s="2"/>
      <c r="Q344" s="1">
        <v>43852</v>
      </c>
    </row>
    <row r="345" spans="1:17" x14ac:dyDescent="0.35">
      <c r="A345" s="2" t="s">
        <v>323</v>
      </c>
      <c r="B345" t="s">
        <v>339</v>
      </c>
      <c r="C345" s="2" t="s">
        <v>176</v>
      </c>
      <c r="D345" s="1">
        <v>43182</v>
      </c>
      <c r="E345" s="1">
        <v>44096</v>
      </c>
      <c r="F345" s="2" t="s">
        <v>244</v>
      </c>
      <c r="G345">
        <v>1</v>
      </c>
      <c r="H345" s="2" t="s">
        <v>25</v>
      </c>
      <c r="I345" s="2" t="s">
        <v>13</v>
      </c>
      <c r="J345" s="2" t="s">
        <v>43</v>
      </c>
      <c r="K345" s="2" t="s">
        <v>26</v>
      </c>
      <c r="L345">
        <v>26763.439999999999</v>
      </c>
      <c r="M345" s="1">
        <v>43639</v>
      </c>
      <c r="N345" s="2" t="s">
        <v>18</v>
      </c>
      <c r="O345" s="2" t="s">
        <v>177</v>
      </c>
      <c r="P345" s="2"/>
      <c r="Q345" s="1">
        <v>43852</v>
      </c>
    </row>
    <row r="346" spans="1:17" x14ac:dyDescent="0.35">
      <c r="A346" s="2" t="s">
        <v>323</v>
      </c>
      <c r="B346" t="s">
        <v>339</v>
      </c>
      <c r="C346" s="2" t="s">
        <v>176</v>
      </c>
      <c r="D346" s="1">
        <v>43182</v>
      </c>
      <c r="E346" s="1">
        <v>44096</v>
      </c>
      <c r="F346" s="2" t="s">
        <v>244</v>
      </c>
      <c r="G346">
        <v>1</v>
      </c>
      <c r="H346" s="2" t="s">
        <v>25</v>
      </c>
      <c r="I346" s="2" t="s">
        <v>13</v>
      </c>
      <c r="J346" s="2" t="s">
        <v>43</v>
      </c>
      <c r="K346" s="2" t="s">
        <v>26</v>
      </c>
      <c r="L346">
        <v>26763.439999999999</v>
      </c>
      <c r="M346" s="1">
        <v>43731</v>
      </c>
      <c r="N346" s="2" t="s">
        <v>18</v>
      </c>
      <c r="O346" s="2" t="s">
        <v>177</v>
      </c>
      <c r="P346" s="2"/>
      <c r="Q346" s="1">
        <v>43852</v>
      </c>
    </row>
    <row r="347" spans="1:17" x14ac:dyDescent="0.35">
      <c r="A347" s="2" t="s">
        <v>323</v>
      </c>
      <c r="B347" t="s">
        <v>339</v>
      </c>
      <c r="C347" s="2" t="s">
        <v>176</v>
      </c>
      <c r="D347" s="1">
        <v>43182</v>
      </c>
      <c r="E347" s="1">
        <v>44096</v>
      </c>
      <c r="F347" s="2" t="s">
        <v>244</v>
      </c>
      <c r="G347">
        <v>1</v>
      </c>
      <c r="H347" s="2" t="s">
        <v>25</v>
      </c>
      <c r="I347" s="2" t="s">
        <v>13</v>
      </c>
      <c r="J347" s="2" t="s">
        <v>43</v>
      </c>
      <c r="K347" s="2" t="s">
        <v>26</v>
      </c>
      <c r="L347">
        <v>39440.839999999997</v>
      </c>
      <c r="M347" s="1">
        <v>43182</v>
      </c>
      <c r="N347" s="2" t="s">
        <v>18</v>
      </c>
      <c r="O347" s="2" t="s">
        <v>177</v>
      </c>
      <c r="P347" s="2"/>
      <c r="Q347" s="1">
        <v>43852</v>
      </c>
    </row>
    <row r="348" spans="1:17" x14ac:dyDescent="0.35">
      <c r="A348" s="2" t="s">
        <v>323</v>
      </c>
      <c r="B348" t="s">
        <v>340</v>
      </c>
      <c r="C348" s="2" t="s">
        <v>176</v>
      </c>
      <c r="D348" s="1">
        <v>43321</v>
      </c>
      <c r="E348" s="1">
        <v>44416</v>
      </c>
      <c r="F348" s="2" t="s">
        <v>244</v>
      </c>
      <c r="G348">
        <v>1</v>
      </c>
      <c r="H348" s="2" t="s">
        <v>25</v>
      </c>
      <c r="I348" s="2" t="s">
        <v>13</v>
      </c>
      <c r="J348" s="2" t="s">
        <v>43</v>
      </c>
      <c r="K348" s="2" t="s">
        <v>26</v>
      </c>
      <c r="L348">
        <v>14274.76</v>
      </c>
      <c r="M348" s="1">
        <v>43778</v>
      </c>
      <c r="N348" s="2" t="s">
        <v>18</v>
      </c>
      <c r="O348" s="2" t="s">
        <v>177</v>
      </c>
      <c r="P348" s="2"/>
      <c r="Q348" s="1">
        <v>43852</v>
      </c>
    </row>
    <row r="349" spans="1:17" x14ac:dyDescent="0.35">
      <c r="A349" s="2" t="s">
        <v>323</v>
      </c>
      <c r="B349" t="s">
        <v>340</v>
      </c>
      <c r="C349" s="2" t="s">
        <v>176</v>
      </c>
      <c r="D349" s="1">
        <v>43321</v>
      </c>
      <c r="E349" s="1">
        <v>44416</v>
      </c>
      <c r="F349" s="2" t="s">
        <v>244</v>
      </c>
      <c r="G349">
        <v>1</v>
      </c>
      <c r="H349" s="2" t="s">
        <v>25</v>
      </c>
      <c r="I349" s="2" t="s">
        <v>13</v>
      </c>
      <c r="J349" s="2" t="s">
        <v>43</v>
      </c>
      <c r="K349" s="2" t="s">
        <v>26</v>
      </c>
      <c r="L349">
        <v>14274.76</v>
      </c>
      <c r="M349" s="1">
        <v>43870</v>
      </c>
      <c r="N349" s="2" t="s">
        <v>18</v>
      </c>
      <c r="O349" s="2" t="s">
        <v>177</v>
      </c>
      <c r="P349" s="2"/>
      <c r="Q349" s="1">
        <v>43852</v>
      </c>
    </row>
    <row r="350" spans="1:17" x14ac:dyDescent="0.35">
      <c r="A350" s="2" t="s">
        <v>323</v>
      </c>
      <c r="B350" t="s">
        <v>340</v>
      </c>
      <c r="C350" s="2" t="s">
        <v>176</v>
      </c>
      <c r="D350" s="1">
        <v>43321</v>
      </c>
      <c r="E350" s="1">
        <v>44416</v>
      </c>
      <c r="F350" s="2" t="s">
        <v>244</v>
      </c>
      <c r="G350">
        <v>1</v>
      </c>
      <c r="H350" s="2" t="s">
        <v>25</v>
      </c>
      <c r="I350" s="2" t="s">
        <v>13</v>
      </c>
      <c r="J350" s="2" t="s">
        <v>43</v>
      </c>
      <c r="K350" s="2" t="s">
        <v>26</v>
      </c>
      <c r="L350">
        <v>14274.76</v>
      </c>
      <c r="M350" s="1">
        <v>43960</v>
      </c>
      <c r="N350" s="2" t="s">
        <v>18</v>
      </c>
      <c r="O350" s="2" t="s">
        <v>177</v>
      </c>
      <c r="P350" s="2"/>
      <c r="Q350" s="1">
        <v>43852</v>
      </c>
    </row>
    <row r="351" spans="1:17" x14ac:dyDescent="0.35">
      <c r="A351" s="2" t="s">
        <v>323</v>
      </c>
      <c r="B351" t="s">
        <v>340</v>
      </c>
      <c r="C351" s="2" t="s">
        <v>176</v>
      </c>
      <c r="D351" s="1">
        <v>43321</v>
      </c>
      <c r="E351" s="1">
        <v>44416</v>
      </c>
      <c r="F351" s="2" t="s">
        <v>244</v>
      </c>
      <c r="G351">
        <v>1</v>
      </c>
      <c r="H351" s="2" t="s">
        <v>25</v>
      </c>
      <c r="I351" s="2" t="s">
        <v>13</v>
      </c>
      <c r="J351" s="2" t="s">
        <v>43</v>
      </c>
      <c r="K351" s="2" t="s">
        <v>26</v>
      </c>
      <c r="L351">
        <v>14274.76</v>
      </c>
      <c r="M351" s="1">
        <v>44052</v>
      </c>
      <c r="N351" s="2" t="s">
        <v>18</v>
      </c>
      <c r="O351" s="2" t="s">
        <v>177</v>
      </c>
      <c r="P351" s="2"/>
      <c r="Q351" s="1">
        <v>43852</v>
      </c>
    </row>
    <row r="352" spans="1:17" x14ac:dyDescent="0.35">
      <c r="A352" s="2" t="s">
        <v>323</v>
      </c>
      <c r="B352" t="s">
        <v>340</v>
      </c>
      <c r="C352" s="2" t="s">
        <v>176</v>
      </c>
      <c r="D352" s="1">
        <v>43321</v>
      </c>
      <c r="E352" s="1">
        <v>44416</v>
      </c>
      <c r="F352" s="2" t="s">
        <v>244</v>
      </c>
      <c r="G352">
        <v>1</v>
      </c>
      <c r="H352" s="2" t="s">
        <v>25</v>
      </c>
      <c r="I352" s="2" t="s">
        <v>13</v>
      </c>
      <c r="J352" s="2" t="s">
        <v>43</v>
      </c>
      <c r="K352" s="2" t="s">
        <v>26</v>
      </c>
      <c r="L352">
        <v>14274.76</v>
      </c>
      <c r="M352" s="1">
        <v>44144</v>
      </c>
      <c r="N352" s="2" t="s">
        <v>18</v>
      </c>
      <c r="O352" s="2" t="s">
        <v>177</v>
      </c>
      <c r="P352" s="2"/>
      <c r="Q352" s="1">
        <v>43852</v>
      </c>
    </row>
    <row r="353" spans="1:17" x14ac:dyDescent="0.35">
      <c r="A353" s="2" t="s">
        <v>323</v>
      </c>
      <c r="B353" t="s">
        <v>340</v>
      </c>
      <c r="C353" s="2" t="s">
        <v>176</v>
      </c>
      <c r="D353" s="1">
        <v>43321</v>
      </c>
      <c r="E353" s="1">
        <v>44416</v>
      </c>
      <c r="F353" s="2" t="s">
        <v>244</v>
      </c>
      <c r="G353">
        <v>1</v>
      </c>
      <c r="H353" s="2" t="s">
        <v>25</v>
      </c>
      <c r="I353" s="2" t="s">
        <v>13</v>
      </c>
      <c r="J353" s="2" t="s">
        <v>43</v>
      </c>
      <c r="K353" s="2" t="s">
        <v>26</v>
      </c>
      <c r="L353">
        <v>14274.76</v>
      </c>
      <c r="M353" s="1">
        <v>44236</v>
      </c>
      <c r="N353" s="2" t="s">
        <v>18</v>
      </c>
      <c r="O353" s="2" t="s">
        <v>177</v>
      </c>
      <c r="P353" s="2"/>
      <c r="Q353" s="1">
        <v>43852</v>
      </c>
    </row>
    <row r="354" spans="1:17" x14ac:dyDescent="0.35">
      <c r="A354" s="2" t="s">
        <v>323</v>
      </c>
      <c r="B354" t="s">
        <v>340</v>
      </c>
      <c r="C354" s="2" t="s">
        <v>176</v>
      </c>
      <c r="D354" s="1">
        <v>43321</v>
      </c>
      <c r="E354" s="1">
        <v>44416</v>
      </c>
      <c r="F354" s="2" t="s">
        <v>244</v>
      </c>
      <c r="G354">
        <v>1</v>
      </c>
      <c r="H354" s="2" t="s">
        <v>25</v>
      </c>
      <c r="I354" s="2" t="s">
        <v>13</v>
      </c>
      <c r="J354" s="2" t="s">
        <v>43</v>
      </c>
      <c r="K354" s="2" t="s">
        <v>26</v>
      </c>
      <c r="L354">
        <v>14274.76</v>
      </c>
      <c r="M354" s="1">
        <v>43505</v>
      </c>
      <c r="N354" s="2" t="s">
        <v>18</v>
      </c>
      <c r="O354" s="2" t="s">
        <v>177</v>
      </c>
      <c r="P354" s="2"/>
      <c r="Q354" s="1">
        <v>43852</v>
      </c>
    </row>
    <row r="355" spans="1:17" x14ac:dyDescent="0.35">
      <c r="A355" s="2" t="s">
        <v>323</v>
      </c>
      <c r="B355" t="s">
        <v>340</v>
      </c>
      <c r="C355" s="2" t="s">
        <v>176</v>
      </c>
      <c r="D355" s="1">
        <v>43321</v>
      </c>
      <c r="E355" s="1">
        <v>44416</v>
      </c>
      <c r="F355" s="2" t="s">
        <v>244</v>
      </c>
      <c r="G355">
        <v>1</v>
      </c>
      <c r="H355" s="2" t="s">
        <v>25</v>
      </c>
      <c r="I355" s="2" t="s">
        <v>13</v>
      </c>
      <c r="J355" s="2" t="s">
        <v>43</v>
      </c>
      <c r="K355" s="2" t="s">
        <v>26</v>
      </c>
      <c r="L355">
        <v>14274.76</v>
      </c>
      <c r="M355" s="1">
        <v>43505</v>
      </c>
      <c r="N355" s="2" t="s">
        <v>18</v>
      </c>
      <c r="O355" s="2" t="s">
        <v>177</v>
      </c>
      <c r="P355" s="2"/>
      <c r="Q355" s="1">
        <v>43852</v>
      </c>
    </row>
    <row r="356" spans="1:17" x14ac:dyDescent="0.35">
      <c r="A356" s="2" t="s">
        <v>323</v>
      </c>
      <c r="B356" t="s">
        <v>340</v>
      </c>
      <c r="C356" s="2" t="s">
        <v>176</v>
      </c>
      <c r="D356" s="1">
        <v>43321</v>
      </c>
      <c r="E356" s="1">
        <v>44416</v>
      </c>
      <c r="F356" s="2" t="s">
        <v>244</v>
      </c>
      <c r="G356">
        <v>1</v>
      </c>
      <c r="H356" s="2" t="s">
        <v>25</v>
      </c>
      <c r="I356" s="2" t="s">
        <v>13</v>
      </c>
      <c r="J356" s="2" t="s">
        <v>43</v>
      </c>
      <c r="K356" s="2" t="s">
        <v>26</v>
      </c>
      <c r="L356">
        <v>14274.76</v>
      </c>
      <c r="M356" s="1">
        <v>43594</v>
      </c>
      <c r="N356" s="2" t="s">
        <v>18</v>
      </c>
      <c r="O356" s="2" t="s">
        <v>177</v>
      </c>
      <c r="P356" s="2"/>
      <c r="Q356" s="1">
        <v>43852</v>
      </c>
    </row>
    <row r="357" spans="1:17" x14ac:dyDescent="0.35">
      <c r="A357" s="2" t="s">
        <v>323</v>
      </c>
      <c r="B357" t="s">
        <v>340</v>
      </c>
      <c r="C357" s="2" t="s">
        <v>176</v>
      </c>
      <c r="D357" s="1">
        <v>43321</v>
      </c>
      <c r="E357" s="1">
        <v>44416</v>
      </c>
      <c r="F357" s="2" t="s">
        <v>244</v>
      </c>
      <c r="G357">
        <v>1</v>
      </c>
      <c r="H357" s="2" t="s">
        <v>25</v>
      </c>
      <c r="I357" s="2" t="s">
        <v>13</v>
      </c>
      <c r="J357" s="2" t="s">
        <v>43</v>
      </c>
      <c r="K357" s="2" t="s">
        <v>26</v>
      </c>
      <c r="L357">
        <v>14274.76</v>
      </c>
      <c r="M357" s="1">
        <v>43686</v>
      </c>
      <c r="N357" s="2" t="s">
        <v>18</v>
      </c>
      <c r="O357" s="2" t="s">
        <v>177</v>
      </c>
      <c r="P357" s="2"/>
      <c r="Q357" s="1">
        <v>43852</v>
      </c>
    </row>
    <row r="358" spans="1:17" x14ac:dyDescent="0.35">
      <c r="A358" s="2" t="s">
        <v>323</v>
      </c>
      <c r="B358" t="s">
        <v>340</v>
      </c>
      <c r="C358" s="2" t="s">
        <v>176</v>
      </c>
      <c r="D358" s="1">
        <v>43321</v>
      </c>
      <c r="E358" s="1">
        <v>44416</v>
      </c>
      <c r="F358" s="2" t="s">
        <v>244</v>
      </c>
      <c r="G358">
        <v>1</v>
      </c>
      <c r="H358" s="2" t="s">
        <v>25</v>
      </c>
      <c r="I358" s="2" t="s">
        <v>13</v>
      </c>
      <c r="J358" s="2" t="s">
        <v>43</v>
      </c>
      <c r="K358" s="2" t="s">
        <v>26</v>
      </c>
      <c r="L358">
        <v>14274.8</v>
      </c>
      <c r="M358" s="1">
        <v>43413</v>
      </c>
      <c r="N358" s="2" t="s">
        <v>18</v>
      </c>
      <c r="O358" s="2" t="s">
        <v>177</v>
      </c>
      <c r="P358" s="2"/>
      <c r="Q358" s="1">
        <v>43852</v>
      </c>
    </row>
    <row r="359" spans="1:17" x14ac:dyDescent="0.35">
      <c r="A359" s="2" t="s">
        <v>323</v>
      </c>
      <c r="B359" t="s">
        <v>340</v>
      </c>
      <c r="C359" s="2" t="s">
        <v>176</v>
      </c>
      <c r="D359" s="1">
        <v>43321</v>
      </c>
      <c r="E359" s="1">
        <v>44416</v>
      </c>
      <c r="F359" s="2" t="s">
        <v>244</v>
      </c>
      <c r="G359">
        <v>1</v>
      </c>
      <c r="H359" s="2" t="s">
        <v>25</v>
      </c>
      <c r="I359" s="2" t="s">
        <v>13</v>
      </c>
      <c r="J359" s="2" t="s">
        <v>43</v>
      </c>
      <c r="K359" s="2" t="s">
        <v>26</v>
      </c>
      <c r="L359">
        <v>22539.08</v>
      </c>
      <c r="M359" s="1">
        <v>43321</v>
      </c>
      <c r="N359" s="2" t="s">
        <v>18</v>
      </c>
      <c r="O359" s="2" t="s">
        <v>177</v>
      </c>
      <c r="P359" s="2"/>
      <c r="Q359" s="1">
        <v>43852</v>
      </c>
    </row>
    <row r="360" spans="1:17" x14ac:dyDescent="0.35">
      <c r="A360" s="2" t="s">
        <v>323</v>
      </c>
      <c r="B360" t="s">
        <v>154</v>
      </c>
      <c r="C360" s="2" t="s">
        <v>176</v>
      </c>
      <c r="D360" s="1">
        <v>43447</v>
      </c>
      <c r="E360" s="1">
        <v>44359</v>
      </c>
      <c r="F360" s="2" t="s">
        <v>244</v>
      </c>
      <c r="G360">
        <v>1</v>
      </c>
      <c r="H360" s="2" t="s">
        <v>25</v>
      </c>
      <c r="I360" s="2" t="s">
        <v>13</v>
      </c>
      <c r="J360" s="2" t="s">
        <v>43</v>
      </c>
      <c r="K360" s="2" t="s">
        <v>26</v>
      </c>
      <c r="L360">
        <v>24072.23</v>
      </c>
      <c r="M360" s="1">
        <v>43812</v>
      </c>
      <c r="N360" s="2" t="s">
        <v>18</v>
      </c>
      <c r="O360" s="2" t="s">
        <v>177</v>
      </c>
      <c r="P360" s="2"/>
      <c r="Q360" s="1">
        <v>43852</v>
      </c>
    </row>
    <row r="361" spans="1:17" x14ac:dyDescent="0.35">
      <c r="A361" s="2" t="s">
        <v>323</v>
      </c>
      <c r="B361" t="s">
        <v>154</v>
      </c>
      <c r="C361" s="2" t="s">
        <v>176</v>
      </c>
      <c r="D361" s="1">
        <v>43447</v>
      </c>
      <c r="E361" s="1">
        <v>44359</v>
      </c>
      <c r="F361" s="2" t="s">
        <v>244</v>
      </c>
      <c r="G361">
        <v>1</v>
      </c>
      <c r="H361" s="2" t="s">
        <v>25</v>
      </c>
      <c r="I361" s="2" t="s">
        <v>13</v>
      </c>
      <c r="J361" s="2" t="s">
        <v>43</v>
      </c>
      <c r="K361" s="2" t="s">
        <v>26</v>
      </c>
      <c r="L361">
        <v>24072.23</v>
      </c>
      <c r="M361" s="1">
        <v>43903</v>
      </c>
      <c r="N361" s="2" t="s">
        <v>18</v>
      </c>
      <c r="O361" s="2" t="s">
        <v>177</v>
      </c>
      <c r="P361" s="2"/>
      <c r="Q361" s="1">
        <v>43852</v>
      </c>
    </row>
    <row r="362" spans="1:17" x14ac:dyDescent="0.35">
      <c r="A362" s="2" t="s">
        <v>323</v>
      </c>
      <c r="B362" t="s">
        <v>154</v>
      </c>
      <c r="C362" s="2" t="s">
        <v>176</v>
      </c>
      <c r="D362" s="1">
        <v>43447</v>
      </c>
      <c r="E362" s="1">
        <v>44359</v>
      </c>
      <c r="F362" s="2" t="s">
        <v>244</v>
      </c>
      <c r="G362">
        <v>1</v>
      </c>
      <c r="H362" s="2" t="s">
        <v>25</v>
      </c>
      <c r="I362" s="2" t="s">
        <v>13</v>
      </c>
      <c r="J362" s="2" t="s">
        <v>43</v>
      </c>
      <c r="K362" s="2" t="s">
        <v>26</v>
      </c>
      <c r="L362">
        <v>24072.23</v>
      </c>
      <c r="M362" s="1">
        <v>43995</v>
      </c>
      <c r="N362" s="2" t="s">
        <v>18</v>
      </c>
      <c r="O362" s="2" t="s">
        <v>177</v>
      </c>
      <c r="P362" s="2"/>
      <c r="Q362" s="1">
        <v>43852</v>
      </c>
    </row>
    <row r="363" spans="1:17" x14ac:dyDescent="0.35">
      <c r="A363" s="2" t="s">
        <v>323</v>
      </c>
      <c r="B363" t="s">
        <v>154</v>
      </c>
      <c r="C363" s="2" t="s">
        <v>176</v>
      </c>
      <c r="D363" s="1">
        <v>43447</v>
      </c>
      <c r="E363" s="1">
        <v>44359</v>
      </c>
      <c r="F363" s="2" t="s">
        <v>244</v>
      </c>
      <c r="G363">
        <v>1</v>
      </c>
      <c r="H363" s="2" t="s">
        <v>25</v>
      </c>
      <c r="I363" s="2" t="s">
        <v>13</v>
      </c>
      <c r="J363" s="2" t="s">
        <v>43</v>
      </c>
      <c r="K363" s="2" t="s">
        <v>26</v>
      </c>
      <c r="L363">
        <v>24072.23</v>
      </c>
      <c r="M363" s="1">
        <v>44087</v>
      </c>
      <c r="N363" s="2" t="s">
        <v>18</v>
      </c>
      <c r="O363" s="2" t="s">
        <v>177</v>
      </c>
      <c r="P363" s="2"/>
      <c r="Q363" s="1">
        <v>43852</v>
      </c>
    </row>
    <row r="364" spans="1:17" x14ac:dyDescent="0.35">
      <c r="A364" s="2" t="s">
        <v>323</v>
      </c>
      <c r="B364" t="s">
        <v>154</v>
      </c>
      <c r="C364" s="2" t="s">
        <v>176</v>
      </c>
      <c r="D364" s="1">
        <v>43447</v>
      </c>
      <c r="E364" s="1">
        <v>44359</v>
      </c>
      <c r="F364" s="2" t="s">
        <v>244</v>
      </c>
      <c r="G364">
        <v>1</v>
      </c>
      <c r="H364" s="2" t="s">
        <v>25</v>
      </c>
      <c r="I364" s="2" t="s">
        <v>13</v>
      </c>
      <c r="J364" s="2" t="s">
        <v>43</v>
      </c>
      <c r="K364" s="2" t="s">
        <v>26</v>
      </c>
      <c r="L364">
        <v>24072.23</v>
      </c>
      <c r="M364" s="1">
        <v>44178</v>
      </c>
      <c r="N364" s="2" t="s">
        <v>18</v>
      </c>
      <c r="O364" s="2" t="s">
        <v>177</v>
      </c>
      <c r="P364" s="2"/>
      <c r="Q364" s="1">
        <v>43852</v>
      </c>
    </row>
    <row r="365" spans="1:17" x14ac:dyDescent="0.35">
      <c r="A365" s="2" t="s">
        <v>323</v>
      </c>
      <c r="B365" t="s">
        <v>154</v>
      </c>
      <c r="C365" s="2" t="s">
        <v>176</v>
      </c>
      <c r="D365" s="1">
        <v>43447</v>
      </c>
      <c r="E365" s="1">
        <v>44359</v>
      </c>
      <c r="F365" s="2" t="s">
        <v>244</v>
      </c>
      <c r="G365">
        <v>1</v>
      </c>
      <c r="H365" s="2" t="s">
        <v>25</v>
      </c>
      <c r="I365" s="2" t="s">
        <v>13</v>
      </c>
      <c r="J365" s="2" t="s">
        <v>43</v>
      </c>
      <c r="K365" s="2" t="s">
        <v>26</v>
      </c>
      <c r="L365">
        <v>24072.23</v>
      </c>
      <c r="M365" s="1">
        <v>43629</v>
      </c>
      <c r="N365" s="2" t="s">
        <v>18</v>
      </c>
      <c r="O365" s="2" t="s">
        <v>177</v>
      </c>
      <c r="P365" s="2"/>
      <c r="Q365" s="1">
        <v>43852</v>
      </c>
    </row>
    <row r="366" spans="1:17" x14ac:dyDescent="0.35">
      <c r="A366" s="2" t="s">
        <v>323</v>
      </c>
      <c r="B366" t="s">
        <v>154</v>
      </c>
      <c r="C366" s="2" t="s">
        <v>176</v>
      </c>
      <c r="D366" s="1">
        <v>43447</v>
      </c>
      <c r="E366" s="1">
        <v>44359</v>
      </c>
      <c r="F366" s="2" t="s">
        <v>244</v>
      </c>
      <c r="G366">
        <v>1</v>
      </c>
      <c r="H366" s="2" t="s">
        <v>25</v>
      </c>
      <c r="I366" s="2" t="s">
        <v>13</v>
      </c>
      <c r="J366" s="2" t="s">
        <v>43</v>
      </c>
      <c r="K366" s="2" t="s">
        <v>26</v>
      </c>
      <c r="L366">
        <v>24072.23</v>
      </c>
      <c r="M366" s="1">
        <v>43721</v>
      </c>
      <c r="N366" s="2" t="s">
        <v>18</v>
      </c>
      <c r="O366" s="2" t="s">
        <v>177</v>
      </c>
      <c r="P366" s="2"/>
      <c r="Q366" s="1">
        <v>43852</v>
      </c>
    </row>
    <row r="367" spans="1:17" x14ac:dyDescent="0.35">
      <c r="A367" s="2" t="s">
        <v>323</v>
      </c>
      <c r="B367" t="s">
        <v>154</v>
      </c>
      <c r="C367" s="2" t="s">
        <v>176</v>
      </c>
      <c r="D367" s="1">
        <v>43447</v>
      </c>
      <c r="E367" s="1">
        <v>44359</v>
      </c>
      <c r="F367" s="2" t="s">
        <v>244</v>
      </c>
      <c r="G367">
        <v>1</v>
      </c>
      <c r="H367" s="2" t="s">
        <v>25</v>
      </c>
      <c r="I367" s="2" t="s">
        <v>13</v>
      </c>
      <c r="J367" s="2" t="s">
        <v>43</v>
      </c>
      <c r="K367" s="2" t="s">
        <v>26</v>
      </c>
      <c r="L367">
        <v>24072.26</v>
      </c>
      <c r="M367" s="1">
        <v>43537</v>
      </c>
      <c r="N367" s="2" t="s">
        <v>18</v>
      </c>
      <c r="O367" s="2" t="s">
        <v>177</v>
      </c>
      <c r="P367" s="2"/>
      <c r="Q367" s="1">
        <v>43852</v>
      </c>
    </row>
    <row r="368" spans="1:17" x14ac:dyDescent="0.35">
      <c r="A368" s="2" t="s">
        <v>323</v>
      </c>
      <c r="B368" t="s">
        <v>154</v>
      </c>
      <c r="C368" s="2" t="s">
        <v>176</v>
      </c>
      <c r="D368" s="1">
        <v>43447</v>
      </c>
      <c r="E368" s="1">
        <v>44359</v>
      </c>
      <c r="F368" s="2" t="s">
        <v>244</v>
      </c>
      <c r="G368">
        <v>1</v>
      </c>
      <c r="H368" s="2" t="s">
        <v>25</v>
      </c>
      <c r="I368" s="2" t="s">
        <v>13</v>
      </c>
      <c r="J368" s="2" t="s">
        <v>43</v>
      </c>
      <c r="K368" s="2" t="s">
        <v>26</v>
      </c>
      <c r="L368">
        <v>24072.26</v>
      </c>
      <c r="M368" s="1">
        <v>43537</v>
      </c>
      <c r="N368" s="2" t="s">
        <v>18</v>
      </c>
      <c r="O368" s="2" t="s">
        <v>177</v>
      </c>
      <c r="P368" s="2"/>
      <c r="Q368" s="1">
        <v>43852</v>
      </c>
    </row>
    <row r="369" spans="1:17" x14ac:dyDescent="0.35">
      <c r="A369" s="2" t="s">
        <v>323</v>
      </c>
      <c r="B369" t="s">
        <v>154</v>
      </c>
      <c r="C369" s="2" t="s">
        <v>176</v>
      </c>
      <c r="D369" s="1">
        <v>43447</v>
      </c>
      <c r="E369" s="1">
        <v>44359</v>
      </c>
      <c r="F369" s="2" t="s">
        <v>244</v>
      </c>
      <c r="G369">
        <v>1</v>
      </c>
      <c r="H369" s="2" t="s">
        <v>25</v>
      </c>
      <c r="I369" s="2" t="s">
        <v>13</v>
      </c>
      <c r="J369" s="2" t="s">
        <v>43</v>
      </c>
      <c r="K369" s="2" t="s">
        <v>26</v>
      </c>
      <c r="L369">
        <v>35521.53</v>
      </c>
      <c r="M369" s="1">
        <v>43447</v>
      </c>
      <c r="N369" s="2" t="s">
        <v>18</v>
      </c>
      <c r="O369" s="2" t="s">
        <v>177</v>
      </c>
      <c r="P369" s="2"/>
      <c r="Q369" s="1">
        <v>43852</v>
      </c>
    </row>
    <row r="370" spans="1:17" x14ac:dyDescent="0.35">
      <c r="A370" s="2" t="s">
        <v>323</v>
      </c>
      <c r="B370" t="s">
        <v>341</v>
      </c>
      <c r="C370" s="2" t="s">
        <v>176</v>
      </c>
      <c r="D370" s="1">
        <v>43445</v>
      </c>
      <c r="E370" s="1">
        <v>44357</v>
      </c>
      <c r="F370" s="2" t="s">
        <v>244</v>
      </c>
      <c r="G370">
        <v>1</v>
      </c>
      <c r="H370" s="2" t="s">
        <v>25</v>
      </c>
      <c r="I370" s="2" t="s">
        <v>13</v>
      </c>
      <c r="J370" s="2" t="s">
        <v>43</v>
      </c>
      <c r="K370" s="2" t="s">
        <v>26</v>
      </c>
      <c r="L370">
        <v>31816.79</v>
      </c>
      <c r="M370" s="1">
        <v>43810</v>
      </c>
      <c r="N370" s="2" t="s">
        <v>18</v>
      </c>
      <c r="O370" s="2" t="s">
        <v>177</v>
      </c>
      <c r="P370" s="2"/>
      <c r="Q370" s="1">
        <v>43852</v>
      </c>
    </row>
    <row r="371" spans="1:17" x14ac:dyDescent="0.35">
      <c r="A371" s="2" t="s">
        <v>323</v>
      </c>
      <c r="B371" t="s">
        <v>341</v>
      </c>
      <c r="C371" s="2" t="s">
        <v>176</v>
      </c>
      <c r="D371" s="1">
        <v>43445</v>
      </c>
      <c r="E371" s="1">
        <v>44357</v>
      </c>
      <c r="F371" s="2" t="s">
        <v>244</v>
      </c>
      <c r="G371">
        <v>1</v>
      </c>
      <c r="H371" s="2" t="s">
        <v>25</v>
      </c>
      <c r="I371" s="2" t="s">
        <v>13</v>
      </c>
      <c r="J371" s="2" t="s">
        <v>43</v>
      </c>
      <c r="K371" s="2" t="s">
        <v>26</v>
      </c>
      <c r="L371">
        <v>31816.79</v>
      </c>
      <c r="M371" s="1">
        <v>43901</v>
      </c>
      <c r="N371" s="2" t="s">
        <v>18</v>
      </c>
      <c r="O371" s="2" t="s">
        <v>177</v>
      </c>
      <c r="P371" s="2"/>
      <c r="Q371" s="1">
        <v>43852</v>
      </c>
    </row>
    <row r="372" spans="1:17" x14ac:dyDescent="0.35">
      <c r="A372" s="2" t="s">
        <v>323</v>
      </c>
      <c r="B372" t="s">
        <v>341</v>
      </c>
      <c r="C372" s="2" t="s">
        <v>176</v>
      </c>
      <c r="D372" s="1">
        <v>43445</v>
      </c>
      <c r="E372" s="1">
        <v>44357</v>
      </c>
      <c r="F372" s="2" t="s">
        <v>244</v>
      </c>
      <c r="G372">
        <v>1</v>
      </c>
      <c r="H372" s="2" t="s">
        <v>25</v>
      </c>
      <c r="I372" s="2" t="s">
        <v>13</v>
      </c>
      <c r="J372" s="2" t="s">
        <v>43</v>
      </c>
      <c r="K372" s="2" t="s">
        <v>26</v>
      </c>
      <c r="L372">
        <v>31816.79</v>
      </c>
      <c r="M372" s="1">
        <v>43993</v>
      </c>
      <c r="N372" s="2" t="s">
        <v>18</v>
      </c>
      <c r="O372" s="2" t="s">
        <v>177</v>
      </c>
      <c r="P372" s="2"/>
      <c r="Q372" s="1">
        <v>43852</v>
      </c>
    </row>
    <row r="373" spans="1:17" x14ac:dyDescent="0.35">
      <c r="A373" s="2" t="s">
        <v>323</v>
      </c>
      <c r="B373" t="s">
        <v>341</v>
      </c>
      <c r="C373" s="2" t="s">
        <v>176</v>
      </c>
      <c r="D373" s="1">
        <v>43445</v>
      </c>
      <c r="E373" s="1">
        <v>44357</v>
      </c>
      <c r="F373" s="2" t="s">
        <v>244</v>
      </c>
      <c r="G373">
        <v>1</v>
      </c>
      <c r="H373" s="2" t="s">
        <v>25</v>
      </c>
      <c r="I373" s="2" t="s">
        <v>13</v>
      </c>
      <c r="J373" s="2" t="s">
        <v>43</v>
      </c>
      <c r="K373" s="2" t="s">
        <v>26</v>
      </c>
      <c r="L373">
        <v>31816.79</v>
      </c>
      <c r="M373" s="1">
        <v>44085</v>
      </c>
      <c r="N373" s="2" t="s">
        <v>18</v>
      </c>
      <c r="O373" s="2" t="s">
        <v>177</v>
      </c>
      <c r="P373" s="2"/>
      <c r="Q373" s="1">
        <v>43852</v>
      </c>
    </row>
    <row r="374" spans="1:17" x14ac:dyDescent="0.35">
      <c r="A374" s="2" t="s">
        <v>323</v>
      </c>
      <c r="B374" t="s">
        <v>341</v>
      </c>
      <c r="C374" s="2" t="s">
        <v>176</v>
      </c>
      <c r="D374" s="1">
        <v>43445</v>
      </c>
      <c r="E374" s="1">
        <v>44357</v>
      </c>
      <c r="F374" s="2" t="s">
        <v>244</v>
      </c>
      <c r="G374">
        <v>1</v>
      </c>
      <c r="H374" s="2" t="s">
        <v>25</v>
      </c>
      <c r="I374" s="2" t="s">
        <v>13</v>
      </c>
      <c r="J374" s="2" t="s">
        <v>43</v>
      </c>
      <c r="K374" s="2" t="s">
        <v>26</v>
      </c>
      <c r="L374">
        <v>31816.79</v>
      </c>
      <c r="M374" s="1">
        <v>44176</v>
      </c>
      <c r="N374" s="2" t="s">
        <v>18</v>
      </c>
      <c r="O374" s="2" t="s">
        <v>177</v>
      </c>
      <c r="P374" s="2"/>
      <c r="Q374" s="1">
        <v>43852</v>
      </c>
    </row>
    <row r="375" spans="1:17" x14ac:dyDescent="0.35">
      <c r="A375" s="2" t="s">
        <v>323</v>
      </c>
      <c r="B375" t="s">
        <v>341</v>
      </c>
      <c r="C375" s="2" t="s">
        <v>176</v>
      </c>
      <c r="D375" s="1">
        <v>43445</v>
      </c>
      <c r="E375" s="1">
        <v>44357</v>
      </c>
      <c r="F375" s="2" t="s">
        <v>244</v>
      </c>
      <c r="G375">
        <v>1</v>
      </c>
      <c r="H375" s="2" t="s">
        <v>25</v>
      </c>
      <c r="I375" s="2" t="s">
        <v>13</v>
      </c>
      <c r="J375" s="2" t="s">
        <v>43</v>
      </c>
      <c r="K375" s="2" t="s">
        <v>26</v>
      </c>
      <c r="L375">
        <v>31816.79</v>
      </c>
      <c r="M375" s="1">
        <v>43719</v>
      </c>
      <c r="N375" s="2" t="s">
        <v>18</v>
      </c>
      <c r="O375" s="2" t="s">
        <v>177</v>
      </c>
      <c r="P375" s="2"/>
      <c r="Q375" s="1">
        <v>43852</v>
      </c>
    </row>
    <row r="376" spans="1:17" x14ac:dyDescent="0.35">
      <c r="A376" s="2" t="s">
        <v>323</v>
      </c>
      <c r="B376" t="s">
        <v>341</v>
      </c>
      <c r="C376" s="2" t="s">
        <v>176</v>
      </c>
      <c r="D376" s="1">
        <v>43445</v>
      </c>
      <c r="E376" s="1">
        <v>44357</v>
      </c>
      <c r="F376" s="2" t="s">
        <v>244</v>
      </c>
      <c r="G376">
        <v>1</v>
      </c>
      <c r="H376" s="2" t="s">
        <v>25</v>
      </c>
      <c r="I376" s="2" t="s">
        <v>13</v>
      </c>
      <c r="J376" s="2" t="s">
        <v>43</v>
      </c>
      <c r="K376" s="2" t="s">
        <v>26</v>
      </c>
      <c r="L376">
        <v>31816.79</v>
      </c>
      <c r="M376" s="1">
        <v>43719</v>
      </c>
      <c r="N376" s="2" t="s">
        <v>18</v>
      </c>
      <c r="O376" s="2" t="s">
        <v>177</v>
      </c>
      <c r="P376" s="2"/>
      <c r="Q376" s="1">
        <v>43852</v>
      </c>
    </row>
    <row r="377" spans="1:17" x14ac:dyDescent="0.35">
      <c r="A377" s="2" t="s">
        <v>323</v>
      </c>
      <c r="B377" t="s">
        <v>341</v>
      </c>
      <c r="C377" s="2" t="s">
        <v>176</v>
      </c>
      <c r="D377" s="1">
        <v>43445</v>
      </c>
      <c r="E377" s="1">
        <v>44357</v>
      </c>
      <c r="F377" s="2" t="s">
        <v>244</v>
      </c>
      <c r="G377">
        <v>1</v>
      </c>
      <c r="H377" s="2" t="s">
        <v>25</v>
      </c>
      <c r="I377" s="2" t="s">
        <v>13</v>
      </c>
      <c r="J377" s="2" t="s">
        <v>43</v>
      </c>
      <c r="K377" s="2" t="s">
        <v>26</v>
      </c>
      <c r="L377">
        <v>31816.83</v>
      </c>
      <c r="M377" s="1">
        <v>43535</v>
      </c>
      <c r="N377" s="2" t="s">
        <v>18</v>
      </c>
      <c r="O377" s="2" t="s">
        <v>177</v>
      </c>
      <c r="P377" s="2"/>
      <c r="Q377" s="1">
        <v>43852</v>
      </c>
    </row>
    <row r="378" spans="1:17" x14ac:dyDescent="0.35">
      <c r="A378" s="2" t="s">
        <v>323</v>
      </c>
      <c r="B378" t="s">
        <v>341</v>
      </c>
      <c r="C378" s="2" t="s">
        <v>176</v>
      </c>
      <c r="D378" s="1">
        <v>43445</v>
      </c>
      <c r="E378" s="1">
        <v>44357</v>
      </c>
      <c r="F378" s="2" t="s">
        <v>244</v>
      </c>
      <c r="G378">
        <v>1</v>
      </c>
      <c r="H378" s="2" t="s">
        <v>25</v>
      </c>
      <c r="I378" s="2" t="s">
        <v>13</v>
      </c>
      <c r="J378" s="2" t="s">
        <v>43</v>
      </c>
      <c r="K378" s="2" t="s">
        <v>26</v>
      </c>
      <c r="L378">
        <v>31816.83</v>
      </c>
      <c r="M378" s="1">
        <v>43535</v>
      </c>
      <c r="N378" s="2" t="s">
        <v>18</v>
      </c>
      <c r="O378" s="2" t="s">
        <v>177</v>
      </c>
      <c r="P378" s="2"/>
      <c r="Q378" s="1">
        <v>43852</v>
      </c>
    </row>
    <row r="379" spans="1:17" x14ac:dyDescent="0.35">
      <c r="A379" s="2" t="s">
        <v>323</v>
      </c>
      <c r="B379" t="s">
        <v>341</v>
      </c>
      <c r="C379" s="2" t="s">
        <v>176</v>
      </c>
      <c r="D379" s="1">
        <v>43445</v>
      </c>
      <c r="E379" s="1">
        <v>44357</v>
      </c>
      <c r="F379" s="2" t="s">
        <v>244</v>
      </c>
      <c r="G379">
        <v>1</v>
      </c>
      <c r="H379" s="2" t="s">
        <v>25</v>
      </c>
      <c r="I379" s="2" t="s">
        <v>13</v>
      </c>
      <c r="J379" s="2" t="s">
        <v>43</v>
      </c>
      <c r="K379" s="2" t="s">
        <v>26</v>
      </c>
      <c r="L379">
        <v>31816.83</v>
      </c>
      <c r="M379" s="1">
        <v>43535</v>
      </c>
      <c r="N379" s="2" t="s">
        <v>18</v>
      </c>
      <c r="O379" s="2" t="s">
        <v>177</v>
      </c>
      <c r="P379" s="2"/>
      <c r="Q379" s="1">
        <v>43852</v>
      </c>
    </row>
    <row r="380" spans="1:17" x14ac:dyDescent="0.35">
      <c r="A380" s="2" t="s">
        <v>323</v>
      </c>
      <c r="B380" t="s">
        <v>341</v>
      </c>
      <c r="C380" s="2" t="s">
        <v>176</v>
      </c>
      <c r="D380" s="1">
        <v>43445</v>
      </c>
      <c r="E380" s="1">
        <v>44357</v>
      </c>
      <c r="F380" s="2" t="s">
        <v>244</v>
      </c>
      <c r="G380">
        <v>1</v>
      </c>
      <c r="H380" s="2" t="s">
        <v>25</v>
      </c>
      <c r="I380" s="2" t="s">
        <v>13</v>
      </c>
      <c r="J380" s="2" t="s">
        <v>43</v>
      </c>
      <c r="K380" s="2" t="s">
        <v>26</v>
      </c>
      <c r="L380">
        <v>31816.83</v>
      </c>
      <c r="M380" s="1">
        <v>43627</v>
      </c>
      <c r="N380" s="2" t="s">
        <v>18</v>
      </c>
      <c r="O380" s="2" t="s">
        <v>177</v>
      </c>
      <c r="P380" s="2"/>
      <c r="Q380" s="1">
        <v>43852</v>
      </c>
    </row>
    <row r="381" spans="1:17" x14ac:dyDescent="0.35">
      <c r="A381" s="2" t="s">
        <v>323</v>
      </c>
      <c r="B381" t="s">
        <v>341</v>
      </c>
      <c r="C381" s="2" t="s">
        <v>176</v>
      </c>
      <c r="D381" s="1">
        <v>43445</v>
      </c>
      <c r="E381" s="1">
        <v>44357</v>
      </c>
      <c r="F381" s="2" t="s">
        <v>244</v>
      </c>
      <c r="G381">
        <v>1</v>
      </c>
      <c r="H381" s="2" t="s">
        <v>25</v>
      </c>
      <c r="I381" s="2" t="s">
        <v>13</v>
      </c>
      <c r="J381" s="2" t="s">
        <v>43</v>
      </c>
      <c r="K381" s="2" t="s">
        <v>26</v>
      </c>
      <c r="L381">
        <v>31816.83</v>
      </c>
      <c r="M381" s="1">
        <v>43627</v>
      </c>
      <c r="N381" s="2" t="s">
        <v>18</v>
      </c>
      <c r="O381" s="2" t="s">
        <v>177</v>
      </c>
      <c r="P381" s="2"/>
      <c r="Q381" s="1">
        <v>43852</v>
      </c>
    </row>
    <row r="382" spans="1:17" x14ac:dyDescent="0.35">
      <c r="A382" s="2" t="s">
        <v>323</v>
      </c>
      <c r="B382" t="s">
        <v>341</v>
      </c>
      <c r="C382" s="2" t="s">
        <v>176</v>
      </c>
      <c r="D382" s="1">
        <v>43445</v>
      </c>
      <c r="E382" s="1">
        <v>44357</v>
      </c>
      <c r="F382" s="2" t="s">
        <v>244</v>
      </c>
      <c r="G382">
        <v>1</v>
      </c>
      <c r="H382" s="2" t="s">
        <v>25</v>
      </c>
      <c r="I382" s="2" t="s">
        <v>13</v>
      </c>
      <c r="J382" s="2" t="s">
        <v>43</v>
      </c>
      <c r="K382" s="2" t="s">
        <v>26</v>
      </c>
      <c r="L382">
        <v>46888.34</v>
      </c>
      <c r="M382" s="1">
        <v>43445</v>
      </c>
      <c r="N382" s="2" t="s">
        <v>18</v>
      </c>
      <c r="O382" s="2" t="s">
        <v>177</v>
      </c>
      <c r="P382" s="2"/>
      <c r="Q382" s="1">
        <v>43852</v>
      </c>
    </row>
    <row r="383" spans="1:17" x14ac:dyDescent="0.35">
      <c r="A383" s="2" t="s">
        <v>323</v>
      </c>
      <c r="B383" t="s">
        <v>341</v>
      </c>
      <c r="C383" s="2" t="s">
        <v>176</v>
      </c>
      <c r="D383" s="1">
        <v>43445</v>
      </c>
      <c r="E383" s="1">
        <v>44357</v>
      </c>
      <c r="F383" s="2" t="s">
        <v>244</v>
      </c>
      <c r="G383">
        <v>1</v>
      </c>
      <c r="H383" s="2" t="s">
        <v>25</v>
      </c>
      <c r="I383" s="2" t="s">
        <v>13</v>
      </c>
      <c r="J383" s="2" t="s">
        <v>43</v>
      </c>
      <c r="K383" s="2" t="s">
        <v>26</v>
      </c>
      <c r="L383">
        <v>46888.34</v>
      </c>
      <c r="M383" s="1">
        <v>43445</v>
      </c>
      <c r="N383" s="2" t="s">
        <v>18</v>
      </c>
      <c r="O383" s="2" t="s">
        <v>177</v>
      </c>
      <c r="P383" s="2"/>
      <c r="Q383" s="1">
        <v>43852</v>
      </c>
    </row>
    <row r="384" spans="1:17" x14ac:dyDescent="0.35">
      <c r="A384" s="2" t="s">
        <v>323</v>
      </c>
      <c r="B384" t="s">
        <v>341</v>
      </c>
      <c r="C384" s="2" t="s">
        <v>176</v>
      </c>
      <c r="D384" s="1">
        <v>43445</v>
      </c>
      <c r="E384" s="1">
        <v>44357</v>
      </c>
      <c r="F384" s="2" t="s">
        <v>244</v>
      </c>
      <c r="G384">
        <v>1</v>
      </c>
      <c r="H384" s="2" t="s">
        <v>25</v>
      </c>
      <c r="I384" s="2" t="s">
        <v>13</v>
      </c>
      <c r="J384" s="2" t="s">
        <v>43</v>
      </c>
      <c r="K384" s="2" t="s">
        <v>26</v>
      </c>
      <c r="L384">
        <v>46888.34</v>
      </c>
      <c r="M384" s="1">
        <v>43445</v>
      </c>
      <c r="N384" s="2" t="s">
        <v>18</v>
      </c>
      <c r="O384" s="2" t="s">
        <v>177</v>
      </c>
      <c r="P384" s="2"/>
      <c r="Q384" s="1">
        <v>43852</v>
      </c>
    </row>
    <row r="385" spans="1:17" x14ac:dyDescent="0.35">
      <c r="A385" s="2" t="s">
        <v>323</v>
      </c>
      <c r="B385" t="s">
        <v>341</v>
      </c>
      <c r="C385" s="2" t="s">
        <v>176</v>
      </c>
      <c r="D385" s="1">
        <v>43445</v>
      </c>
      <c r="E385" s="1">
        <v>44357</v>
      </c>
      <c r="F385" s="2" t="s">
        <v>244</v>
      </c>
      <c r="G385">
        <v>1</v>
      </c>
      <c r="H385" s="2" t="s">
        <v>25</v>
      </c>
      <c r="I385" s="2" t="s">
        <v>13</v>
      </c>
      <c r="J385" s="2" t="s">
        <v>43</v>
      </c>
      <c r="K385" s="2" t="s">
        <v>26</v>
      </c>
      <c r="L385">
        <v>46888.34</v>
      </c>
      <c r="M385" s="1">
        <v>43445</v>
      </c>
      <c r="N385" s="2" t="s">
        <v>18</v>
      </c>
      <c r="O385" s="2" t="s">
        <v>177</v>
      </c>
      <c r="P385" s="2"/>
      <c r="Q385" s="1">
        <v>43852</v>
      </c>
    </row>
    <row r="386" spans="1:17" x14ac:dyDescent="0.35">
      <c r="A386" s="2" t="s">
        <v>323</v>
      </c>
      <c r="B386" t="s">
        <v>342</v>
      </c>
      <c r="C386" s="2" t="s">
        <v>176</v>
      </c>
      <c r="D386" s="1">
        <v>43295</v>
      </c>
      <c r="E386" s="1">
        <v>44574</v>
      </c>
      <c r="F386" s="2" t="s">
        <v>244</v>
      </c>
      <c r="G386">
        <v>1</v>
      </c>
      <c r="H386" s="2" t="s">
        <v>25</v>
      </c>
      <c r="I386" s="2" t="s">
        <v>13</v>
      </c>
      <c r="J386" s="2" t="s">
        <v>43</v>
      </c>
      <c r="K386" s="2" t="s">
        <v>26</v>
      </c>
      <c r="L386">
        <v>5712.04</v>
      </c>
      <c r="M386" s="1">
        <v>43752</v>
      </c>
      <c r="N386" s="2" t="s">
        <v>18</v>
      </c>
      <c r="O386" s="2" t="s">
        <v>177</v>
      </c>
      <c r="P386" s="2"/>
      <c r="Q386" s="1">
        <v>43852</v>
      </c>
    </row>
    <row r="387" spans="1:17" x14ac:dyDescent="0.35">
      <c r="A387" s="2" t="s">
        <v>323</v>
      </c>
      <c r="B387" t="s">
        <v>342</v>
      </c>
      <c r="C387" s="2" t="s">
        <v>176</v>
      </c>
      <c r="D387" s="1">
        <v>43295</v>
      </c>
      <c r="E387" s="1">
        <v>44574</v>
      </c>
      <c r="F387" s="2" t="s">
        <v>244</v>
      </c>
      <c r="G387">
        <v>1</v>
      </c>
      <c r="H387" s="2" t="s">
        <v>25</v>
      </c>
      <c r="I387" s="2" t="s">
        <v>13</v>
      </c>
      <c r="J387" s="2" t="s">
        <v>43</v>
      </c>
      <c r="K387" s="2" t="s">
        <v>26</v>
      </c>
      <c r="L387">
        <v>5712.04</v>
      </c>
      <c r="M387" s="1">
        <v>43844</v>
      </c>
      <c r="N387" s="2" t="s">
        <v>18</v>
      </c>
      <c r="O387" s="2" t="s">
        <v>177</v>
      </c>
      <c r="P387" s="2"/>
      <c r="Q387" s="1">
        <v>43852</v>
      </c>
    </row>
    <row r="388" spans="1:17" x14ac:dyDescent="0.35">
      <c r="A388" s="2" t="s">
        <v>323</v>
      </c>
      <c r="B388" t="s">
        <v>342</v>
      </c>
      <c r="C388" s="2" t="s">
        <v>176</v>
      </c>
      <c r="D388" s="1">
        <v>43295</v>
      </c>
      <c r="E388" s="1">
        <v>44574</v>
      </c>
      <c r="F388" s="2" t="s">
        <v>244</v>
      </c>
      <c r="G388">
        <v>1</v>
      </c>
      <c r="H388" s="2" t="s">
        <v>25</v>
      </c>
      <c r="I388" s="2" t="s">
        <v>13</v>
      </c>
      <c r="J388" s="2" t="s">
        <v>43</v>
      </c>
      <c r="K388" s="2" t="s">
        <v>26</v>
      </c>
      <c r="L388">
        <v>5712.04</v>
      </c>
      <c r="M388" s="1">
        <v>43935</v>
      </c>
      <c r="N388" s="2" t="s">
        <v>18</v>
      </c>
      <c r="O388" s="2" t="s">
        <v>177</v>
      </c>
      <c r="P388" s="2"/>
      <c r="Q388" s="1">
        <v>43852</v>
      </c>
    </row>
    <row r="389" spans="1:17" x14ac:dyDescent="0.35">
      <c r="A389" s="2" t="s">
        <v>323</v>
      </c>
      <c r="B389" t="s">
        <v>342</v>
      </c>
      <c r="C389" s="2" t="s">
        <v>176</v>
      </c>
      <c r="D389" s="1">
        <v>43295</v>
      </c>
      <c r="E389" s="1">
        <v>44574</v>
      </c>
      <c r="F389" s="2" t="s">
        <v>244</v>
      </c>
      <c r="G389">
        <v>1</v>
      </c>
      <c r="H389" s="2" t="s">
        <v>25</v>
      </c>
      <c r="I389" s="2" t="s">
        <v>13</v>
      </c>
      <c r="J389" s="2" t="s">
        <v>43</v>
      </c>
      <c r="K389" s="2" t="s">
        <v>26</v>
      </c>
      <c r="L389">
        <v>5712.04</v>
      </c>
      <c r="M389" s="1">
        <v>44026</v>
      </c>
      <c r="N389" s="2" t="s">
        <v>18</v>
      </c>
      <c r="O389" s="2" t="s">
        <v>177</v>
      </c>
      <c r="P389" s="2"/>
      <c r="Q389" s="1">
        <v>43852</v>
      </c>
    </row>
    <row r="390" spans="1:17" x14ac:dyDescent="0.35">
      <c r="A390" s="2" t="s">
        <v>323</v>
      </c>
      <c r="B390" t="s">
        <v>342</v>
      </c>
      <c r="C390" s="2" t="s">
        <v>176</v>
      </c>
      <c r="D390" s="1">
        <v>43295</v>
      </c>
      <c r="E390" s="1">
        <v>44574</v>
      </c>
      <c r="F390" s="2" t="s">
        <v>244</v>
      </c>
      <c r="G390">
        <v>1</v>
      </c>
      <c r="H390" s="2" t="s">
        <v>25</v>
      </c>
      <c r="I390" s="2" t="s">
        <v>13</v>
      </c>
      <c r="J390" s="2" t="s">
        <v>43</v>
      </c>
      <c r="K390" s="2" t="s">
        <v>26</v>
      </c>
      <c r="L390">
        <v>5712.04</v>
      </c>
      <c r="M390" s="1">
        <v>44118</v>
      </c>
      <c r="N390" s="2" t="s">
        <v>18</v>
      </c>
      <c r="O390" s="2" t="s">
        <v>177</v>
      </c>
      <c r="P390" s="2"/>
      <c r="Q390" s="1">
        <v>43852</v>
      </c>
    </row>
    <row r="391" spans="1:17" x14ac:dyDescent="0.35">
      <c r="A391" s="2" t="s">
        <v>323</v>
      </c>
      <c r="B391" t="s">
        <v>342</v>
      </c>
      <c r="C391" s="2" t="s">
        <v>176</v>
      </c>
      <c r="D391" s="1">
        <v>43295</v>
      </c>
      <c r="E391" s="1">
        <v>44574</v>
      </c>
      <c r="F391" s="2" t="s">
        <v>244</v>
      </c>
      <c r="G391">
        <v>1</v>
      </c>
      <c r="H391" s="2" t="s">
        <v>25</v>
      </c>
      <c r="I391" s="2" t="s">
        <v>13</v>
      </c>
      <c r="J391" s="2" t="s">
        <v>43</v>
      </c>
      <c r="K391" s="2" t="s">
        <v>26</v>
      </c>
      <c r="L391">
        <v>5712.04</v>
      </c>
      <c r="M391" s="1">
        <v>44210</v>
      </c>
      <c r="N391" s="2" t="s">
        <v>18</v>
      </c>
      <c r="O391" s="2" t="s">
        <v>177</v>
      </c>
      <c r="P391" s="2"/>
      <c r="Q391" s="1">
        <v>43852</v>
      </c>
    </row>
    <row r="392" spans="1:17" x14ac:dyDescent="0.35">
      <c r="A392" s="2" t="s">
        <v>323</v>
      </c>
      <c r="B392" t="s">
        <v>342</v>
      </c>
      <c r="C392" s="2" t="s">
        <v>176</v>
      </c>
      <c r="D392" s="1">
        <v>43295</v>
      </c>
      <c r="E392" s="1">
        <v>44574</v>
      </c>
      <c r="F392" s="2" t="s">
        <v>244</v>
      </c>
      <c r="G392">
        <v>1</v>
      </c>
      <c r="H392" s="2" t="s">
        <v>25</v>
      </c>
      <c r="I392" s="2" t="s">
        <v>13</v>
      </c>
      <c r="J392" s="2" t="s">
        <v>43</v>
      </c>
      <c r="K392" s="2" t="s">
        <v>26</v>
      </c>
      <c r="L392">
        <v>5712.04</v>
      </c>
      <c r="M392" s="1">
        <v>44300</v>
      </c>
      <c r="N392" s="2" t="s">
        <v>18</v>
      </c>
      <c r="O392" s="2" t="s">
        <v>177</v>
      </c>
      <c r="P392" s="2"/>
      <c r="Q392" s="1">
        <v>43852</v>
      </c>
    </row>
    <row r="393" spans="1:17" x14ac:dyDescent="0.35">
      <c r="A393" s="2" t="s">
        <v>323</v>
      </c>
      <c r="B393" t="s">
        <v>342</v>
      </c>
      <c r="C393" s="2" t="s">
        <v>176</v>
      </c>
      <c r="D393" s="1">
        <v>43295</v>
      </c>
      <c r="E393" s="1">
        <v>44574</v>
      </c>
      <c r="F393" s="2" t="s">
        <v>244</v>
      </c>
      <c r="G393">
        <v>1</v>
      </c>
      <c r="H393" s="2" t="s">
        <v>25</v>
      </c>
      <c r="I393" s="2" t="s">
        <v>13</v>
      </c>
      <c r="J393" s="2" t="s">
        <v>43</v>
      </c>
      <c r="K393" s="2" t="s">
        <v>26</v>
      </c>
      <c r="L393">
        <v>5712.04</v>
      </c>
      <c r="M393" s="1">
        <v>44391</v>
      </c>
      <c r="N393" s="2" t="s">
        <v>18</v>
      </c>
      <c r="O393" s="2" t="s">
        <v>177</v>
      </c>
      <c r="P393" s="2"/>
      <c r="Q393" s="1">
        <v>43852</v>
      </c>
    </row>
    <row r="394" spans="1:17" x14ac:dyDescent="0.35">
      <c r="A394" s="2" t="s">
        <v>323</v>
      </c>
      <c r="B394" t="s">
        <v>342</v>
      </c>
      <c r="C394" s="2" t="s">
        <v>176</v>
      </c>
      <c r="D394" s="1">
        <v>43295</v>
      </c>
      <c r="E394" s="1">
        <v>44574</v>
      </c>
      <c r="F394" s="2" t="s">
        <v>244</v>
      </c>
      <c r="G394">
        <v>1</v>
      </c>
      <c r="H394" s="2" t="s">
        <v>25</v>
      </c>
      <c r="I394" s="2" t="s">
        <v>13</v>
      </c>
      <c r="J394" s="2" t="s">
        <v>43</v>
      </c>
      <c r="K394" s="2" t="s">
        <v>26</v>
      </c>
      <c r="L394">
        <v>5712.04</v>
      </c>
      <c r="M394" s="1">
        <v>44391</v>
      </c>
      <c r="N394" s="2" t="s">
        <v>18</v>
      </c>
      <c r="O394" s="2" t="s">
        <v>177</v>
      </c>
      <c r="P394" s="2"/>
      <c r="Q394" s="1">
        <v>43852</v>
      </c>
    </row>
    <row r="395" spans="1:17" x14ac:dyDescent="0.35">
      <c r="A395" s="2" t="s">
        <v>323</v>
      </c>
      <c r="B395" t="s">
        <v>342</v>
      </c>
      <c r="C395" s="2" t="s">
        <v>176</v>
      </c>
      <c r="D395" s="1">
        <v>43295</v>
      </c>
      <c r="E395" s="1">
        <v>44574</v>
      </c>
      <c r="F395" s="2" t="s">
        <v>244</v>
      </c>
      <c r="G395">
        <v>1</v>
      </c>
      <c r="H395" s="2" t="s">
        <v>25</v>
      </c>
      <c r="I395" s="2" t="s">
        <v>13</v>
      </c>
      <c r="J395" s="2" t="s">
        <v>43</v>
      </c>
      <c r="K395" s="2" t="s">
        <v>26</v>
      </c>
      <c r="L395">
        <v>5712.04</v>
      </c>
      <c r="M395" s="1">
        <v>44391</v>
      </c>
      <c r="N395" s="2" t="s">
        <v>18</v>
      </c>
      <c r="O395" s="2" t="s">
        <v>177</v>
      </c>
      <c r="P395" s="2"/>
      <c r="Q395" s="1">
        <v>43852</v>
      </c>
    </row>
    <row r="396" spans="1:17" x14ac:dyDescent="0.35">
      <c r="A396" s="2" t="s">
        <v>323</v>
      </c>
      <c r="B396" t="s">
        <v>342</v>
      </c>
      <c r="C396" s="2" t="s">
        <v>176</v>
      </c>
      <c r="D396" s="1">
        <v>43295</v>
      </c>
      <c r="E396" s="1">
        <v>44574</v>
      </c>
      <c r="F396" s="2" t="s">
        <v>244</v>
      </c>
      <c r="G396">
        <v>1</v>
      </c>
      <c r="H396" s="2" t="s">
        <v>25</v>
      </c>
      <c r="I396" s="2" t="s">
        <v>13</v>
      </c>
      <c r="J396" s="2" t="s">
        <v>43</v>
      </c>
      <c r="K396" s="2" t="s">
        <v>26</v>
      </c>
      <c r="L396">
        <v>5712.04</v>
      </c>
      <c r="M396" s="1">
        <v>44391</v>
      </c>
      <c r="N396" s="2" t="s">
        <v>18</v>
      </c>
      <c r="O396" s="2" t="s">
        <v>177</v>
      </c>
      <c r="P396" s="2"/>
      <c r="Q396" s="1">
        <v>43852</v>
      </c>
    </row>
    <row r="397" spans="1:17" x14ac:dyDescent="0.35">
      <c r="A397" s="2" t="s">
        <v>323</v>
      </c>
      <c r="B397" t="s">
        <v>342</v>
      </c>
      <c r="C397" s="2" t="s">
        <v>176</v>
      </c>
      <c r="D397" s="1">
        <v>43295</v>
      </c>
      <c r="E397" s="1">
        <v>44574</v>
      </c>
      <c r="F397" s="2" t="s">
        <v>244</v>
      </c>
      <c r="G397">
        <v>1</v>
      </c>
      <c r="H397" s="2" t="s">
        <v>25</v>
      </c>
      <c r="I397" s="2" t="s">
        <v>13</v>
      </c>
      <c r="J397" s="2" t="s">
        <v>43</v>
      </c>
      <c r="K397" s="2" t="s">
        <v>26</v>
      </c>
      <c r="L397">
        <v>5712.04</v>
      </c>
      <c r="M397" s="1">
        <v>43387</v>
      </c>
      <c r="N397" s="2" t="s">
        <v>18</v>
      </c>
      <c r="O397" s="2" t="s">
        <v>177</v>
      </c>
      <c r="P397" s="2"/>
      <c r="Q397" s="1">
        <v>43852</v>
      </c>
    </row>
    <row r="398" spans="1:17" x14ac:dyDescent="0.35">
      <c r="A398" s="2" t="s">
        <v>323</v>
      </c>
      <c r="B398" t="s">
        <v>342</v>
      </c>
      <c r="C398" s="2" t="s">
        <v>176</v>
      </c>
      <c r="D398" s="1">
        <v>43295</v>
      </c>
      <c r="E398" s="1">
        <v>44574</v>
      </c>
      <c r="F398" s="2" t="s">
        <v>244</v>
      </c>
      <c r="G398">
        <v>1</v>
      </c>
      <c r="H398" s="2" t="s">
        <v>25</v>
      </c>
      <c r="I398" s="2" t="s">
        <v>13</v>
      </c>
      <c r="J398" s="2" t="s">
        <v>43</v>
      </c>
      <c r="K398" s="2" t="s">
        <v>26</v>
      </c>
      <c r="L398">
        <v>5712.04</v>
      </c>
      <c r="M398" s="1">
        <v>43479</v>
      </c>
      <c r="N398" s="2" t="s">
        <v>18</v>
      </c>
      <c r="O398" s="2" t="s">
        <v>177</v>
      </c>
      <c r="P398" s="2"/>
      <c r="Q398" s="1">
        <v>43852</v>
      </c>
    </row>
    <row r="399" spans="1:17" x14ac:dyDescent="0.35">
      <c r="A399" s="2" t="s">
        <v>323</v>
      </c>
      <c r="B399" t="s">
        <v>342</v>
      </c>
      <c r="C399" s="2" t="s">
        <v>176</v>
      </c>
      <c r="D399" s="1">
        <v>43295</v>
      </c>
      <c r="E399" s="1">
        <v>44574</v>
      </c>
      <c r="F399" s="2" t="s">
        <v>244</v>
      </c>
      <c r="G399">
        <v>1</v>
      </c>
      <c r="H399" s="2" t="s">
        <v>25</v>
      </c>
      <c r="I399" s="2" t="s">
        <v>13</v>
      </c>
      <c r="J399" s="2" t="s">
        <v>43</v>
      </c>
      <c r="K399" s="2" t="s">
        <v>26</v>
      </c>
      <c r="L399">
        <v>5712.04</v>
      </c>
      <c r="M399" s="1">
        <v>43569</v>
      </c>
      <c r="N399" s="2" t="s">
        <v>18</v>
      </c>
      <c r="O399" s="2" t="s">
        <v>177</v>
      </c>
      <c r="P399" s="2"/>
      <c r="Q399" s="1">
        <v>43852</v>
      </c>
    </row>
    <row r="400" spans="1:17" x14ac:dyDescent="0.35">
      <c r="A400" s="2" t="s">
        <v>323</v>
      </c>
      <c r="B400" t="s">
        <v>342</v>
      </c>
      <c r="C400" s="2" t="s">
        <v>176</v>
      </c>
      <c r="D400" s="1">
        <v>43295</v>
      </c>
      <c r="E400" s="1">
        <v>44574</v>
      </c>
      <c r="F400" s="2" t="s">
        <v>244</v>
      </c>
      <c r="G400">
        <v>1</v>
      </c>
      <c r="H400" s="2" t="s">
        <v>25</v>
      </c>
      <c r="I400" s="2" t="s">
        <v>13</v>
      </c>
      <c r="J400" s="2" t="s">
        <v>43</v>
      </c>
      <c r="K400" s="2" t="s">
        <v>26</v>
      </c>
      <c r="L400">
        <v>5712.04</v>
      </c>
      <c r="M400" s="1">
        <v>43660</v>
      </c>
      <c r="N400" s="2" t="s">
        <v>18</v>
      </c>
      <c r="O400" s="2" t="s">
        <v>177</v>
      </c>
      <c r="P400" s="2"/>
      <c r="Q400" s="1">
        <v>43852</v>
      </c>
    </row>
    <row r="401" spans="1:17" x14ac:dyDescent="0.35">
      <c r="A401" s="2" t="s">
        <v>323</v>
      </c>
      <c r="B401" t="s">
        <v>342</v>
      </c>
      <c r="C401" s="2" t="s">
        <v>176</v>
      </c>
      <c r="D401" s="1">
        <v>43295</v>
      </c>
      <c r="E401" s="1">
        <v>44574</v>
      </c>
      <c r="F401" s="2" t="s">
        <v>244</v>
      </c>
      <c r="G401">
        <v>1</v>
      </c>
      <c r="H401" s="2" t="s">
        <v>25</v>
      </c>
      <c r="I401" s="2" t="s">
        <v>13</v>
      </c>
      <c r="J401" s="2" t="s">
        <v>43</v>
      </c>
      <c r="K401" s="2" t="s">
        <v>26</v>
      </c>
      <c r="L401">
        <v>15832.08</v>
      </c>
      <c r="M401" s="1">
        <v>43295</v>
      </c>
      <c r="N401" s="2" t="s">
        <v>18</v>
      </c>
      <c r="O401" s="2" t="s">
        <v>177</v>
      </c>
      <c r="P401" s="2"/>
      <c r="Q401" s="1">
        <v>43852</v>
      </c>
    </row>
    <row r="402" spans="1:17" x14ac:dyDescent="0.35">
      <c r="A402" s="2" t="s">
        <v>323</v>
      </c>
      <c r="B402" t="s">
        <v>343</v>
      </c>
      <c r="C402" s="2" t="s">
        <v>176</v>
      </c>
      <c r="D402" s="1">
        <v>43295</v>
      </c>
      <c r="E402" s="1">
        <v>44574</v>
      </c>
      <c r="F402" s="2" t="s">
        <v>244</v>
      </c>
      <c r="G402">
        <v>1</v>
      </c>
      <c r="H402" s="2" t="s">
        <v>25</v>
      </c>
      <c r="I402" s="2" t="s">
        <v>13</v>
      </c>
      <c r="J402" s="2" t="s">
        <v>43</v>
      </c>
      <c r="K402" s="2" t="s">
        <v>26</v>
      </c>
      <c r="L402">
        <v>11198.33</v>
      </c>
      <c r="M402" s="1">
        <v>44391</v>
      </c>
      <c r="N402" s="2" t="s">
        <v>18</v>
      </c>
      <c r="O402" s="2" t="s">
        <v>177</v>
      </c>
      <c r="P402" s="2"/>
      <c r="Q402" s="1">
        <v>43852</v>
      </c>
    </row>
    <row r="403" spans="1:17" x14ac:dyDescent="0.35">
      <c r="A403" s="2" t="s">
        <v>323</v>
      </c>
      <c r="B403" t="s">
        <v>343</v>
      </c>
      <c r="C403" s="2" t="s">
        <v>176</v>
      </c>
      <c r="D403" s="1">
        <v>43295</v>
      </c>
      <c r="E403" s="1">
        <v>44574</v>
      </c>
      <c r="F403" s="2" t="s">
        <v>244</v>
      </c>
      <c r="G403">
        <v>1</v>
      </c>
      <c r="H403" s="2" t="s">
        <v>25</v>
      </c>
      <c r="I403" s="2" t="s">
        <v>13</v>
      </c>
      <c r="J403" s="2" t="s">
        <v>43</v>
      </c>
      <c r="K403" s="2" t="s">
        <v>26</v>
      </c>
      <c r="L403">
        <v>11279.55</v>
      </c>
      <c r="M403" s="1">
        <v>43844</v>
      </c>
      <c r="N403" s="2" t="s">
        <v>18</v>
      </c>
      <c r="O403" s="2" t="s">
        <v>177</v>
      </c>
      <c r="P403" s="2"/>
      <c r="Q403" s="1">
        <v>43852</v>
      </c>
    </row>
    <row r="404" spans="1:17" x14ac:dyDescent="0.35">
      <c r="A404" s="2" t="s">
        <v>323</v>
      </c>
      <c r="B404" t="s">
        <v>343</v>
      </c>
      <c r="C404" s="2" t="s">
        <v>176</v>
      </c>
      <c r="D404" s="1">
        <v>43295</v>
      </c>
      <c r="E404" s="1">
        <v>44574</v>
      </c>
      <c r="F404" s="2" t="s">
        <v>244</v>
      </c>
      <c r="G404">
        <v>1</v>
      </c>
      <c r="H404" s="2" t="s">
        <v>25</v>
      </c>
      <c r="I404" s="2" t="s">
        <v>13</v>
      </c>
      <c r="J404" s="2" t="s">
        <v>43</v>
      </c>
      <c r="K404" s="2" t="s">
        <v>26</v>
      </c>
      <c r="L404">
        <v>11279.55</v>
      </c>
      <c r="M404" s="1">
        <v>43935</v>
      </c>
      <c r="N404" s="2" t="s">
        <v>18</v>
      </c>
      <c r="O404" s="2" t="s">
        <v>177</v>
      </c>
      <c r="P404" s="2"/>
      <c r="Q404" s="1">
        <v>43852</v>
      </c>
    </row>
    <row r="405" spans="1:17" x14ac:dyDescent="0.35">
      <c r="A405" s="2" t="s">
        <v>323</v>
      </c>
      <c r="B405" t="s">
        <v>343</v>
      </c>
      <c r="C405" s="2" t="s">
        <v>176</v>
      </c>
      <c r="D405" s="1">
        <v>43295</v>
      </c>
      <c r="E405" s="1">
        <v>44574</v>
      </c>
      <c r="F405" s="2" t="s">
        <v>244</v>
      </c>
      <c r="G405">
        <v>1</v>
      </c>
      <c r="H405" s="2" t="s">
        <v>25</v>
      </c>
      <c r="I405" s="2" t="s">
        <v>13</v>
      </c>
      <c r="J405" s="2" t="s">
        <v>43</v>
      </c>
      <c r="K405" s="2" t="s">
        <v>26</v>
      </c>
      <c r="L405">
        <v>11279.55</v>
      </c>
      <c r="M405" s="1">
        <v>44026</v>
      </c>
      <c r="N405" s="2" t="s">
        <v>18</v>
      </c>
      <c r="O405" s="2" t="s">
        <v>177</v>
      </c>
      <c r="P405" s="2"/>
      <c r="Q405" s="1">
        <v>43852</v>
      </c>
    </row>
    <row r="406" spans="1:17" x14ac:dyDescent="0.35">
      <c r="A406" s="2" t="s">
        <v>323</v>
      </c>
      <c r="B406" t="s">
        <v>343</v>
      </c>
      <c r="C406" s="2" t="s">
        <v>176</v>
      </c>
      <c r="D406" s="1">
        <v>43295</v>
      </c>
      <c r="E406" s="1">
        <v>44574</v>
      </c>
      <c r="F406" s="2" t="s">
        <v>244</v>
      </c>
      <c r="G406">
        <v>1</v>
      </c>
      <c r="H406" s="2" t="s">
        <v>25</v>
      </c>
      <c r="I406" s="2" t="s">
        <v>13</v>
      </c>
      <c r="J406" s="2" t="s">
        <v>43</v>
      </c>
      <c r="K406" s="2" t="s">
        <v>26</v>
      </c>
      <c r="L406">
        <v>11279.55</v>
      </c>
      <c r="M406" s="1">
        <v>44118</v>
      </c>
      <c r="N406" s="2" t="s">
        <v>18</v>
      </c>
      <c r="O406" s="2" t="s">
        <v>177</v>
      </c>
      <c r="P406" s="2"/>
      <c r="Q406" s="1">
        <v>43852</v>
      </c>
    </row>
    <row r="407" spans="1:17" x14ac:dyDescent="0.35">
      <c r="A407" s="2" t="s">
        <v>323</v>
      </c>
      <c r="B407" t="s">
        <v>343</v>
      </c>
      <c r="C407" s="2" t="s">
        <v>176</v>
      </c>
      <c r="D407" s="1">
        <v>43295</v>
      </c>
      <c r="E407" s="1">
        <v>44574</v>
      </c>
      <c r="F407" s="2" t="s">
        <v>244</v>
      </c>
      <c r="G407">
        <v>1</v>
      </c>
      <c r="H407" s="2" t="s">
        <v>25</v>
      </c>
      <c r="I407" s="2" t="s">
        <v>13</v>
      </c>
      <c r="J407" s="2" t="s">
        <v>43</v>
      </c>
      <c r="K407" s="2" t="s">
        <v>26</v>
      </c>
      <c r="L407">
        <v>11279.55</v>
      </c>
      <c r="M407" s="1">
        <v>44210</v>
      </c>
      <c r="N407" s="2" t="s">
        <v>18</v>
      </c>
      <c r="O407" s="2" t="s">
        <v>177</v>
      </c>
      <c r="P407" s="2"/>
      <c r="Q407" s="1">
        <v>43852</v>
      </c>
    </row>
    <row r="408" spans="1:17" x14ac:dyDescent="0.35">
      <c r="A408" s="2" t="s">
        <v>323</v>
      </c>
      <c r="B408" t="s">
        <v>343</v>
      </c>
      <c r="C408" s="2" t="s">
        <v>176</v>
      </c>
      <c r="D408" s="1">
        <v>43295</v>
      </c>
      <c r="E408" s="1">
        <v>44574</v>
      </c>
      <c r="F408" s="2" t="s">
        <v>244</v>
      </c>
      <c r="G408">
        <v>1</v>
      </c>
      <c r="H408" s="2" t="s">
        <v>25</v>
      </c>
      <c r="I408" s="2" t="s">
        <v>13</v>
      </c>
      <c r="J408" s="2" t="s">
        <v>43</v>
      </c>
      <c r="K408" s="2" t="s">
        <v>26</v>
      </c>
      <c r="L408">
        <v>11279.55</v>
      </c>
      <c r="M408" s="1">
        <v>44300</v>
      </c>
      <c r="N408" s="2" t="s">
        <v>18</v>
      </c>
      <c r="O408" s="2" t="s">
        <v>177</v>
      </c>
      <c r="P408" s="2"/>
      <c r="Q408" s="1">
        <v>43852</v>
      </c>
    </row>
    <row r="409" spans="1:17" x14ac:dyDescent="0.35">
      <c r="A409" s="2" t="s">
        <v>323</v>
      </c>
      <c r="B409" t="s">
        <v>343</v>
      </c>
      <c r="C409" s="2" t="s">
        <v>176</v>
      </c>
      <c r="D409" s="1">
        <v>43295</v>
      </c>
      <c r="E409" s="1">
        <v>44574</v>
      </c>
      <c r="F409" s="2" t="s">
        <v>244</v>
      </c>
      <c r="G409">
        <v>1</v>
      </c>
      <c r="H409" s="2" t="s">
        <v>25</v>
      </c>
      <c r="I409" s="2" t="s">
        <v>13</v>
      </c>
      <c r="J409" s="2" t="s">
        <v>43</v>
      </c>
      <c r="K409" s="2" t="s">
        <v>26</v>
      </c>
      <c r="L409">
        <v>11279.55</v>
      </c>
      <c r="M409" s="1">
        <v>43387</v>
      </c>
      <c r="N409" s="2" t="s">
        <v>18</v>
      </c>
      <c r="O409" s="2" t="s">
        <v>177</v>
      </c>
      <c r="P409" s="2"/>
      <c r="Q409" s="1">
        <v>43852</v>
      </c>
    </row>
    <row r="410" spans="1:17" x14ac:dyDescent="0.35">
      <c r="A410" s="2" t="s">
        <v>323</v>
      </c>
      <c r="B410" t="s">
        <v>343</v>
      </c>
      <c r="C410" s="2" t="s">
        <v>176</v>
      </c>
      <c r="D410" s="1">
        <v>43295</v>
      </c>
      <c r="E410" s="1">
        <v>44574</v>
      </c>
      <c r="F410" s="2" t="s">
        <v>244</v>
      </c>
      <c r="G410">
        <v>1</v>
      </c>
      <c r="H410" s="2" t="s">
        <v>25</v>
      </c>
      <c r="I410" s="2" t="s">
        <v>13</v>
      </c>
      <c r="J410" s="2" t="s">
        <v>43</v>
      </c>
      <c r="K410" s="2" t="s">
        <v>26</v>
      </c>
      <c r="L410">
        <v>11279.55</v>
      </c>
      <c r="M410" s="1">
        <v>43479</v>
      </c>
      <c r="N410" s="2" t="s">
        <v>18</v>
      </c>
      <c r="O410" s="2" t="s">
        <v>177</v>
      </c>
      <c r="P410" s="2"/>
      <c r="Q410" s="1">
        <v>43852</v>
      </c>
    </row>
    <row r="411" spans="1:17" x14ac:dyDescent="0.35">
      <c r="A411" s="2" t="s">
        <v>323</v>
      </c>
      <c r="B411" t="s">
        <v>343</v>
      </c>
      <c r="C411" s="2" t="s">
        <v>176</v>
      </c>
      <c r="D411" s="1">
        <v>43295</v>
      </c>
      <c r="E411" s="1">
        <v>44574</v>
      </c>
      <c r="F411" s="2" t="s">
        <v>244</v>
      </c>
      <c r="G411">
        <v>1</v>
      </c>
      <c r="H411" s="2" t="s">
        <v>25</v>
      </c>
      <c r="I411" s="2" t="s">
        <v>13</v>
      </c>
      <c r="J411" s="2" t="s">
        <v>43</v>
      </c>
      <c r="K411" s="2" t="s">
        <v>26</v>
      </c>
      <c r="L411">
        <v>11279.55</v>
      </c>
      <c r="M411" s="1">
        <v>43569</v>
      </c>
      <c r="N411" s="2" t="s">
        <v>18</v>
      </c>
      <c r="O411" s="2" t="s">
        <v>177</v>
      </c>
      <c r="P411" s="2"/>
      <c r="Q411" s="1">
        <v>43852</v>
      </c>
    </row>
    <row r="412" spans="1:17" x14ac:dyDescent="0.35">
      <c r="A412" s="2" t="s">
        <v>323</v>
      </c>
      <c r="B412" t="s">
        <v>343</v>
      </c>
      <c r="C412" s="2" t="s">
        <v>176</v>
      </c>
      <c r="D412" s="1">
        <v>43295</v>
      </c>
      <c r="E412" s="1">
        <v>44574</v>
      </c>
      <c r="F412" s="2" t="s">
        <v>244</v>
      </c>
      <c r="G412">
        <v>1</v>
      </c>
      <c r="H412" s="2" t="s">
        <v>25</v>
      </c>
      <c r="I412" s="2" t="s">
        <v>13</v>
      </c>
      <c r="J412" s="2" t="s">
        <v>43</v>
      </c>
      <c r="K412" s="2" t="s">
        <v>26</v>
      </c>
      <c r="L412">
        <v>11279.55</v>
      </c>
      <c r="M412" s="1">
        <v>43660</v>
      </c>
      <c r="N412" s="2" t="s">
        <v>18</v>
      </c>
      <c r="O412" s="2" t="s">
        <v>177</v>
      </c>
      <c r="P412" s="2"/>
      <c r="Q412" s="1">
        <v>43852</v>
      </c>
    </row>
    <row r="413" spans="1:17" x14ac:dyDescent="0.35">
      <c r="A413" s="2" t="s">
        <v>323</v>
      </c>
      <c r="B413" t="s">
        <v>343</v>
      </c>
      <c r="C413" s="2" t="s">
        <v>176</v>
      </c>
      <c r="D413" s="1">
        <v>43295</v>
      </c>
      <c r="E413" s="1">
        <v>44574</v>
      </c>
      <c r="F413" s="2" t="s">
        <v>244</v>
      </c>
      <c r="G413">
        <v>1</v>
      </c>
      <c r="H413" s="2" t="s">
        <v>25</v>
      </c>
      <c r="I413" s="2" t="s">
        <v>13</v>
      </c>
      <c r="J413" s="2" t="s">
        <v>43</v>
      </c>
      <c r="K413" s="2" t="s">
        <v>26</v>
      </c>
      <c r="L413">
        <v>11279.55</v>
      </c>
      <c r="M413" s="1">
        <v>43752</v>
      </c>
      <c r="N413" s="2" t="s">
        <v>18</v>
      </c>
      <c r="O413" s="2" t="s">
        <v>177</v>
      </c>
      <c r="P413" s="2"/>
      <c r="Q413" s="1">
        <v>43852</v>
      </c>
    </row>
    <row r="414" spans="1:17" x14ac:dyDescent="0.35">
      <c r="A414" s="2" t="s">
        <v>323</v>
      </c>
      <c r="B414" t="s">
        <v>343</v>
      </c>
      <c r="C414" s="2" t="s">
        <v>176</v>
      </c>
      <c r="D414" s="1">
        <v>43295</v>
      </c>
      <c r="E414" s="1">
        <v>44574</v>
      </c>
      <c r="F414" s="2" t="s">
        <v>244</v>
      </c>
      <c r="G414">
        <v>1</v>
      </c>
      <c r="H414" s="2" t="s">
        <v>25</v>
      </c>
      <c r="I414" s="2" t="s">
        <v>13</v>
      </c>
      <c r="J414" s="2" t="s">
        <v>43</v>
      </c>
      <c r="K414" s="2" t="s">
        <v>26</v>
      </c>
      <c r="L414">
        <v>27256.2</v>
      </c>
      <c r="M414" s="1">
        <v>43295</v>
      </c>
      <c r="N414" s="2" t="s">
        <v>18</v>
      </c>
      <c r="O414" s="2" t="s">
        <v>177</v>
      </c>
      <c r="P414" s="2"/>
      <c r="Q414" s="1">
        <v>43852</v>
      </c>
    </row>
    <row r="415" spans="1:17" x14ac:dyDescent="0.35">
      <c r="A415" s="2" t="s">
        <v>323</v>
      </c>
      <c r="B415" t="s">
        <v>344</v>
      </c>
      <c r="C415" s="2" t="s">
        <v>176</v>
      </c>
      <c r="D415" s="1">
        <v>43448</v>
      </c>
      <c r="E415" s="1">
        <v>44360</v>
      </c>
      <c r="F415" s="2" t="s">
        <v>244</v>
      </c>
      <c r="G415">
        <v>1</v>
      </c>
      <c r="H415" s="2" t="s">
        <v>25</v>
      </c>
      <c r="I415" s="2" t="s">
        <v>13</v>
      </c>
      <c r="J415" s="2" t="s">
        <v>43</v>
      </c>
      <c r="K415" s="2" t="s">
        <v>26</v>
      </c>
      <c r="L415">
        <v>2426.0300000000002</v>
      </c>
      <c r="M415" s="1">
        <v>44179</v>
      </c>
      <c r="N415" s="2" t="s">
        <v>18</v>
      </c>
      <c r="O415" s="2" t="s">
        <v>177</v>
      </c>
      <c r="P415" s="2"/>
      <c r="Q415" s="1">
        <v>43852</v>
      </c>
    </row>
    <row r="416" spans="1:17" x14ac:dyDescent="0.35">
      <c r="A416" s="2" t="s">
        <v>323</v>
      </c>
      <c r="B416" t="s">
        <v>344</v>
      </c>
      <c r="C416" s="2" t="s">
        <v>176</v>
      </c>
      <c r="D416" s="1">
        <v>43448</v>
      </c>
      <c r="E416" s="1">
        <v>44360</v>
      </c>
      <c r="F416" s="2" t="s">
        <v>244</v>
      </c>
      <c r="G416">
        <v>1</v>
      </c>
      <c r="H416" s="2" t="s">
        <v>25</v>
      </c>
      <c r="I416" s="2" t="s">
        <v>13</v>
      </c>
      <c r="J416" s="2" t="s">
        <v>43</v>
      </c>
      <c r="K416" s="2" t="s">
        <v>26</v>
      </c>
      <c r="L416">
        <v>2426.06</v>
      </c>
      <c r="M416" s="1">
        <v>43813</v>
      </c>
      <c r="N416" s="2" t="s">
        <v>18</v>
      </c>
      <c r="O416" s="2" t="s">
        <v>177</v>
      </c>
      <c r="P416" s="2"/>
      <c r="Q416" s="1">
        <v>43852</v>
      </c>
    </row>
    <row r="417" spans="1:17" x14ac:dyDescent="0.35">
      <c r="A417" s="2" t="s">
        <v>323</v>
      </c>
      <c r="B417" t="s">
        <v>344</v>
      </c>
      <c r="C417" s="2" t="s">
        <v>176</v>
      </c>
      <c r="D417" s="1">
        <v>43448</v>
      </c>
      <c r="E417" s="1">
        <v>44360</v>
      </c>
      <c r="F417" s="2" t="s">
        <v>244</v>
      </c>
      <c r="G417">
        <v>1</v>
      </c>
      <c r="H417" s="2" t="s">
        <v>25</v>
      </c>
      <c r="I417" s="2" t="s">
        <v>13</v>
      </c>
      <c r="J417" s="2" t="s">
        <v>43</v>
      </c>
      <c r="K417" s="2" t="s">
        <v>26</v>
      </c>
      <c r="L417">
        <v>2426.06</v>
      </c>
      <c r="M417" s="1">
        <v>43904</v>
      </c>
      <c r="N417" s="2" t="s">
        <v>18</v>
      </c>
      <c r="O417" s="2" t="s">
        <v>177</v>
      </c>
      <c r="P417" s="2"/>
      <c r="Q417" s="1">
        <v>43852</v>
      </c>
    </row>
    <row r="418" spans="1:17" x14ac:dyDescent="0.35">
      <c r="A418" s="2" t="s">
        <v>323</v>
      </c>
      <c r="B418" t="s">
        <v>344</v>
      </c>
      <c r="C418" s="2" t="s">
        <v>176</v>
      </c>
      <c r="D418" s="1">
        <v>43448</v>
      </c>
      <c r="E418" s="1">
        <v>44360</v>
      </c>
      <c r="F418" s="2" t="s">
        <v>244</v>
      </c>
      <c r="G418">
        <v>1</v>
      </c>
      <c r="H418" s="2" t="s">
        <v>25</v>
      </c>
      <c r="I418" s="2" t="s">
        <v>13</v>
      </c>
      <c r="J418" s="2" t="s">
        <v>43</v>
      </c>
      <c r="K418" s="2" t="s">
        <v>26</v>
      </c>
      <c r="L418">
        <v>2426.06</v>
      </c>
      <c r="M418" s="1">
        <v>43996</v>
      </c>
      <c r="N418" s="2" t="s">
        <v>18</v>
      </c>
      <c r="O418" s="2" t="s">
        <v>177</v>
      </c>
      <c r="P418" s="2"/>
      <c r="Q418" s="1">
        <v>43852</v>
      </c>
    </row>
    <row r="419" spans="1:17" x14ac:dyDescent="0.35">
      <c r="A419" s="2" t="s">
        <v>323</v>
      </c>
      <c r="B419" t="s">
        <v>344</v>
      </c>
      <c r="C419" s="2" t="s">
        <v>176</v>
      </c>
      <c r="D419" s="1">
        <v>43448</v>
      </c>
      <c r="E419" s="1">
        <v>44360</v>
      </c>
      <c r="F419" s="2" t="s">
        <v>244</v>
      </c>
      <c r="G419">
        <v>1</v>
      </c>
      <c r="H419" s="2" t="s">
        <v>25</v>
      </c>
      <c r="I419" s="2" t="s">
        <v>13</v>
      </c>
      <c r="J419" s="2" t="s">
        <v>43</v>
      </c>
      <c r="K419" s="2" t="s">
        <v>26</v>
      </c>
      <c r="L419">
        <v>2426.06</v>
      </c>
      <c r="M419" s="1">
        <v>44088</v>
      </c>
      <c r="N419" s="2" t="s">
        <v>18</v>
      </c>
      <c r="O419" s="2" t="s">
        <v>177</v>
      </c>
      <c r="P419" s="2"/>
      <c r="Q419" s="1">
        <v>43852</v>
      </c>
    </row>
    <row r="420" spans="1:17" x14ac:dyDescent="0.35">
      <c r="A420" s="2" t="s">
        <v>323</v>
      </c>
      <c r="B420" t="s">
        <v>344</v>
      </c>
      <c r="C420" s="2" t="s">
        <v>176</v>
      </c>
      <c r="D420" s="1">
        <v>43448</v>
      </c>
      <c r="E420" s="1">
        <v>44360</v>
      </c>
      <c r="F420" s="2" t="s">
        <v>244</v>
      </c>
      <c r="G420">
        <v>1</v>
      </c>
      <c r="H420" s="2" t="s">
        <v>25</v>
      </c>
      <c r="I420" s="2" t="s">
        <v>13</v>
      </c>
      <c r="J420" s="2" t="s">
        <v>43</v>
      </c>
      <c r="K420" s="2" t="s">
        <v>26</v>
      </c>
      <c r="L420">
        <v>2426.06</v>
      </c>
      <c r="M420" s="1">
        <v>43538</v>
      </c>
      <c r="N420" s="2" t="s">
        <v>18</v>
      </c>
      <c r="O420" s="2" t="s">
        <v>177</v>
      </c>
      <c r="P420" s="2"/>
      <c r="Q420" s="1">
        <v>43852</v>
      </c>
    </row>
    <row r="421" spans="1:17" x14ac:dyDescent="0.35">
      <c r="A421" s="2" t="s">
        <v>323</v>
      </c>
      <c r="B421" t="s">
        <v>344</v>
      </c>
      <c r="C421" s="2" t="s">
        <v>176</v>
      </c>
      <c r="D421" s="1">
        <v>43448</v>
      </c>
      <c r="E421" s="1">
        <v>44360</v>
      </c>
      <c r="F421" s="2" t="s">
        <v>244</v>
      </c>
      <c r="G421">
        <v>1</v>
      </c>
      <c r="H421" s="2" t="s">
        <v>25</v>
      </c>
      <c r="I421" s="2" t="s">
        <v>13</v>
      </c>
      <c r="J421" s="2" t="s">
        <v>43</v>
      </c>
      <c r="K421" s="2" t="s">
        <v>26</v>
      </c>
      <c r="L421">
        <v>2426.06</v>
      </c>
      <c r="M421" s="1">
        <v>43630</v>
      </c>
      <c r="N421" s="2" t="s">
        <v>18</v>
      </c>
      <c r="O421" s="2" t="s">
        <v>177</v>
      </c>
      <c r="P421" s="2"/>
      <c r="Q421" s="1">
        <v>43852</v>
      </c>
    </row>
    <row r="422" spans="1:17" x14ac:dyDescent="0.35">
      <c r="A422" s="2" t="s">
        <v>323</v>
      </c>
      <c r="B422" t="s">
        <v>344</v>
      </c>
      <c r="C422" s="2" t="s">
        <v>176</v>
      </c>
      <c r="D422" s="1">
        <v>43448</v>
      </c>
      <c r="E422" s="1">
        <v>44360</v>
      </c>
      <c r="F422" s="2" t="s">
        <v>244</v>
      </c>
      <c r="G422">
        <v>1</v>
      </c>
      <c r="H422" s="2" t="s">
        <v>25</v>
      </c>
      <c r="I422" s="2" t="s">
        <v>13</v>
      </c>
      <c r="J422" s="2" t="s">
        <v>43</v>
      </c>
      <c r="K422" s="2" t="s">
        <v>26</v>
      </c>
      <c r="L422">
        <v>2426.06</v>
      </c>
      <c r="M422" s="1">
        <v>43722</v>
      </c>
      <c r="N422" s="2" t="s">
        <v>18</v>
      </c>
      <c r="O422" s="2" t="s">
        <v>177</v>
      </c>
      <c r="P422" s="2"/>
      <c r="Q422" s="1">
        <v>43852</v>
      </c>
    </row>
    <row r="423" spans="1:17" x14ac:dyDescent="0.35">
      <c r="A423" s="2" t="s">
        <v>323</v>
      </c>
      <c r="B423" t="s">
        <v>344</v>
      </c>
      <c r="C423" s="2" t="s">
        <v>176</v>
      </c>
      <c r="D423" s="1">
        <v>43448</v>
      </c>
      <c r="E423" s="1">
        <v>44360</v>
      </c>
      <c r="F423" s="2" t="s">
        <v>244</v>
      </c>
      <c r="G423">
        <v>1</v>
      </c>
      <c r="H423" s="2" t="s">
        <v>25</v>
      </c>
      <c r="I423" s="2" t="s">
        <v>13</v>
      </c>
      <c r="J423" s="2" t="s">
        <v>43</v>
      </c>
      <c r="K423" s="2" t="s">
        <v>26</v>
      </c>
      <c r="L423">
        <v>6203.49</v>
      </c>
      <c r="M423" s="1">
        <v>43448</v>
      </c>
      <c r="N423" s="2" t="s">
        <v>18</v>
      </c>
      <c r="O423" s="2" t="s">
        <v>177</v>
      </c>
      <c r="P423" s="2"/>
      <c r="Q423" s="1">
        <v>43852</v>
      </c>
    </row>
    <row r="424" spans="1:17" x14ac:dyDescent="0.35">
      <c r="A424" s="2" t="s">
        <v>323</v>
      </c>
      <c r="B424" t="s">
        <v>345</v>
      </c>
      <c r="C424" s="2" t="s">
        <v>176</v>
      </c>
      <c r="D424" s="1">
        <v>43642</v>
      </c>
      <c r="E424" s="1">
        <v>44007</v>
      </c>
      <c r="F424" s="2" t="s">
        <v>181</v>
      </c>
      <c r="G424">
        <v>11</v>
      </c>
      <c r="H424" s="2" t="s">
        <v>218</v>
      </c>
      <c r="I424" s="2" t="s">
        <v>13</v>
      </c>
      <c r="J424" s="2" t="s">
        <v>43</v>
      </c>
      <c r="K424" s="2" t="s">
        <v>26</v>
      </c>
      <c r="L424">
        <v>137712.39000000001</v>
      </c>
      <c r="M424" s="1">
        <v>43642</v>
      </c>
      <c r="N424" s="2" t="s">
        <v>18</v>
      </c>
      <c r="O424" s="2" t="s">
        <v>177</v>
      </c>
      <c r="P424" s="2"/>
      <c r="Q424" s="1">
        <v>43852</v>
      </c>
    </row>
    <row r="425" spans="1:17" x14ac:dyDescent="0.35">
      <c r="A425" s="2" t="s">
        <v>323</v>
      </c>
      <c r="B425" t="s">
        <v>346</v>
      </c>
      <c r="C425" s="2" t="s">
        <v>176</v>
      </c>
      <c r="D425" s="1">
        <v>43524</v>
      </c>
      <c r="E425" s="1">
        <v>43612</v>
      </c>
      <c r="F425" s="2" t="s">
        <v>244</v>
      </c>
      <c r="G425">
        <v>1</v>
      </c>
      <c r="H425" s="2" t="s">
        <v>25</v>
      </c>
      <c r="I425" s="2" t="s">
        <v>13</v>
      </c>
      <c r="J425" s="2" t="s">
        <v>43</v>
      </c>
      <c r="K425" s="2" t="s">
        <v>26</v>
      </c>
      <c r="L425">
        <v>21929.45</v>
      </c>
      <c r="M425" s="1">
        <v>43525</v>
      </c>
      <c r="N425" s="2" t="s">
        <v>18</v>
      </c>
      <c r="O425" s="2" t="s">
        <v>21</v>
      </c>
      <c r="P425" s="2"/>
      <c r="Q425" s="1">
        <v>43852</v>
      </c>
    </row>
    <row r="426" spans="1:17" x14ac:dyDescent="0.35">
      <c r="A426" s="2" t="s">
        <v>323</v>
      </c>
      <c r="B426" t="s">
        <v>347</v>
      </c>
      <c r="C426" s="2" t="s">
        <v>180</v>
      </c>
      <c r="D426" s="1">
        <v>42611</v>
      </c>
      <c r="E426" s="1">
        <v>43524</v>
      </c>
      <c r="F426" s="2" t="s">
        <v>244</v>
      </c>
      <c r="G426">
        <v>1</v>
      </c>
      <c r="H426" s="2" t="s">
        <v>25</v>
      </c>
      <c r="I426" s="2" t="s">
        <v>13</v>
      </c>
      <c r="J426" s="2" t="s">
        <v>43</v>
      </c>
      <c r="K426" s="2" t="s">
        <v>26</v>
      </c>
      <c r="L426">
        <v>55777.3</v>
      </c>
      <c r="M426" s="1">
        <v>42611</v>
      </c>
      <c r="N426" s="2" t="s">
        <v>18</v>
      </c>
      <c r="O426" s="2" t="s">
        <v>177</v>
      </c>
      <c r="P426" s="2"/>
      <c r="Q426" s="1">
        <v>43852</v>
      </c>
    </row>
    <row r="427" spans="1:17" x14ac:dyDescent="0.35">
      <c r="A427" s="2" t="s">
        <v>323</v>
      </c>
      <c r="B427" t="s">
        <v>348</v>
      </c>
      <c r="C427" s="2" t="s">
        <v>180</v>
      </c>
      <c r="D427" s="1">
        <v>42608</v>
      </c>
      <c r="E427" s="1">
        <v>43337</v>
      </c>
      <c r="F427" s="2" t="s">
        <v>244</v>
      </c>
      <c r="G427">
        <v>1</v>
      </c>
      <c r="H427" s="2" t="s">
        <v>25</v>
      </c>
      <c r="I427" s="2" t="s">
        <v>13</v>
      </c>
      <c r="J427" s="2" t="s">
        <v>43</v>
      </c>
      <c r="K427" s="2" t="s">
        <v>26</v>
      </c>
      <c r="L427">
        <v>101109.75</v>
      </c>
      <c r="M427" s="1">
        <v>43337</v>
      </c>
      <c r="N427" s="2" t="s">
        <v>18</v>
      </c>
      <c r="O427" s="2" t="s">
        <v>270</v>
      </c>
      <c r="P427" s="2" t="s">
        <v>349</v>
      </c>
      <c r="Q427" s="1">
        <v>43852</v>
      </c>
    </row>
    <row r="428" spans="1:17" x14ac:dyDescent="0.35">
      <c r="A428" s="2" t="s">
        <v>323</v>
      </c>
      <c r="B428" t="s">
        <v>350</v>
      </c>
      <c r="C428" s="2" t="s">
        <v>176</v>
      </c>
      <c r="D428" s="1">
        <v>42636</v>
      </c>
      <c r="E428" s="1">
        <v>43730</v>
      </c>
      <c r="F428" s="2" t="s">
        <v>244</v>
      </c>
      <c r="G428">
        <v>1</v>
      </c>
      <c r="H428" s="2" t="s">
        <v>25</v>
      </c>
      <c r="I428" s="2" t="s">
        <v>13</v>
      </c>
      <c r="J428" s="2" t="s">
        <v>43</v>
      </c>
      <c r="K428" s="2" t="s">
        <v>16</v>
      </c>
      <c r="L428">
        <v>31589.25</v>
      </c>
      <c r="M428" s="1">
        <v>43092</v>
      </c>
      <c r="N428" s="2" t="s">
        <v>18</v>
      </c>
      <c r="O428" s="2" t="s">
        <v>184</v>
      </c>
      <c r="P428" s="2"/>
      <c r="Q428" s="1">
        <v>43852</v>
      </c>
    </row>
    <row r="429" spans="1:17" x14ac:dyDescent="0.35">
      <c r="A429" s="2" t="s">
        <v>323</v>
      </c>
      <c r="B429" t="s">
        <v>350</v>
      </c>
      <c r="C429" s="2" t="s">
        <v>176</v>
      </c>
      <c r="D429" s="1">
        <v>42636</v>
      </c>
      <c r="E429" s="1">
        <v>43730</v>
      </c>
      <c r="F429" s="2" t="s">
        <v>244</v>
      </c>
      <c r="G429">
        <v>1</v>
      </c>
      <c r="H429" s="2" t="s">
        <v>25</v>
      </c>
      <c r="I429" s="2" t="s">
        <v>13</v>
      </c>
      <c r="J429" s="2" t="s">
        <v>43</v>
      </c>
      <c r="K429" s="2" t="s">
        <v>16</v>
      </c>
      <c r="L429">
        <v>31589.25</v>
      </c>
      <c r="M429" s="1">
        <v>43182</v>
      </c>
      <c r="N429" s="2" t="s">
        <v>18</v>
      </c>
      <c r="O429" s="2" t="s">
        <v>184</v>
      </c>
      <c r="P429" s="2"/>
      <c r="Q429" s="1">
        <v>43852</v>
      </c>
    </row>
    <row r="430" spans="1:17" x14ac:dyDescent="0.35">
      <c r="A430" s="2" t="s">
        <v>323</v>
      </c>
      <c r="B430" t="s">
        <v>350</v>
      </c>
      <c r="C430" s="2" t="s">
        <v>176</v>
      </c>
      <c r="D430" s="1">
        <v>42636</v>
      </c>
      <c r="E430" s="1">
        <v>43730</v>
      </c>
      <c r="F430" s="2" t="s">
        <v>244</v>
      </c>
      <c r="G430">
        <v>1</v>
      </c>
      <c r="H430" s="2" t="s">
        <v>25</v>
      </c>
      <c r="I430" s="2" t="s">
        <v>13</v>
      </c>
      <c r="J430" s="2" t="s">
        <v>43</v>
      </c>
      <c r="K430" s="2" t="s">
        <v>16</v>
      </c>
      <c r="L430">
        <v>31589.25</v>
      </c>
      <c r="M430" s="1">
        <v>43274</v>
      </c>
      <c r="N430" s="2" t="s">
        <v>18</v>
      </c>
      <c r="O430" s="2" t="s">
        <v>184</v>
      </c>
      <c r="P430" s="2"/>
      <c r="Q430" s="1">
        <v>43852</v>
      </c>
    </row>
    <row r="431" spans="1:17" x14ac:dyDescent="0.35">
      <c r="A431" s="2" t="s">
        <v>323</v>
      </c>
      <c r="B431" t="s">
        <v>350</v>
      </c>
      <c r="C431" s="2" t="s">
        <v>176</v>
      </c>
      <c r="D431" s="1">
        <v>42636</v>
      </c>
      <c r="E431" s="1">
        <v>43730</v>
      </c>
      <c r="F431" s="2" t="s">
        <v>244</v>
      </c>
      <c r="G431">
        <v>1</v>
      </c>
      <c r="H431" s="2" t="s">
        <v>25</v>
      </c>
      <c r="I431" s="2" t="s">
        <v>13</v>
      </c>
      <c r="J431" s="2" t="s">
        <v>43</v>
      </c>
      <c r="K431" s="2" t="s">
        <v>16</v>
      </c>
      <c r="L431">
        <v>31589.25</v>
      </c>
      <c r="M431" s="1">
        <v>43366</v>
      </c>
      <c r="N431" s="2" t="s">
        <v>18</v>
      </c>
      <c r="O431" s="2" t="s">
        <v>184</v>
      </c>
      <c r="P431" s="2"/>
      <c r="Q431" s="1">
        <v>43852</v>
      </c>
    </row>
    <row r="432" spans="1:17" x14ac:dyDescent="0.35">
      <c r="A432" s="2" t="s">
        <v>323</v>
      </c>
      <c r="B432" t="s">
        <v>350</v>
      </c>
      <c r="C432" s="2" t="s">
        <v>176</v>
      </c>
      <c r="D432" s="1">
        <v>42636</v>
      </c>
      <c r="E432" s="1">
        <v>43730</v>
      </c>
      <c r="F432" s="2" t="s">
        <v>244</v>
      </c>
      <c r="G432">
        <v>1</v>
      </c>
      <c r="H432" s="2" t="s">
        <v>25</v>
      </c>
      <c r="I432" s="2" t="s">
        <v>13</v>
      </c>
      <c r="J432" s="2" t="s">
        <v>43</v>
      </c>
      <c r="K432" s="2" t="s">
        <v>16</v>
      </c>
      <c r="L432">
        <v>31589.25</v>
      </c>
      <c r="M432" s="1">
        <v>43457</v>
      </c>
      <c r="N432" s="2" t="s">
        <v>18</v>
      </c>
      <c r="O432" s="2" t="s">
        <v>184</v>
      </c>
      <c r="P432" s="2"/>
      <c r="Q432" s="1">
        <v>43852</v>
      </c>
    </row>
    <row r="433" spans="1:17" x14ac:dyDescent="0.35">
      <c r="A433" s="2" t="s">
        <v>323</v>
      </c>
      <c r="B433" t="s">
        <v>350</v>
      </c>
      <c r="C433" s="2" t="s">
        <v>176</v>
      </c>
      <c r="D433" s="1">
        <v>42636</v>
      </c>
      <c r="E433" s="1">
        <v>43730</v>
      </c>
      <c r="F433" s="2" t="s">
        <v>244</v>
      </c>
      <c r="G433">
        <v>1</v>
      </c>
      <c r="H433" s="2" t="s">
        <v>25</v>
      </c>
      <c r="I433" s="2" t="s">
        <v>13</v>
      </c>
      <c r="J433" s="2" t="s">
        <v>43</v>
      </c>
      <c r="K433" s="2" t="s">
        <v>16</v>
      </c>
      <c r="L433">
        <v>31589.25</v>
      </c>
      <c r="M433" s="1">
        <v>43547</v>
      </c>
      <c r="N433" s="2" t="s">
        <v>18</v>
      </c>
      <c r="O433" s="2" t="s">
        <v>184</v>
      </c>
      <c r="P433" s="2"/>
      <c r="Q433" s="1">
        <v>43852</v>
      </c>
    </row>
    <row r="434" spans="1:17" x14ac:dyDescent="0.35">
      <c r="A434" s="2" t="s">
        <v>323</v>
      </c>
      <c r="B434" t="s">
        <v>350</v>
      </c>
      <c r="C434" s="2" t="s">
        <v>176</v>
      </c>
      <c r="D434" s="1">
        <v>42636</v>
      </c>
      <c r="E434" s="1">
        <v>43730</v>
      </c>
      <c r="F434" s="2" t="s">
        <v>244</v>
      </c>
      <c r="G434">
        <v>1</v>
      </c>
      <c r="H434" s="2" t="s">
        <v>25</v>
      </c>
      <c r="I434" s="2" t="s">
        <v>13</v>
      </c>
      <c r="J434" s="2" t="s">
        <v>43</v>
      </c>
      <c r="K434" s="2" t="s">
        <v>16</v>
      </c>
      <c r="L434">
        <v>31589.3</v>
      </c>
      <c r="M434" s="1">
        <v>42727</v>
      </c>
      <c r="N434" s="2" t="s">
        <v>18</v>
      </c>
      <c r="O434" s="2" t="s">
        <v>184</v>
      </c>
      <c r="P434" s="2"/>
      <c r="Q434" s="1">
        <v>43852</v>
      </c>
    </row>
    <row r="435" spans="1:17" x14ac:dyDescent="0.35">
      <c r="A435" s="2" t="s">
        <v>323</v>
      </c>
      <c r="B435" t="s">
        <v>350</v>
      </c>
      <c r="C435" s="2" t="s">
        <v>176</v>
      </c>
      <c r="D435" s="1">
        <v>42636</v>
      </c>
      <c r="E435" s="1">
        <v>43730</v>
      </c>
      <c r="F435" s="2" t="s">
        <v>244</v>
      </c>
      <c r="G435">
        <v>1</v>
      </c>
      <c r="H435" s="2" t="s">
        <v>25</v>
      </c>
      <c r="I435" s="2" t="s">
        <v>13</v>
      </c>
      <c r="J435" s="2" t="s">
        <v>43</v>
      </c>
      <c r="K435" s="2" t="s">
        <v>16</v>
      </c>
      <c r="L435">
        <v>31589.3</v>
      </c>
      <c r="M435" s="1">
        <v>42817</v>
      </c>
      <c r="N435" s="2" t="s">
        <v>18</v>
      </c>
      <c r="O435" s="2" t="s">
        <v>184</v>
      </c>
      <c r="P435" s="2"/>
      <c r="Q435" s="1">
        <v>43852</v>
      </c>
    </row>
    <row r="436" spans="1:17" x14ac:dyDescent="0.35">
      <c r="A436" s="2" t="s">
        <v>323</v>
      </c>
      <c r="B436" t="s">
        <v>350</v>
      </c>
      <c r="C436" s="2" t="s">
        <v>176</v>
      </c>
      <c r="D436" s="1">
        <v>42636</v>
      </c>
      <c r="E436" s="1">
        <v>43730</v>
      </c>
      <c r="F436" s="2" t="s">
        <v>244</v>
      </c>
      <c r="G436">
        <v>1</v>
      </c>
      <c r="H436" s="2" t="s">
        <v>25</v>
      </c>
      <c r="I436" s="2" t="s">
        <v>13</v>
      </c>
      <c r="J436" s="2" t="s">
        <v>43</v>
      </c>
      <c r="K436" s="2" t="s">
        <v>16</v>
      </c>
      <c r="L436">
        <v>31589.3</v>
      </c>
      <c r="M436" s="1">
        <v>42909</v>
      </c>
      <c r="N436" s="2" t="s">
        <v>18</v>
      </c>
      <c r="O436" s="2" t="s">
        <v>184</v>
      </c>
      <c r="P436" s="2"/>
      <c r="Q436" s="1">
        <v>43852</v>
      </c>
    </row>
    <row r="437" spans="1:17" x14ac:dyDescent="0.35">
      <c r="A437" s="2" t="s">
        <v>323</v>
      </c>
      <c r="B437" t="s">
        <v>350</v>
      </c>
      <c r="C437" s="2" t="s">
        <v>176</v>
      </c>
      <c r="D437" s="1">
        <v>42636</v>
      </c>
      <c r="E437" s="1">
        <v>43730</v>
      </c>
      <c r="F437" s="2" t="s">
        <v>244</v>
      </c>
      <c r="G437">
        <v>1</v>
      </c>
      <c r="H437" s="2" t="s">
        <v>25</v>
      </c>
      <c r="I437" s="2" t="s">
        <v>13</v>
      </c>
      <c r="J437" s="2" t="s">
        <v>43</v>
      </c>
      <c r="K437" s="2" t="s">
        <v>16</v>
      </c>
      <c r="L437">
        <v>31589.3</v>
      </c>
      <c r="M437" s="1">
        <v>43001</v>
      </c>
      <c r="N437" s="2" t="s">
        <v>18</v>
      </c>
      <c r="O437" s="2" t="s">
        <v>184</v>
      </c>
      <c r="P437" s="2"/>
      <c r="Q437" s="1">
        <v>43852</v>
      </c>
    </row>
    <row r="438" spans="1:17" x14ac:dyDescent="0.35">
      <c r="A438" s="2" t="s">
        <v>323</v>
      </c>
      <c r="B438" t="s">
        <v>350</v>
      </c>
      <c r="C438" s="2" t="s">
        <v>176</v>
      </c>
      <c r="D438" s="1">
        <v>42636</v>
      </c>
      <c r="E438" s="1">
        <v>43730</v>
      </c>
      <c r="F438" s="2" t="s">
        <v>244</v>
      </c>
      <c r="G438">
        <v>1</v>
      </c>
      <c r="H438" s="2" t="s">
        <v>25</v>
      </c>
      <c r="I438" s="2" t="s">
        <v>13</v>
      </c>
      <c r="J438" s="2" t="s">
        <v>43</v>
      </c>
      <c r="K438" s="2" t="s">
        <v>16</v>
      </c>
      <c r="L438">
        <v>183374.9</v>
      </c>
      <c r="M438" s="1">
        <v>42636</v>
      </c>
      <c r="N438" s="2" t="s">
        <v>18</v>
      </c>
      <c r="O438" s="2" t="s">
        <v>184</v>
      </c>
      <c r="P438" s="2"/>
      <c r="Q438" s="1">
        <v>43852</v>
      </c>
    </row>
    <row r="439" spans="1:17" x14ac:dyDescent="0.35">
      <c r="A439" s="2" t="s">
        <v>323</v>
      </c>
      <c r="B439" t="s">
        <v>350</v>
      </c>
      <c r="C439" s="2" t="s">
        <v>176</v>
      </c>
      <c r="D439" s="1">
        <v>42636</v>
      </c>
      <c r="E439" s="1">
        <v>43730</v>
      </c>
      <c r="F439" s="2" t="s">
        <v>244</v>
      </c>
      <c r="G439">
        <v>1</v>
      </c>
      <c r="H439" s="2" t="s">
        <v>25</v>
      </c>
      <c r="I439" s="2" t="s">
        <v>13</v>
      </c>
      <c r="J439" s="2" t="s">
        <v>43</v>
      </c>
      <c r="K439" s="2" t="s">
        <v>16</v>
      </c>
      <c r="L439">
        <v>0</v>
      </c>
      <c r="M439" s="1"/>
      <c r="N439" s="2" t="s">
        <v>185</v>
      </c>
      <c r="O439" s="2" t="s">
        <v>184</v>
      </c>
      <c r="P439" s="2"/>
      <c r="Q439" s="1">
        <v>43852</v>
      </c>
    </row>
    <row r="440" spans="1:17" x14ac:dyDescent="0.35">
      <c r="A440" s="2" t="s">
        <v>323</v>
      </c>
      <c r="B440" t="s">
        <v>350</v>
      </c>
      <c r="C440" s="2" t="s">
        <v>176</v>
      </c>
      <c r="D440" s="1">
        <v>42636</v>
      </c>
      <c r="E440" s="1">
        <v>43730</v>
      </c>
      <c r="F440" s="2" t="s">
        <v>244</v>
      </c>
      <c r="G440">
        <v>1</v>
      </c>
      <c r="H440" s="2" t="s">
        <v>25</v>
      </c>
      <c r="I440" s="2" t="s">
        <v>13</v>
      </c>
      <c r="J440" s="2" t="s">
        <v>43</v>
      </c>
      <c r="K440" s="2" t="s">
        <v>16</v>
      </c>
      <c r="L440">
        <v>0</v>
      </c>
      <c r="M440" s="1"/>
      <c r="N440" s="2" t="s">
        <v>185</v>
      </c>
      <c r="O440" s="2" t="s">
        <v>184</v>
      </c>
      <c r="P440" s="2"/>
      <c r="Q440" s="1">
        <v>43852</v>
      </c>
    </row>
    <row r="441" spans="1:17" x14ac:dyDescent="0.35">
      <c r="A441" s="2" t="s">
        <v>323</v>
      </c>
      <c r="B441" t="s">
        <v>350</v>
      </c>
      <c r="C441" s="2" t="s">
        <v>176</v>
      </c>
      <c r="D441" s="1">
        <v>42636</v>
      </c>
      <c r="E441" s="1">
        <v>43730</v>
      </c>
      <c r="F441" s="2" t="s">
        <v>244</v>
      </c>
      <c r="G441">
        <v>1</v>
      </c>
      <c r="H441" s="2" t="s">
        <v>25</v>
      </c>
      <c r="I441" s="2" t="s">
        <v>13</v>
      </c>
      <c r="J441" s="2" t="s">
        <v>43</v>
      </c>
      <c r="K441" s="2" t="s">
        <v>16</v>
      </c>
      <c r="L441">
        <v>0</v>
      </c>
      <c r="M441" s="1"/>
      <c r="N441" s="2" t="s">
        <v>185</v>
      </c>
      <c r="O441" s="2" t="s">
        <v>184</v>
      </c>
      <c r="P441" s="2"/>
      <c r="Q441" s="1">
        <v>43852</v>
      </c>
    </row>
    <row r="442" spans="1:17" x14ac:dyDescent="0.35">
      <c r="A442" s="2" t="s">
        <v>323</v>
      </c>
      <c r="B442" t="s">
        <v>351</v>
      </c>
      <c r="C442" s="2" t="s">
        <v>176</v>
      </c>
      <c r="D442" s="1">
        <v>43029</v>
      </c>
      <c r="E442" s="1">
        <v>43393</v>
      </c>
      <c r="F442" s="2" t="s">
        <v>181</v>
      </c>
      <c r="G442">
        <v>1</v>
      </c>
      <c r="H442" s="2" t="s">
        <v>25</v>
      </c>
      <c r="I442" s="2" t="s">
        <v>13</v>
      </c>
      <c r="J442" s="2" t="s">
        <v>43</v>
      </c>
      <c r="K442" s="2" t="s">
        <v>26</v>
      </c>
      <c r="L442">
        <v>10118.39</v>
      </c>
      <c r="M442" s="1">
        <v>43029</v>
      </c>
      <c r="N442" s="2" t="s">
        <v>18</v>
      </c>
      <c r="O442" s="2" t="s">
        <v>177</v>
      </c>
      <c r="P442" s="2"/>
      <c r="Q442" s="1">
        <v>43852</v>
      </c>
    </row>
    <row r="443" spans="1:17" x14ac:dyDescent="0.35">
      <c r="A443" s="2" t="s">
        <v>323</v>
      </c>
      <c r="B443" t="s">
        <v>352</v>
      </c>
      <c r="C443" s="2" t="s">
        <v>176</v>
      </c>
      <c r="D443" s="1">
        <v>43029</v>
      </c>
      <c r="E443" s="1">
        <v>43393</v>
      </c>
      <c r="F443" s="2" t="s">
        <v>182</v>
      </c>
      <c r="G443">
        <v>1</v>
      </c>
      <c r="H443" s="2" t="s">
        <v>25</v>
      </c>
      <c r="I443" s="2" t="s">
        <v>13</v>
      </c>
      <c r="J443" s="2" t="s">
        <v>43</v>
      </c>
      <c r="K443" s="2" t="s">
        <v>26</v>
      </c>
      <c r="L443">
        <v>2254.63</v>
      </c>
      <c r="M443" s="1">
        <v>43029</v>
      </c>
      <c r="N443" s="2" t="s">
        <v>18</v>
      </c>
      <c r="O443" s="2" t="s">
        <v>177</v>
      </c>
      <c r="P443" s="2"/>
      <c r="Q443" s="1">
        <v>43852</v>
      </c>
    </row>
    <row r="444" spans="1:17" x14ac:dyDescent="0.35">
      <c r="A444" s="2" t="s">
        <v>323</v>
      </c>
      <c r="B444" t="s">
        <v>353</v>
      </c>
      <c r="C444" s="2" t="s">
        <v>176</v>
      </c>
      <c r="D444" s="1">
        <v>42290</v>
      </c>
      <c r="E444" s="1">
        <v>43750</v>
      </c>
      <c r="F444" s="2" t="s">
        <v>244</v>
      </c>
      <c r="G444">
        <v>11</v>
      </c>
      <c r="H444" s="2" t="s">
        <v>218</v>
      </c>
      <c r="I444" s="2" t="s">
        <v>13</v>
      </c>
      <c r="J444" s="2" t="s">
        <v>43</v>
      </c>
      <c r="K444" s="2" t="s">
        <v>26</v>
      </c>
      <c r="L444">
        <v>0</v>
      </c>
      <c r="M444" s="1">
        <v>42290</v>
      </c>
      <c r="N444" s="2" t="s">
        <v>18</v>
      </c>
      <c r="O444" s="2" t="s">
        <v>177</v>
      </c>
      <c r="P444" s="2"/>
      <c r="Q444" s="1">
        <v>43852</v>
      </c>
    </row>
    <row r="445" spans="1:17" x14ac:dyDescent="0.35">
      <c r="A445" s="2" t="s">
        <v>323</v>
      </c>
      <c r="B445" t="s">
        <v>354</v>
      </c>
      <c r="C445" s="2" t="s">
        <v>176</v>
      </c>
      <c r="D445" s="1">
        <v>42874</v>
      </c>
      <c r="E445" s="1">
        <v>43787</v>
      </c>
      <c r="F445" s="2" t="s">
        <v>244</v>
      </c>
      <c r="G445">
        <v>11</v>
      </c>
      <c r="H445" s="2" t="s">
        <v>218</v>
      </c>
      <c r="I445" s="2" t="s">
        <v>13</v>
      </c>
      <c r="J445" s="2" t="s">
        <v>43</v>
      </c>
      <c r="K445" s="2" t="s">
        <v>26</v>
      </c>
      <c r="L445">
        <v>0</v>
      </c>
      <c r="M445" s="1">
        <v>42874</v>
      </c>
      <c r="N445" s="2" t="s">
        <v>18</v>
      </c>
      <c r="O445" s="2" t="s">
        <v>177</v>
      </c>
      <c r="P445" s="2"/>
      <c r="Q445" s="1">
        <v>43852</v>
      </c>
    </row>
    <row r="446" spans="1:17" x14ac:dyDescent="0.35">
      <c r="A446" s="2" t="s">
        <v>323</v>
      </c>
      <c r="B446">
        <v>2309003004</v>
      </c>
      <c r="C446" s="2" t="s">
        <v>176</v>
      </c>
      <c r="D446" s="1">
        <v>43249</v>
      </c>
      <c r="E446" s="1">
        <v>46535</v>
      </c>
      <c r="F446" s="2" t="s">
        <v>14</v>
      </c>
      <c r="G446">
        <v>1</v>
      </c>
      <c r="H446" s="2" t="s">
        <v>25</v>
      </c>
      <c r="I446" s="2" t="s">
        <v>13</v>
      </c>
      <c r="J446" s="2" t="s">
        <v>14</v>
      </c>
      <c r="K446" s="2" t="s">
        <v>26</v>
      </c>
      <c r="L446">
        <v>118750</v>
      </c>
      <c r="M446" s="1">
        <v>43249</v>
      </c>
      <c r="N446" s="2" t="s">
        <v>18</v>
      </c>
      <c r="O446" s="2" t="s">
        <v>177</v>
      </c>
      <c r="P446" s="2"/>
      <c r="Q446" s="1">
        <v>43852</v>
      </c>
    </row>
    <row r="447" spans="1:17" x14ac:dyDescent="0.35">
      <c r="A447" s="2" t="s">
        <v>323</v>
      </c>
      <c r="B447" t="s">
        <v>355</v>
      </c>
      <c r="C447" s="2" t="s">
        <v>176</v>
      </c>
      <c r="D447" s="1">
        <v>43340</v>
      </c>
      <c r="E447" s="1">
        <v>44066</v>
      </c>
      <c r="F447" s="2" t="s">
        <v>244</v>
      </c>
      <c r="G447">
        <v>1</v>
      </c>
      <c r="H447" s="2" t="s">
        <v>25</v>
      </c>
      <c r="I447" s="2" t="s">
        <v>13</v>
      </c>
      <c r="J447" s="2" t="s">
        <v>43</v>
      </c>
      <c r="K447" s="2" t="s">
        <v>16</v>
      </c>
      <c r="L447">
        <v>93516.75</v>
      </c>
      <c r="M447" s="1">
        <v>43958</v>
      </c>
      <c r="N447" s="2" t="s">
        <v>18</v>
      </c>
      <c r="O447" s="2" t="s">
        <v>177</v>
      </c>
      <c r="P447" s="2"/>
      <c r="Q447" s="1">
        <v>43852</v>
      </c>
    </row>
    <row r="448" spans="1:17" x14ac:dyDescent="0.35">
      <c r="A448" s="2" t="s">
        <v>323</v>
      </c>
      <c r="B448" t="s">
        <v>355</v>
      </c>
      <c r="C448" s="2" t="s">
        <v>176</v>
      </c>
      <c r="D448" s="1">
        <v>43340</v>
      </c>
      <c r="E448" s="1">
        <v>44066</v>
      </c>
      <c r="F448" s="2" t="s">
        <v>244</v>
      </c>
      <c r="G448">
        <v>1</v>
      </c>
      <c r="H448" s="2" t="s">
        <v>25</v>
      </c>
      <c r="I448" s="2" t="s">
        <v>13</v>
      </c>
      <c r="J448" s="2" t="s">
        <v>43</v>
      </c>
      <c r="K448" s="2" t="s">
        <v>16</v>
      </c>
      <c r="L448">
        <v>93516.75</v>
      </c>
      <c r="M448" s="1">
        <v>43958</v>
      </c>
      <c r="N448" s="2" t="s">
        <v>18</v>
      </c>
      <c r="O448" s="2" t="s">
        <v>177</v>
      </c>
      <c r="P448" s="2"/>
      <c r="Q448" s="1">
        <v>43852</v>
      </c>
    </row>
    <row r="449" spans="1:17" x14ac:dyDescent="0.35">
      <c r="A449" s="2" t="s">
        <v>323</v>
      </c>
      <c r="B449" t="s">
        <v>355</v>
      </c>
      <c r="C449" s="2" t="s">
        <v>176</v>
      </c>
      <c r="D449" s="1">
        <v>43340</v>
      </c>
      <c r="E449" s="1">
        <v>44066</v>
      </c>
      <c r="F449" s="2" t="s">
        <v>244</v>
      </c>
      <c r="G449">
        <v>1</v>
      </c>
      <c r="H449" s="2" t="s">
        <v>25</v>
      </c>
      <c r="I449" s="2" t="s">
        <v>13</v>
      </c>
      <c r="J449" s="2" t="s">
        <v>43</v>
      </c>
      <c r="K449" s="2" t="s">
        <v>16</v>
      </c>
      <c r="L449">
        <v>93516.75</v>
      </c>
      <c r="M449" s="1">
        <v>43958</v>
      </c>
      <c r="N449" s="2" t="s">
        <v>18</v>
      </c>
      <c r="O449" s="2" t="s">
        <v>177</v>
      </c>
      <c r="P449" s="2"/>
      <c r="Q449" s="1">
        <v>43852</v>
      </c>
    </row>
    <row r="450" spans="1:17" x14ac:dyDescent="0.35">
      <c r="A450" s="2" t="s">
        <v>323</v>
      </c>
      <c r="B450" t="s">
        <v>355</v>
      </c>
      <c r="C450" s="2" t="s">
        <v>176</v>
      </c>
      <c r="D450" s="1">
        <v>43340</v>
      </c>
      <c r="E450" s="1">
        <v>44066</v>
      </c>
      <c r="F450" s="2" t="s">
        <v>244</v>
      </c>
      <c r="G450">
        <v>1</v>
      </c>
      <c r="H450" s="2" t="s">
        <v>25</v>
      </c>
      <c r="I450" s="2" t="s">
        <v>13</v>
      </c>
      <c r="J450" s="2" t="s">
        <v>43</v>
      </c>
      <c r="K450" s="2" t="s">
        <v>16</v>
      </c>
      <c r="L450">
        <v>93517.25</v>
      </c>
      <c r="M450" s="1">
        <v>43855</v>
      </c>
      <c r="N450" s="2" t="s">
        <v>18</v>
      </c>
      <c r="O450" s="2" t="s">
        <v>177</v>
      </c>
      <c r="P450" s="2"/>
      <c r="Q450" s="1">
        <v>43852</v>
      </c>
    </row>
    <row r="451" spans="1:17" x14ac:dyDescent="0.35">
      <c r="A451" s="2" t="s">
        <v>323</v>
      </c>
      <c r="B451" t="s">
        <v>355</v>
      </c>
      <c r="C451" s="2" t="s">
        <v>176</v>
      </c>
      <c r="D451" s="1">
        <v>43340</v>
      </c>
      <c r="E451" s="1">
        <v>44066</v>
      </c>
      <c r="F451" s="2" t="s">
        <v>244</v>
      </c>
      <c r="G451">
        <v>1</v>
      </c>
      <c r="H451" s="2" t="s">
        <v>25</v>
      </c>
      <c r="I451" s="2" t="s">
        <v>13</v>
      </c>
      <c r="J451" s="2" t="s">
        <v>43</v>
      </c>
      <c r="K451" s="2" t="s">
        <v>16</v>
      </c>
      <c r="L451">
        <v>100710.88</v>
      </c>
      <c r="M451" s="1">
        <v>43443</v>
      </c>
      <c r="N451" s="2" t="s">
        <v>18</v>
      </c>
      <c r="O451" s="2" t="s">
        <v>177</v>
      </c>
      <c r="P451" s="2"/>
      <c r="Q451" s="1">
        <v>43852</v>
      </c>
    </row>
    <row r="452" spans="1:17" x14ac:dyDescent="0.35">
      <c r="A452" s="2" t="s">
        <v>323</v>
      </c>
      <c r="B452" t="s">
        <v>355</v>
      </c>
      <c r="C452" s="2" t="s">
        <v>176</v>
      </c>
      <c r="D452" s="1">
        <v>43340</v>
      </c>
      <c r="E452" s="1">
        <v>44066</v>
      </c>
      <c r="F452" s="2" t="s">
        <v>244</v>
      </c>
      <c r="G452">
        <v>1</v>
      </c>
      <c r="H452" s="2" t="s">
        <v>25</v>
      </c>
      <c r="I452" s="2" t="s">
        <v>13</v>
      </c>
      <c r="J452" s="2" t="s">
        <v>43</v>
      </c>
      <c r="K452" s="2" t="s">
        <v>16</v>
      </c>
      <c r="L452">
        <v>100710.88</v>
      </c>
      <c r="M452" s="1">
        <v>43546</v>
      </c>
      <c r="N452" s="2" t="s">
        <v>18</v>
      </c>
      <c r="O452" s="2" t="s">
        <v>177</v>
      </c>
      <c r="P452" s="2"/>
      <c r="Q452" s="1">
        <v>43852</v>
      </c>
    </row>
    <row r="453" spans="1:17" x14ac:dyDescent="0.35">
      <c r="A453" s="2" t="s">
        <v>323</v>
      </c>
      <c r="B453" t="s">
        <v>355</v>
      </c>
      <c r="C453" s="2" t="s">
        <v>176</v>
      </c>
      <c r="D453" s="1">
        <v>43340</v>
      </c>
      <c r="E453" s="1">
        <v>44066</v>
      </c>
      <c r="F453" s="2" t="s">
        <v>244</v>
      </c>
      <c r="G453">
        <v>1</v>
      </c>
      <c r="H453" s="2" t="s">
        <v>25</v>
      </c>
      <c r="I453" s="2" t="s">
        <v>13</v>
      </c>
      <c r="J453" s="2" t="s">
        <v>43</v>
      </c>
      <c r="K453" s="2" t="s">
        <v>16</v>
      </c>
      <c r="L453">
        <v>100710.88</v>
      </c>
      <c r="M453" s="1">
        <v>43649</v>
      </c>
      <c r="N453" s="2" t="s">
        <v>18</v>
      </c>
      <c r="O453" s="2" t="s">
        <v>177</v>
      </c>
      <c r="P453" s="2"/>
      <c r="Q453" s="1">
        <v>43852</v>
      </c>
    </row>
    <row r="454" spans="1:17" x14ac:dyDescent="0.35">
      <c r="A454" s="2" t="s">
        <v>323</v>
      </c>
      <c r="B454" t="s">
        <v>355</v>
      </c>
      <c r="C454" s="2" t="s">
        <v>176</v>
      </c>
      <c r="D454" s="1">
        <v>43340</v>
      </c>
      <c r="E454" s="1">
        <v>44066</v>
      </c>
      <c r="F454" s="2" t="s">
        <v>244</v>
      </c>
      <c r="G454">
        <v>1</v>
      </c>
      <c r="H454" s="2" t="s">
        <v>25</v>
      </c>
      <c r="I454" s="2" t="s">
        <v>13</v>
      </c>
      <c r="J454" s="2" t="s">
        <v>43</v>
      </c>
      <c r="K454" s="2" t="s">
        <v>16</v>
      </c>
      <c r="L454">
        <v>100710.88</v>
      </c>
      <c r="M454" s="1">
        <v>43752</v>
      </c>
      <c r="N454" s="2" t="s">
        <v>18</v>
      </c>
      <c r="O454" s="2" t="s">
        <v>177</v>
      </c>
      <c r="P454" s="2"/>
      <c r="Q454" s="1">
        <v>43852</v>
      </c>
    </row>
    <row r="455" spans="1:17" x14ac:dyDescent="0.35">
      <c r="A455" s="2" t="s">
        <v>323</v>
      </c>
      <c r="B455" t="s">
        <v>355</v>
      </c>
      <c r="C455" s="2" t="s">
        <v>176</v>
      </c>
      <c r="D455" s="1">
        <v>43340</v>
      </c>
      <c r="E455" s="1">
        <v>44066</v>
      </c>
      <c r="F455" s="2" t="s">
        <v>244</v>
      </c>
      <c r="G455">
        <v>1</v>
      </c>
      <c r="H455" s="2" t="s">
        <v>25</v>
      </c>
      <c r="I455" s="2" t="s">
        <v>13</v>
      </c>
      <c r="J455" s="2" t="s">
        <v>43</v>
      </c>
      <c r="K455" s="2" t="s">
        <v>16</v>
      </c>
      <c r="L455">
        <v>129485.38</v>
      </c>
      <c r="M455" s="1">
        <v>43340</v>
      </c>
      <c r="N455" s="2" t="s">
        <v>18</v>
      </c>
      <c r="O455" s="2" t="s">
        <v>177</v>
      </c>
      <c r="P455" s="2"/>
      <c r="Q455" s="1">
        <v>43852</v>
      </c>
    </row>
    <row r="456" spans="1:17" x14ac:dyDescent="0.35">
      <c r="A456" s="2" t="s">
        <v>323</v>
      </c>
      <c r="B456" t="s">
        <v>356</v>
      </c>
      <c r="C456" s="2" t="s">
        <v>176</v>
      </c>
      <c r="D456" s="1">
        <v>43440</v>
      </c>
      <c r="E456" s="1">
        <v>43804</v>
      </c>
      <c r="F456" s="2" t="s">
        <v>244</v>
      </c>
      <c r="G456">
        <v>1</v>
      </c>
      <c r="H456" s="2" t="s">
        <v>25</v>
      </c>
      <c r="I456" s="2" t="s">
        <v>13</v>
      </c>
      <c r="J456" s="2" t="s">
        <v>43</v>
      </c>
      <c r="K456" s="2" t="s">
        <v>26</v>
      </c>
      <c r="L456">
        <v>53711</v>
      </c>
      <c r="M456" s="1">
        <v>43440</v>
      </c>
      <c r="N456" s="2" t="s">
        <v>18</v>
      </c>
      <c r="O456" s="2" t="s">
        <v>177</v>
      </c>
      <c r="P456" s="2"/>
      <c r="Q456" s="1">
        <v>43852</v>
      </c>
    </row>
    <row r="457" spans="1:17" x14ac:dyDescent="0.35">
      <c r="A457" s="2" t="s">
        <v>323</v>
      </c>
      <c r="B457" t="s">
        <v>357</v>
      </c>
      <c r="C457" s="2" t="s">
        <v>176</v>
      </c>
      <c r="D457" s="1">
        <v>43550</v>
      </c>
      <c r="E457" s="1">
        <v>44099</v>
      </c>
      <c r="F457" s="2" t="s">
        <v>244</v>
      </c>
      <c r="G457">
        <v>1</v>
      </c>
      <c r="H457" s="2" t="s">
        <v>25</v>
      </c>
      <c r="I457" s="2" t="s">
        <v>13</v>
      </c>
      <c r="J457" s="2" t="s">
        <v>43</v>
      </c>
      <c r="K457" s="2" t="s">
        <v>26</v>
      </c>
      <c r="L457">
        <v>49576</v>
      </c>
      <c r="M457" s="1">
        <v>43550</v>
      </c>
      <c r="N457" s="2" t="s">
        <v>18</v>
      </c>
      <c r="O457" s="2" t="s">
        <v>177</v>
      </c>
      <c r="P457" s="2"/>
      <c r="Q457" s="1">
        <v>43852</v>
      </c>
    </row>
    <row r="458" spans="1:17" x14ac:dyDescent="0.35">
      <c r="A458" s="2" t="s">
        <v>323</v>
      </c>
      <c r="B458" t="s">
        <v>358</v>
      </c>
      <c r="C458" s="2" t="s">
        <v>176</v>
      </c>
      <c r="D458" s="1">
        <v>42634</v>
      </c>
      <c r="E458" s="1">
        <v>44002</v>
      </c>
      <c r="F458" s="2" t="s">
        <v>244</v>
      </c>
      <c r="G458">
        <v>1</v>
      </c>
      <c r="H458" s="2" t="s">
        <v>25</v>
      </c>
      <c r="I458" s="2" t="s">
        <v>13</v>
      </c>
      <c r="J458" s="2" t="s">
        <v>43</v>
      </c>
      <c r="K458" s="2" t="s">
        <v>26</v>
      </c>
      <c r="L458">
        <v>0</v>
      </c>
      <c r="M458" s="1">
        <v>42634</v>
      </c>
      <c r="N458" s="2" t="s">
        <v>18</v>
      </c>
      <c r="O458" s="2" t="s">
        <v>184</v>
      </c>
      <c r="P458" s="2"/>
      <c r="Q458" s="1">
        <v>43852</v>
      </c>
    </row>
    <row r="459" spans="1:17" x14ac:dyDescent="0.35">
      <c r="A459" s="2" t="s">
        <v>323</v>
      </c>
      <c r="B459" t="s">
        <v>358</v>
      </c>
      <c r="C459" s="2" t="s">
        <v>176</v>
      </c>
      <c r="D459" s="1">
        <v>42634</v>
      </c>
      <c r="E459" s="1">
        <v>44002</v>
      </c>
      <c r="F459" s="2" t="s">
        <v>244</v>
      </c>
      <c r="G459">
        <v>1</v>
      </c>
      <c r="H459" s="2" t="s">
        <v>25</v>
      </c>
      <c r="I459" s="2" t="s">
        <v>13</v>
      </c>
      <c r="J459" s="2" t="s">
        <v>43</v>
      </c>
      <c r="K459" s="2" t="s">
        <v>26</v>
      </c>
      <c r="M459" s="1">
        <v>43364</v>
      </c>
      <c r="N459" s="2" t="s">
        <v>185</v>
      </c>
      <c r="O459" s="2" t="s">
        <v>184</v>
      </c>
      <c r="P459" s="2"/>
      <c r="Q459" s="1">
        <v>43852</v>
      </c>
    </row>
    <row r="460" spans="1:17" x14ac:dyDescent="0.35">
      <c r="A460" s="2" t="s">
        <v>323</v>
      </c>
      <c r="B460" t="s">
        <v>358</v>
      </c>
      <c r="C460" s="2" t="s">
        <v>176</v>
      </c>
      <c r="D460" s="1">
        <v>42634</v>
      </c>
      <c r="E460" s="1">
        <v>44002</v>
      </c>
      <c r="F460" s="2" t="s">
        <v>244</v>
      </c>
      <c r="G460">
        <v>1</v>
      </c>
      <c r="H460" s="2" t="s">
        <v>25</v>
      </c>
      <c r="I460" s="2" t="s">
        <v>13</v>
      </c>
      <c r="J460" s="2" t="s">
        <v>43</v>
      </c>
      <c r="K460" s="2" t="s">
        <v>26</v>
      </c>
      <c r="M460" s="1">
        <v>43455</v>
      </c>
      <c r="N460" s="2" t="s">
        <v>185</v>
      </c>
      <c r="O460" s="2" t="s">
        <v>184</v>
      </c>
      <c r="P460" s="2"/>
      <c r="Q460" s="1">
        <v>43852</v>
      </c>
    </row>
    <row r="461" spans="1:17" x14ac:dyDescent="0.35">
      <c r="A461" s="2" t="s">
        <v>323</v>
      </c>
      <c r="B461" t="s">
        <v>359</v>
      </c>
      <c r="C461" s="2" t="s">
        <v>176</v>
      </c>
      <c r="D461" s="1">
        <v>42887</v>
      </c>
      <c r="E461" s="1">
        <v>43616</v>
      </c>
      <c r="F461" s="2" t="s">
        <v>244</v>
      </c>
      <c r="G461">
        <v>1</v>
      </c>
      <c r="H461" s="2" t="s">
        <v>25</v>
      </c>
      <c r="I461" s="2" t="s">
        <v>13</v>
      </c>
      <c r="J461" s="2" t="s">
        <v>43</v>
      </c>
      <c r="K461" s="2" t="s">
        <v>26</v>
      </c>
      <c r="L461">
        <v>64971</v>
      </c>
      <c r="M461" s="1">
        <v>43435</v>
      </c>
      <c r="N461" s="2" t="s">
        <v>18</v>
      </c>
      <c r="O461" s="2" t="s">
        <v>177</v>
      </c>
      <c r="P461" s="2"/>
      <c r="Q461" s="1">
        <v>43852</v>
      </c>
    </row>
    <row r="462" spans="1:17" x14ac:dyDescent="0.35">
      <c r="A462" s="2" t="s">
        <v>360</v>
      </c>
      <c r="B462" t="s">
        <v>361</v>
      </c>
      <c r="C462" s="2" t="s">
        <v>176</v>
      </c>
      <c r="D462" s="1">
        <v>43646</v>
      </c>
      <c r="E462" s="1">
        <v>44011</v>
      </c>
      <c r="F462" s="2" t="s">
        <v>51</v>
      </c>
      <c r="G462">
        <v>1</v>
      </c>
      <c r="H462" s="2" t="s">
        <v>25</v>
      </c>
      <c r="I462" s="2" t="s">
        <v>13</v>
      </c>
      <c r="J462" s="2" t="s">
        <v>51</v>
      </c>
      <c r="K462" s="2" t="s">
        <v>21</v>
      </c>
      <c r="L462">
        <v>66188.759999999995</v>
      </c>
      <c r="M462" s="1">
        <v>43646</v>
      </c>
      <c r="N462" s="2" t="s">
        <v>18</v>
      </c>
      <c r="O462" s="2" t="s">
        <v>21</v>
      </c>
      <c r="P462" s="2"/>
      <c r="Q462" s="1">
        <v>43852</v>
      </c>
    </row>
    <row r="463" spans="1:17" x14ac:dyDescent="0.35">
      <c r="A463" s="2" t="s">
        <v>360</v>
      </c>
      <c r="B463" t="s">
        <v>362</v>
      </c>
      <c r="C463" s="2" t="s">
        <v>176</v>
      </c>
      <c r="D463" s="1">
        <v>42916</v>
      </c>
      <c r="E463" s="1">
        <v>43280</v>
      </c>
      <c r="F463" s="2" t="s">
        <v>51</v>
      </c>
      <c r="G463">
        <v>1</v>
      </c>
      <c r="H463" s="2" t="s">
        <v>25</v>
      </c>
      <c r="I463" s="2" t="s">
        <v>13</v>
      </c>
      <c r="J463" s="2" t="s">
        <v>51</v>
      </c>
      <c r="K463" s="2" t="s">
        <v>26</v>
      </c>
      <c r="L463">
        <v>37754.15</v>
      </c>
      <c r="M463" s="1">
        <v>43281</v>
      </c>
      <c r="N463" s="2" t="s">
        <v>18</v>
      </c>
      <c r="O463" s="2" t="s">
        <v>177</v>
      </c>
      <c r="P463" s="2"/>
      <c r="Q463" s="1">
        <v>43852</v>
      </c>
    </row>
    <row r="464" spans="1:17" x14ac:dyDescent="0.35">
      <c r="A464" s="2" t="s">
        <v>360</v>
      </c>
      <c r="B464" t="s">
        <v>363</v>
      </c>
      <c r="C464" s="2" t="s">
        <v>176</v>
      </c>
      <c r="D464" s="1">
        <v>43709</v>
      </c>
      <c r="E464" s="1">
        <v>44074</v>
      </c>
      <c r="F464" s="2" t="s">
        <v>181</v>
      </c>
      <c r="G464">
        <v>1</v>
      </c>
      <c r="H464" s="2" t="s">
        <v>25</v>
      </c>
      <c r="I464" s="2" t="s">
        <v>13</v>
      </c>
      <c r="J464" s="2" t="s">
        <v>73</v>
      </c>
      <c r="K464" s="2" t="s">
        <v>21</v>
      </c>
      <c r="L464">
        <v>48325.760000000002</v>
      </c>
      <c r="M464" s="1">
        <v>43709</v>
      </c>
      <c r="N464" s="2" t="s">
        <v>18</v>
      </c>
      <c r="O464" s="2" t="s">
        <v>21</v>
      </c>
      <c r="P464" s="2"/>
      <c r="Q464" s="1">
        <v>43852</v>
      </c>
    </row>
    <row r="465" spans="1:17" x14ac:dyDescent="0.35">
      <c r="A465" s="2" t="s">
        <v>360</v>
      </c>
      <c r="B465">
        <v>3.1030411181E+17</v>
      </c>
      <c r="C465" s="2" t="s">
        <v>176</v>
      </c>
      <c r="D465" s="1">
        <v>43344</v>
      </c>
      <c r="E465" s="1">
        <v>43708</v>
      </c>
      <c r="F465" s="2" t="s">
        <v>181</v>
      </c>
      <c r="G465">
        <v>1</v>
      </c>
      <c r="H465" s="2" t="s">
        <v>25</v>
      </c>
      <c r="I465" s="2" t="s">
        <v>13</v>
      </c>
      <c r="J465" s="2" t="s">
        <v>73</v>
      </c>
      <c r="K465" s="2" t="s">
        <v>21</v>
      </c>
      <c r="L465">
        <v>5763.57</v>
      </c>
      <c r="M465" s="1">
        <v>43344</v>
      </c>
      <c r="N465" s="2" t="s">
        <v>18</v>
      </c>
      <c r="O465" s="2" t="s">
        <v>177</v>
      </c>
      <c r="P465" s="2"/>
      <c r="Q465" s="1">
        <v>43852</v>
      </c>
    </row>
    <row r="466" spans="1:17" x14ac:dyDescent="0.35">
      <c r="A466" s="2" t="s">
        <v>360</v>
      </c>
      <c r="B466">
        <v>3.1030411181E+17</v>
      </c>
      <c r="C466" s="2" t="s">
        <v>180</v>
      </c>
      <c r="D466" s="1">
        <v>43344</v>
      </c>
      <c r="E466" s="1">
        <v>43708</v>
      </c>
      <c r="F466" s="2" t="s">
        <v>181</v>
      </c>
      <c r="G466">
        <v>1</v>
      </c>
      <c r="H466" s="2" t="s">
        <v>25</v>
      </c>
      <c r="I466" s="2" t="s">
        <v>13</v>
      </c>
      <c r="J466" s="2" t="s">
        <v>73</v>
      </c>
      <c r="K466" s="2" t="s">
        <v>21</v>
      </c>
      <c r="L466">
        <v>5721.71</v>
      </c>
      <c r="M466" s="1">
        <v>43344</v>
      </c>
      <c r="N466" s="2" t="s">
        <v>18</v>
      </c>
      <c r="O466" s="2" t="s">
        <v>177</v>
      </c>
      <c r="P466" s="2"/>
      <c r="Q466" s="1">
        <v>43852</v>
      </c>
    </row>
    <row r="467" spans="1:17" x14ac:dyDescent="0.35">
      <c r="A467" s="2" t="s">
        <v>360</v>
      </c>
      <c r="B467" t="s">
        <v>364</v>
      </c>
      <c r="C467" s="2" t="s">
        <v>180</v>
      </c>
      <c r="D467" s="1">
        <v>43281</v>
      </c>
      <c r="E467" s="1">
        <v>43645</v>
      </c>
      <c r="F467" s="2" t="s">
        <v>51</v>
      </c>
      <c r="G467">
        <v>5</v>
      </c>
      <c r="H467" s="2" t="s">
        <v>215</v>
      </c>
      <c r="I467" s="2" t="s">
        <v>13</v>
      </c>
      <c r="J467" s="2" t="s">
        <v>51</v>
      </c>
      <c r="K467" s="2" t="s">
        <v>21</v>
      </c>
      <c r="L467">
        <v>50101.73</v>
      </c>
      <c r="M467" s="1">
        <v>43281</v>
      </c>
      <c r="N467" s="2" t="s">
        <v>18</v>
      </c>
      <c r="O467" s="2" t="s">
        <v>177</v>
      </c>
      <c r="P467" s="2"/>
      <c r="Q467" s="1">
        <v>43852</v>
      </c>
    </row>
    <row r="468" spans="1:17" x14ac:dyDescent="0.35">
      <c r="A468" s="2" t="s">
        <v>360</v>
      </c>
      <c r="B468" t="s">
        <v>365</v>
      </c>
      <c r="C468" s="2" t="s">
        <v>180</v>
      </c>
      <c r="D468" s="1">
        <v>43112</v>
      </c>
      <c r="E468" s="1">
        <v>43476</v>
      </c>
      <c r="F468" s="2" t="s">
        <v>182</v>
      </c>
      <c r="G468">
        <v>1</v>
      </c>
      <c r="H468" s="2" t="s">
        <v>25</v>
      </c>
      <c r="I468" s="2" t="s">
        <v>13</v>
      </c>
      <c r="J468" s="2" t="s">
        <v>366</v>
      </c>
      <c r="K468" s="2" t="s">
        <v>21</v>
      </c>
      <c r="L468">
        <v>2940.49</v>
      </c>
      <c r="M468" s="1">
        <v>43112</v>
      </c>
      <c r="N468" s="2" t="s">
        <v>18</v>
      </c>
      <c r="O468" s="2" t="s">
        <v>270</v>
      </c>
      <c r="P468" s="2" t="s">
        <v>271</v>
      </c>
      <c r="Q468" s="1">
        <v>43852</v>
      </c>
    </row>
    <row r="469" spans="1:17" x14ac:dyDescent="0.35">
      <c r="A469" s="2" t="s">
        <v>360</v>
      </c>
      <c r="B469" t="s">
        <v>367</v>
      </c>
      <c r="C469" s="2" t="s">
        <v>176</v>
      </c>
      <c r="D469" s="1">
        <v>43477</v>
      </c>
      <c r="E469" s="1">
        <v>43841</v>
      </c>
      <c r="F469" s="2" t="s">
        <v>182</v>
      </c>
      <c r="G469">
        <v>1</v>
      </c>
      <c r="H469" s="2" t="s">
        <v>25</v>
      </c>
      <c r="I469" s="2" t="s">
        <v>13</v>
      </c>
      <c r="J469" s="2" t="s">
        <v>366</v>
      </c>
      <c r="K469" s="2" t="s">
        <v>21</v>
      </c>
      <c r="L469">
        <v>3073.94</v>
      </c>
      <c r="M469" s="1">
        <v>43477</v>
      </c>
      <c r="N469" s="2" t="s">
        <v>18</v>
      </c>
      <c r="O469" s="2" t="s">
        <v>21</v>
      </c>
      <c r="P469" s="2"/>
      <c r="Q469" s="1">
        <v>43852</v>
      </c>
    </row>
    <row r="470" spans="1:17" x14ac:dyDescent="0.35">
      <c r="A470" s="2" t="s">
        <v>360</v>
      </c>
      <c r="B470" t="s">
        <v>368</v>
      </c>
      <c r="C470" s="2" t="s">
        <v>180</v>
      </c>
      <c r="D470" s="1">
        <v>43116</v>
      </c>
      <c r="E470" s="1">
        <v>43480</v>
      </c>
      <c r="F470" s="2" t="s">
        <v>51</v>
      </c>
      <c r="G470">
        <v>1</v>
      </c>
      <c r="H470" s="2" t="s">
        <v>25</v>
      </c>
      <c r="I470" s="2" t="s">
        <v>13</v>
      </c>
      <c r="J470" s="2" t="s">
        <v>51</v>
      </c>
      <c r="K470" s="2" t="s">
        <v>26</v>
      </c>
      <c r="L470">
        <v>330</v>
      </c>
      <c r="M470" s="1">
        <v>43116</v>
      </c>
      <c r="N470" s="2" t="s">
        <v>18</v>
      </c>
      <c r="O470" s="2" t="s">
        <v>270</v>
      </c>
      <c r="P470" s="2" t="s">
        <v>271</v>
      </c>
      <c r="Q470" s="1">
        <v>43852</v>
      </c>
    </row>
    <row r="471" spans="1:17" x14ac:dyDescent="0.35">
      <c r="A471" s="2" t="s">
        <v>360</v>
      </c>
      <c r="B471" t="s">
        <v>369</v>
      </c>
      <c r="C471" s="2" t="s">
        <v>176</v>
      </c>
      <c r="D471" s="1">
        <v>43709</v>
      </c>
      <c r="E471" s="1">
        <v>44074</v>
      </c>
      <c r="F471" s="2" t="s">
        <v>181</v>
      </c>
      <c r="G471">
        <v>1</v>
      </c>
      <c r="H471" s="2" t="s">
        <v>25</v>
      </c>
      <c r="I471" s="2" t="s">
        <v>13</v>
      </c>
      <c r="J471" s="2" t="s">
        <v>73</v>
      </c>
      <c r="K471" s="2" t="s">
        <v>21</v>
      </c>
      <c r="L471">
        <v>20327.63</v>
      </c>
      <c r="M471" s="1">
        <v>43709</v>
      </c>
      <c r="N471" s="2" t="s">
        <v>18</v>
      </c>
      <c r="O471" s="2" t="s">
        <v>21</v>
      </c>
      <c r="P471" s="2"/>
      <c r="Q471" s="1">
        <v>43852</v>
      </c>
    </row>
    <row r="472" spans="1:17" x14ac:dyDescent="0.35">
      <c r="A472" s="2" t="s">
        <v>360</v>
      </c>
      <c r="B472">
        <v>3.1030411181E+17</v>
      </c>
      <c r="C472" s="2" t="s">
        <v>180</v>
      </c>
      <c r="D472" s="1">
        <v>43344</v>
      </c>
      <c r="E472" s="1">
        <v>43708</v>
      </c>
      <c r="F472" s="2" t="s">
        <v>181</v>
      </c>
      <c r="G472">
        <v>1</v>
      </c>
      <c r="H472" s="2" t="s">
        <v>25</v>
      </c>
      <c r="I472" s="2" t="s">
        <v>13</v>
      </c>
      <c r="J472" s="2" t="s">
        <v>73</v>
      </c>
      <c r="K472" s="2" t="s">
        <v>21</v>
      </c>
      <c r="L472">
        <v>2164.3000000000002</v>
      </c>
      <c r="M472" s="1">
        <v>43344</v>
      </c>
      <c r="N472" s="2" t="s">
        <v>18</v>
      </c>
      <c r="O472" s="2" t="s">
        <v>177</v>
      </c>
      <c r="P472" s="2"/>
      <c r="Q472" s="1">
        <v>43852</v>
      </c>
    </row>
    <row r="473" spans="1:17" x14ac:dyDescent="0.35">
      <c r="A473" s="2" t="s">
        <v>360</v>
      </c>
      <c r="B473" t="s">
        <v>370</v>
      </c>
      <c r="C473" s="2" t="s">
        <v>176</v>
      </c>
      <c r="D473" s="1">
        <v>43709</v>
      </c>
      <c r="E473" s="1">
        <v>44074</v>
      </c>
      <c r="F473" s="2" t="s">
        <v>181</v>
      </c>
      <c r="G473">
        <v>1</v>
      </c>
      <c r="H473" s="2" t="s">
        <v>25</v>
      </c>
      <c r="I473" s="2" t="s">
        <v>13</v>
      </c>
      <c r="J473" s="2" t="s">
        <v>73</v>
      </c>
      <c r="K473" s="2" t="s">
        <v>21</v>
      </c>
      <c r="L473">
        <v>27258.799999999999</v>
      </c>
      <c r="M473" s="1">
        <v>43709</v>
      </c>
      <c r="N473" s="2" t="s">
        <v>18</v>
      </c>
      <c r="O473" s="2" t="s">
        <v>21</v>
      </c>
      <c r="P473" s="2"/>
      <c r="Q473" s="1">
        <v>43852</v>
      </c>
    </row>
    <row r="474" spans="1:17" x14ac:dyDescent="0.35">
      <c r="A474" s="2" t="s">
        <v>360</v>
      </c>
      <c r="B474">
        <v>3.1030411181E+17</v>
      </c>
      <c r="C474" s="2" t="s">
        <v>180</v>
      </c>
      <c r="D474" s="1">
        <v>43344</v>
      </c>
      <c r="E474" s="1">
        <v>43708</v>
      </c>
      <c r="F474" s="2" t="s">
        <v>181</v>
      </c>
      <c r="G474">
        <v>1</v>
      </c>
      <c r="H474" s="2" t="s">
        <v>25</v>
      </c>
      <c r="I474" s="2" t="s">
        <v>13</v>
      </c>
      <c r="J474" s="2" t="s">
        <v>73</v>
      </c>
      <c r="K474" s="2" t="s">
        <v>21</v>
      </c>
      <c r="L474">
        <v>5105.2</v>
      </c>
      <c r="M474" s="1">
        <v>43344</v>
      </c>
      <c r="N474" s="2" t="s">
        <v>18</v>
      </c>
      <c r="O474" s="2" t="s">
        <v>177</v>
      </c>
      <c r="P474" s="2"/>
      <c r="Q474" s="1">
        <v>43852</v>
      </c>
    </row>
    <row r="475" spans="1:17" x14ac:dyDescent="0.35">
      <c r="A475" s="2" t="s">
        <v>360</v>
      </c>
      <c r="B475" t="s">
        <v>371</v>
      </c>
      <c r="C475" s="2" t="s">
        <v>176</v>
      </c>
      <c r="D475" s="1">
        <v>43847</v>
      </c>
      <c r="E475" s="1">
        <v>43852</v>
      </c>
      <c r="F475" s="2" t="s">
        <v>183</v>
      </c>
      <c r="G475">
        <v>1</v>
      </c>
      <c r="H475" s="2" t="s">
        <v>25</v>
      </c>
      <c r="I475" s="2" t="s">
        <v>13</v>
      </c>
      <c r="J475" s="2" t="s">
        <v>121</v>
      </c>
      <c r="K475" s="2" t="s">
        <v>26</v>
      </c>
      <c r="L475">
        <v>95.85</v>
      </c>
      <c r="M475" s="1">
        <v>43847</v>
      </c>
      <c r="N475" s="2" t="s">
        <v>18</v>
      </c>
      <c r="O475" s="2" t="s">
        <v>177</v>
      </c>
      <c r="P475" s="2"/>
      <c r="Q475" s="1">
        <v>43852</v>
      </c>
    </row>
    <row r="476" spans="1:17" x14ac:dyDescent="0.35">
      <c r="A476" s="2" t="s">
        <v>360</v>
      </c>
      <c r="B476">
        <v>3.1030411181E+17</v>
      </c>
      <c r="C476" s="2" t="s">
        <v>176</v>
      </c>
      <c r="D476" s="1">
        <v>43344</v>
      </c>
      <c r="E476" s="1">
        <v>43708</v>
      </c>
      <c r="F476" s="2" t="s">
        <v>181</v>
      </c>
      <c r="G476">
        <v>1</v>
      </c>
      <c r="H476" s="2" t="s">
        <v>25</v>
      </c>
      <c r="I476" s="2" t="s">
        <v>13</v>
      </c>
      <c r="J476" s="2" t="s">
        <v>73</v>
      </c>
      <c r="K476" s="2" t="s">
        <v>21</v>
      </c>
      <c r="L476">
        <v>153.76</v>
      </c>
      <c r="M476" s="1">
        <v>43344</v>
      </c>
      <c r="N476" s="2" t="s">
        <v>18</v>
      </c>
      <c r="O476" s="2" t="s">
        <v>177</v>
      </c>
      <c r="P476" s="2"/>
      <c r="Q476" s="1">
        <v>43852</v>
      </c>
    </row>
    <row r="477" spans="1:17" x14ac:dyDescent="0.35">
      <c r="A477" s="2" t="s">
        <v>360</v>
      </c>
      <c r="B477">
        <v>3.1030411181E+17</v>
      </c>
      <c r="C477" s="2" t="s">
        <v>176</v>
      </c>
      <c r="D477" s="1">
        <v>43344</v>
      </c>
      <c r="E477" s="1">
        <v>43708</v>
      </c>
      <c r="F477" s="2" t="s">
        <v>181</v>
      </c>
      <c r="G477">
        <v>1</v>
      </c>
      <c r="H477" s="2" t="s">
        <v>25</v>
      </c>
      <c r="I477" s="2" t="s">
        <v>13</v>
      </c>
      <c r="J477" s="2" t="s">
        <v>73</v>
      </c>
      <c r="K477" s="2" t="s">
        <v>21</v>
      </c>
      <c r="L477">
        <v>3842.38</v>
      </c>
      <c r="M477" s="1">
        <v>43344</v>
      </c>
      <c r="N477" s="2" t="s">
        <v>18</v>
      </c>
      <c r="O477" s="2" t="s">
        <v>177</v>
      </c>
      <c r="P477" s="2"/>
      <c r="Q477" s="1">
        <v>43852</v>
      </c>
    </row>
    <row r="478" spans="1:17" x14ac:dyDescent="0.35">
      <c r="A478" s="2" t="s">
        <v>360</v>
      </c>
      <c r="B478" t="s">
        <v>372</v>
      </c>
      <c r="C478" s="2" t="s">
        <v>176</v>
      </c>
      <c r="D478" s="1">
        <v>43720</v>
      </c>
      <c r="E478" s="1">
        <v>44085</v>
      </c>
      <c r="F478" s="2" t="s">
        <v>51</v>
      </c>
      <c r="G478">
        <v>1</v>
      </c>
      <c r="H478" s="2" t="s">
        <v>25</v>
      </c>
      <c r="I478" s="2" t="s">
        <v>13</v>
      </c>
      <c r="J478" s="2" t="s">
        <v>121</v>
      </c>
      <c r="K478" s="2" t="s">
        <v>21</v>
      </c>
      <c r="L478">
        <v>3300</v>
      </c>
      <c r="M478" s="1">
        <v>43720</v>
      </c>
      <c r="N478" s="2" t="s">
        <v>18</v>
      </c>
      <c r="O478" s="2" t="s">
        <v>177</v>
      </c>
      <c r="P478" s="2"/>
      <c r="Q478" s="1">
        <v>43852</v>
      </c>
    </row>
    <row r="479" spans="1:17" x14ac:dyDescent="0.35">
      <c r="A479" s="2" t="s">
        <v>360</v>
      </c>
      <c r="B479" t="s">
        <v>373</v>
      </c>
      <c r="C479" s="2" t="s">
        <v>176</v>
      </c>
      <c r="D479" s="1">
        <v>43405</v>
      </c>
      <c r="E479" s="1">
        <v>43769</v>
      </c>
      <c r="F479" s="2" t="s">
        <v>51</v>
      </c>
      <c r="G479">
        <v>1</v>
      </c>
      <c r="H479" s="2" t="s">
        <v>25</v>
      </c>
      <c r="I479" s="2" t="s">
        <v>13</v>
      </c>
      <c r="J479" s="2" t="s">
        <v>51</v>
      </c>
      <c r="K479" s="2" t="s">
        <v>21</v>
      </c>
      <c r="L479">
        <v>7424.84</v>
      </c>
      <c r="M479" s="1">
        <v>43405</v>
      </c>
      <c r="N479" s="2" t="s">
        <v>18</v>
      </c>
      <c r="O479" s="2" t="s">
        <v>21</v>
      </c>
      <c r="P479" s="2"/>
      <c r="Q479" s="1">
        <v>43852</v>
      </c>
    </row>
    <row r="480" spans="1:17" x14ac:dyDescent="0.35">
      <c r="A480" s="2" t="s">
        <v>360</v>
      </c>
      <c r="B480">
        <v>22214171</v>
      </c>
      <c r="C480" s="2" t="s">
        <v>180</v>
      </c>
      <c r="D480" s="1">
        <v>43040</v>
      </c>
      <c r="E480" s="1">
        <v>43404</v>
      </c>
      <c r="F480" s="2" t="s">
        <v>51</v>
      </c>
      <c r="G480">
        <v>1</v>
      </c>
      <c r="H480" s="2" t="s">
        <v>25</v>
      </c>
      <c r="I480" s="2" t="s">
        <v>13</v>
      </c>
      <c r="J480" s="2" t="s">
        <v>51</v>
      </c>
      <c r="K480" s="2" t="s">
        <v>21</v>
      </c>
      <c r="L480">
        <v>55687.5</v>
      </c>
      <c r="M480" s="1">
        <v>43040</v>
      </c>
      <c r="N480" s="2" t="s">
        <v>18</v>
      </c>
      <c r="O480" s="2" t="s">
        <v>270</v>
      </c>
      <c r="P480" s="2" t="s">
        <v>271</v>
      </c>
      <c r="Q480" s="1">
        <v>43852</v>
      </c>
    </row>
    <row r="481" spans="1:17" x14ac:dyDescent="0.35">
      <c r="A481" s="2" t="s">
        <v>360</v>
      </c>
      <c r="B481">
        <v>22341873</v>
      </c>
      <c r="C481" s="2" t="s">
        <v>176</v>
      </c>
      <c r="D481" s="1">
        <v>43355</v>
      </c>
      <c r="E481" s="1">
        <v>43719</v>
      </c>
      <c r="F481" s="2" t="s">
        <v>51</v>
      </c>
      <c r="G481">
        <v>5</v>
      </c>
      <c r="H481" s="2" t="s">
        <v>215</v>
      </c>
      <c r="I481" s="2" t="s">
        <v>13</v>
      </c>
      <c r="J481" s="2" t="s">
        <v>51</v>
      </c>
      <c r="K481" s="2" t="s">
        <v>21</v>
      </c>
      <c r="L481">
        <v>8745.18</v>
      </c>
      <c r="M481" s="1">
        <v>43355</v>
      </c>
      <c r="N481" s="2" t="s">
        <v>18</v>
      </c>
      <c r="O481" s="2" t="s">
        <v>177</v>
      </c>
      <c r="P481" s="2"/>
      <c r="Q481" s="1">
        <v>43852</v>
      </c>
    </row>
    <row r="482" spans="1:17" x14ac:dyDescent="0.35">
      <c r="A482" s="2" t="s">
        <v>360</v>
      </c>
      <c r="B482" t="s">
        <v>374</v>
      </c>
      <c r="C482" s="2" t="s">
        <v>176</v>
      </c>
      <c r="D482" s="1">
        <v>43511</v>
      </c>
      <c r="E482" s="1">
        <v>43875</v>
      </c>
      <c r="F482" s="2" t="s">
        <v>375</v>
      </c>
      <c r="G482">
        <v>9</v>
      </c>
      <c r="H482" s="2" t="s">
        <v>190</v>
      </c>
      <c r="I482" s="2" t="s">
        <v>13</v>
      </c>
      <c r="J482" s="2" t="s">
        <v>375</v>
      </c>
      <c r="K482" s="2" t="s">
        <v>26</v>
      </c>
      <c r="L482">
        <v>10578.39</v>
      </c>
      <c r="M482" s="1">
        <v>43511</v>
      </c>
      <c r="N482" s="2" t="s">
        <v>18</v>
      </c>
      <c r="O482" s="2" t="s">
        <v>177</v>
      </c>
      <c r="P482" s="2"/>
      <c r="Q482" s="1">
        <v>43852</v>
      </c>
    </row>
    <row r="483" spans="1:17" x14ac:dyDescent="0.35">
      <c r="A483" s="2" t="s">
        <v>360</v>
      </c>
      <c r="B483" t="s">
        <v>376</v>
      </c>
      <c r="C483" s="2" t="s">
        <v>176</v>
      </c>
      <c r="D483" s="1">
        <v>43709</v>
      </c>
      <c r="E483" s="1">
        <v>44074</v>
      </c>
      <c r="F483" s="2" t="s">
        <v>181</v>
      </c>
      <c r="G483">
        <v>1</v>
      </c>
      <c r="H483" s="2" t="s">
        <v>25</v>
      </c>
      <c r="I483" s="2" t="s">
        <v>13</v>
      </c>
      <c r="J483" s="2" t="s">
        <v>73</v>
      </c>
      <c r="K483" s="2" t="s">
        <v>21</v>
      </c>
      <c r="L483">
        <v>10279.51</v>
      </c>
      <c r="M483" s="1">
        <v>43709</v>
      </c>
      <c r="N483" s="2" t="s">
        <v>18</v>
      </c>
      <c r="O483" s="2" t="s">
        <v>21</v>
      </c>
      <c r="P483" s="2"/>
      <c r="Q483" s="1">
        <v>43852</v>
      </c>
    </row>
    <row r="484" spans="1:17" x14ac:dyDescent="0.35">
      <c r="A484" s="2" t="s">
        <v>360</v>
      </c>
      <c r="B484">
        <v>3.1030411181E+17</v>
      </c>
      <c r="C484" s="2" t="s">
        <v>180</v>
      </c>
      <c r="D484" s="1">
        <v>43344</v>
      </c>
      <c r="E484" s="1">
        <v>43708</v>
      </c>
      <c r="F484" s="2" t="s">
        <v>181</v>
      </c>
      <c r="G484">
        <v>1</v>
      </c>
      <c r="H484" s="2" t="s">
        <v>25</v>
      </c>
      <c r="I484" s="2" t="s">
        <v>13</v>
      </c>
      <c r="J484" s="2" t="s">
        <v>73</v>
      </c>
      <c r="K484" s="2" t="s">
        <v>21</v>
      </c>
      <c r="L484">
        <v>610.77</v>
      </c>
      <c r="M484" s="1">
        <v>43344</v>
      </c>
      <c r="N484" s="2" t="s">
        <v>18</v>
      </c>
      <c r="O484" s="2" t="s">
        <v>177</v>
      </c>
      <c r="P484" s="2"/>
      <c r="Q484" s="1">
        <v>43852</v>
      </c>
    </row>
    <row r="485" spans="1:17" x14ac:dyDescent="0.35">
      <c r="A485" s="2" t="s">
        <v>360</v>
      </c>
      <c r="B485">
        <v>301004265</v>
      </c>
      <c r="C485" s="2" t="s">
        <v>180</v>
      </c>
      <c r="D485" s="1">
        <v>43168</v>
      </c>
      <c r="E485" s="1">
        <v>43532</v>
      </c>
      <c r="F485" s="2" t="s">
        <v>14</v>
      </c>
      <c r="G485">
        <v>12</v>
      </c>
      <c r="H485" s="2" t="s">
        <v>194</v>
      </c>
      <c r="I485" s="2" t="s">
        <v>13</v>
      </c>
      <c r="J485" s="2" t="s">
        <v>19</v>
      </c>
      <c r="K485" s="2" t="s">
        <v>21</v>
      </c>
      <c r="L485">
        <v>25000</v>
      </c>
      <c r="M485" s="1">
        <v>43168</v>
      </c>
      <c r="N485" s="2" t="s">
        <v>18</v>
      </c>
      <c r="O485" s="2" t="s">
        <v>177</v>
      </c>
      <c r="P485" s="2"/>
      <c r="Q485" s="1">
        <v>43852</v>
      </c>
    </row>
    <row r="486" spans="1:17" x14ac:dyDescent="0.35">
      <c r="A486" s="2" t="s">
        <v>360</v>
      </c>
      <c r="B486" t="s">
        <v>80</v>
      </c>
      <c r="C486" s="2" t="s">
        <v>176</v>
      </c>
      <c r="D486" s="1">
        <v>43533</v>
      </c>
      <c r="E486" s="1">
        <v>43898</v>
      </c>
      <c r="F486" s="2" t="s">
        <v>14</v>
      </c>
      <c r="G486">
        <v>3</v>
      </c>
      <c r="H486" s="2" t="s">
        <v>44</v>
      </c>
      <c r="I486" s="2" t="s">
        <v>13</v>
      </c>
      <c r="J486" s="2" t="s">
        <v>19</v>
      </c>
      <c r="K486" s="2" t="s">
        <v>21</v>
      </c>
      <c r="L486">
        <v>23750</v>
      </c>
      <c r="M486" s="1">
        <v>43533</v>
      </c>
      <c r="N486" s="2" t="s">
        <v>18</v>
      </c>
      <c r="O486" s="2" t="s">
        <v>21</v>
      </c>
      <c r="P486" s="2"/>
      <c r="Q486" s="1">
        <v>43852</v>
      </c>
    </row>
    <row r="487" spans="1:17" x14ac:dyDescent="0.35">
      <c r="A487" s="2" t="s">
        <v>360</v>
      </c>
      <c r="B487">
        <v>195269000000</v>
      </c>
      <c r="C487" s="2" t="s">
        <v>180</v>
      </c>
      <c r="D487" s="1">
        <v>43414</v>
      </c>
      <c r="E487" s="1">
        <v>43778</v>
      </c>
      <c r="F487" s="2" t="s">
        <v>183</v>
      </c>
      <c r="G487">
        <v>13</v>
      </c>
      <c r="H487" s="2" t="s">
        <v>248</v>
      </c>
      <c r="I487" s="2" t="s">
        <v>13</v>
      </c>
      <c r="J487" s="2" t="s">
        <v>30</v>
      </c>
      <c r="K487" s="2" t="s">
        <v>26</v>
      </c>
      <c r="L487">
        <v>0</v>
      </c>
      <c r="M487" s="1">
        <v>43414</v>
      </c>
      <c r="N487" s="2" t="s">
        <v>18</v>
      </c>
      <c r="O487" s="2" t="s">
        <v>177</v>
      </c>
      <c r="P487" s="2"/>
      <c r="Q487" s="1">
        <v>43852</v>
      </c>
    </row>
    <row r="488" spans="1:17" x14ac:dyDescent="0.35">
      <c r="A488" s="2" t="s">
        <v>360</v>
      </c>
      <c r="B488">
        <v>2.4122020718290002E+18</v>
      </c>
      <c r="C488" s="2" t="s">
        <v>180</v>
      </c>
      <c r="D488" s="1">
        <v>43112</v>
      </c>
      <c r="E488" s="1">
        <v>43476</v>
      </c>
      <c r="F488" s="2" t="s">
        <v>51</v>
      </c>
      <c r="G488">
        <v>13</v>
      </c>
      <c r="H488" s="2" t="s">
        <v>248</v>
      </c>
      <c r="I488" s="2" t="s">
        <v>13</v>
      </c>
      <c r="J488" s="2" t="s">
        <v>51</v>
      </c>
      <c r="K488" s="2" t="s">
        <v>26</v>
      </c>
      <c r="L488">
        <v>10395</v>
      </c>
      <c r="M488" s="1">
        <v>43112</v>
      </c>
      <c r="N488" s="2" t="s">
        <v>18</v>
      </c>
      <c r="O488" s="2" t="s">
        <v>184</v>
      </c>
      <c r="P488" s="2"/>
      <c r="Q488" s="1">
        <v>43852</v>
      </c>
    </row>
    <row r="489" spans="1:17" x14ac:dyDescent="0.35">
      <c r="A489" s="2" t="s">
        <v>360</v>
      </c>
      <c r="B489">
        <v>2.4122020718290002E+18</v>
      </c>
      <c r="C489" s="2" t="s">
        <v>180</v>
      </c>
      <c r="D489" s="1">
        <v>43112</v>
      </c>
      <c r="E489" s="1">
        <v>43476</v>
      </c>
      <c r="F489" s="2" t="s">
        <v>51</v>
      </c>
      <c r="G489">
        <v>13</v>
      </c>
      <c r="H489" s="2" t="s">
        <v>248</v>
      </c>
      <c r="I489" s="2" t="s">
        <v>13</v>
      </c>
      <c r="J489" s="2" t="s">
        <v>51</v>
      </c>
      <c r="K489" s="2" t="s">
        <v>26</v>
      </c>
      <c r="L489">
        <v>0</v>
      </c>
      <c r="M489" s="1"/>
      <c r="N489" s="2" t="s">
        <v>185</v>
      </c>
      <c r="O489" s="2" t="s">
        <v>184</v>
      </c>
      <c r="P489" s="2"/>
      <c r="Q489" s="1">
        <v>43852</v>
      </c>
    </row>
    <row r="490" spans="1:17" x14ac:dyDescent="0.35">
      <c r="A490" s="2" t="s">
        <v>360</v>
      </c>
      <c r="B490" t="s">
        <v>111</v>
      </c>
      <c r="C490" s="2" t="s">
        <v>180</v>
      </c>
      <c r="D490" s="1">
        <v>43477</v>
      </c>
      <c r="E490" s="1">
        <v>43841</v>
      </c>
      <c r="F490" s="2" t="s">
        <v>51</v>
      </c>
      <c r="G490">
        <v>13</v>
      </c>
      <c r="H490" s="2" t="s">
        <v>248</v>
      </c>
      <c r="I490" s="2" t="s">
        <v>13</v>
      </c>
      <c r="J490" s="2" t="s">
        <v>51</v>
      </c>
      <c r="K490" s="2" t="s">
        <v>26</v>
      </c>
      <c r="L490">
        <v>15592.5</v>
      </c>
      <c r="M490" s="1">
        <v>43477</v>
      </c>
      <c r="N490" s="2" t="s">
        <v>18</v>
      </c>
      <c r="O490" s="2" t="s">
        <v>21</v>
      </c>
      <c r="P490" s="2"/>
      <c r="Q490" s="1">
        <v>43852</v>
      </c>
    </row>
    <row r="491" spans="1:17" x14ac:dyDescent="0.35">
      <c r="A491" s="2" t="s">
        <v>360</v>
      </c>
      <c r="B491">
        <v>2.4122020718290002E+18</v>
      </c>
      <c r="C491" s="2" t="s">
        <v>176</v>
      </c>
      <c r="D491" s="1">
        <v>43842</v>
      </c>
      <c r="E491" s="1">
        <v>44207</v>
      </c>
      <c r="F491" s="2" t="s">
        <v>51</v>
      </c>
      <c r="G491">
        <v>13</v>
      </c>
      <c r="H491" s="2" t="s">
        <v>248</v>
      </c>
      <c r="I491" s="2" t="s">
        <v>13</v>
      </c>
      <c r="J491" s="2" t="s">
        <v>51</v>
      </c>
      <c r="K491" s="2" t="s">
        <v>26</v>
      </c>
      <c r="L491">
        <v>11310.75</v>
      </c>
      <c r="M491" s="1">
        <v>43842</v>
      </c>
      <c r="N491" s="2" t="s">
        <v>18</v>
      </c>
      <c r="O491" s="2" t="s">
        <v>21</v>
      </c>
      <c r="P491" s="2"/>
      <c r="Q491" s="1">
        <v>43852</v>
      </c>
    </row>
    <row r="492" spans="1:17" x14ac:dyDescent="0.35">
      <c r="A492" s="2" t="s">
        <v>360</v>
      </c>
      <c r="B492" t="s">
        <v>152</v>
      </c>
      <c r="C492" s="2" t="s">
        <v>176</v>
      </c>
      <c r="D492" s="1">
        <v>43779</v>
      </c>
      <c r="E492" s="1">
        <v>44144</v>
      </c>
      <c r="F492" s="2" t="s">
        <v>183</v>
      </c>
      <c r="G492">
        <v>13</v>
      </c>
      <c r="H492" s="2" t="s">
        <v>248</v>
      </c>
      <c r="I492" s="2" t="s">
        <v>13</v>
      </c>
      <c r="J492" s="2" t="s">
        <v>30</v>
      </c>
      <c r="K492" s="2" t="s">
        <v>21</v>
      </c>
      <c r="L492">
        <v>48928.73</v>
      </c>
      <c r="M492" s="1">
        <v>43779</v>
      </c>
      <c r="N492" s="2" t="s">
        <v>18</v>
      </c>
      <c r="O492" s="2" t="s">
        <v>21</v>
      </c>
      <c r="P492" s="2"/>
      <c r="Q492" s="1">
        <v>43852</v>
      </c>
    </row>
    <row r="493" spans="1:17" x14ac:dyDescent="0.35">
      <c r="A493" s="2" t="s">
        <v>360</v>
      </c>
      <c r="B493">
        <v>41050127</v>
      </c>
      <c r="C493" s="2" t="s">
        <v>176</v>
      </c>
      <c r="D493" s="1">
        <v>43794</v>
      </c>
      <c r="E493" s="1">
        <v>44159</v>
      </c>
      <c r="F493" s="2" t="s">
        <v>14</v>
      </c>
      <c r="G493">
        <v>13</v>
      </c>
      <c r="H493" s="2" t="s">
        <v>248</v>
      </c>
      <c r="I493" s="2" t="s">
        <v>13</v>
      </c>
      <c r="J493" s="2" t="s">
        <v>14</v>
      </c>
      <c r="K493" s="2" t="s">
        <v>21</v>
      </c>
      <c r="L493">
        <v>18975</v>
      </c>
      <c r="M493" s="1">
        <v>43794</v>
      </c>
      <c r="N493" s="2" t="s">
        <v>18</v>
      </c>
      <c r="O493" s="2" t="s">
        <v>177</v>
      </c>
      <c r="P493" s="2"/>
      <c r="Q493" s="1">
        <v>43852</v>
      </c>
    </row>
    <row r="494" spans="1:17" x14ac:dyDescent="0.35">
      <c r="A494" s="2" t="s">
        <v>360</v>
      </c>
      <c r="B494">
        <v>43169018</v>
      </c>
      <c r="C494" s="2" t="s">
        <v>180</v>
      </c>
      <c r="D494" s="1">
        <v>43292</v>
      </c>
      <c r="E494" s="1">
        <v>43656</v>
      </c>
      <c r="F494" s="2" t="s">
        <v>182</v>
      </c>
      <c r="G494">
        <v>13</v>
      </c>
      <c r="H494" s="2" t="s">
        <v>248</v>
      </c>
      <c r="I494" s="2" t="s">
        <v>13</v>
      </c>
      <c r="J494" s="2" t="s">
        <v>14</v>
      </c>
      <c r="K494" s="2" t="s">
        <v>26</v>
      </c>
      <c r="L494">
        <v>16170</v>
      </c>
      <c r="M494" s="1">
        <v>43292</v>
      </c>
      <c r="N494" s="2" t="s">
        <v>18</v>
      </c>
      <c r="O494" s="2" t="s">
        <v>270</v>
      </c>
      <c r="P494" s="2" t="s">
        <v>349</v>
      </c>
      <c r="Q494" s="1">
        <v>43852</v>
      </c>
    </row>
    <row r="495" spans="1:17" x14ac:dyDescent="0.35">
      <c r="A495" s="2" t="s">
        <v>360</v>
      </c>
      <c r="B495">
        <v>54522170</v>
      </c>
      <c r="C495" s="2" t="s">
        <v>176</v>
      </c>
      <c r="D495" s="1">
        <v>43655</v>
      </c>
      <c r="E495" s="1">
        <v>44020</v>
      </c>
      <c r="F495" s="2" t="s">
        <v>183</v>
      </c>
      <c r="G495">
        <v>13</v>
      </c>
      <c r="H495" s="2" t="s">
        <v>248</v>
      </c>
      <c r="I495" s="2" t="s">
        <v>13</v>
      </c>
      <c r="J495" s="2" t="s">
        <v>30</v>
      </c>
      <c r="K495" s="2" t="s">
        <v>26</v>
      </c>
      <c r="L495">
        <v>9056.48</v>
      </c>
      <c r="M495" s="1">
        <v>43655</v>
      </c>
      <c r="N495" s="2" t="s">
        <v>18</v>
      </c>
      <c r="O495" s="2" t="s">
        <v>177</v>
      </c>
      <c r="P495" s="2"/>
      <c r="Q495" s="1">
        <v>43852</v>
      </c>
    </row>
    <row r="496" spans="1:17" x14ac:dyDescent="0.35">
      <c r="A496" s="2" t="s">
        <v>360</v>
      </c>
      <c r="B496" t="s">
        <v>377</v>
      </c>
      <c r="C496" s="2" t="s">
        <v>180</v>
      </c>
      <c r="D496" s="1">
        <v>43291</v>
      </c>
      <c r="E496" s="1">
        <v>43655</v>
      </c>
      <c r="F496" s="2" t="s">
        <v>181</v>
      </c>
      <c r="G496">
        <v>13</v>
      </c>
      <c r="H496" s="2" t="s">
        <v>248</v>
      </c>
      <c r="I496" s="2" t="s">
        <v>13</v>
      </c>
      <c r="J496" s="2" t="s">
        <v>73</v>
      </c>
      <c r="K496" s="2" t="s">
        <v>26</v>
      </c>
      <c r="L496">
        <v>18357</v>
      </c>
      <c r="M496" s="1">
        <v>43291</v>
      </c>
      <c r="N496" s="2" t="s">
        <v>18</v>
      </c>
      <c r="O496" s="2" t="s">
        <v>270</v>
      </c>
      <c r="P496" s="2" t="s">
        <v>271</v>
      </c>
      <c r="Q496" s="1">
        <v>43852</v>
      </c>
    </row>
    <row r="497" spans="1:17" x14ac:dyDescent="0.35">
      <c r="A497" s="2" t="s">
        <v>360</v>
      </c>
      <c r="B497" t="s">
        <v>378</v>
      </c>
      <c r="C497" s="2" t="s">
        <v>180</v>
      </c>
      <c r="D497" s="1">
        <v>43291</v>
      </c>
      <c r="E497" s="1">
        <v>43655</v>
      </c>
      <c r="F497" s="2" t="s">
        <v>181</v>
      </c>
      <c r="G497">
        <v>13</v>
      </c>
      <c r="H497" s="2" t="s">
        <v>248</v>
      </c>
      <c r="I497" s="2" t="s">
        <v>13</v>
      </c>
      <c r="J497" s="2" t="s">
        <v>73</v>
      </c>
      <c r="K497" s="2" t="s">
        <v>26</v>
      </c>
      <c r="L497">
        <v>10416.75</v>
      </c>
      <c r="M497" s="1">
        <v>43291</v>
      </c>
      <c r="N497" s="2" t="s">
        <v>18</v>
      </c>
      <c r="O497" s="2" t="s">
        <v>177</v>
      </c>
      <c r="P497" s="2"/>
      <c r="Q497" s="1">
        <v>43852</v>
      </c>
    </row>
    <row r="498" spans="1:17" x14ac:dyDescent="0.35">
      <c r="A498" s="2" t="s">
        <v>360</v>
      </c>
      <c r="B498" t="s">
        <v>379</v>
      </c>
      <c r="C498" s="2" t="s">
        <v>180</v>
      </c>
      <c r="D498" s="1">
        <v>43291</v>
      </c>
      <c r="E498" s="1">
        <v>43655</v>
      </c>
      <c r="F498" s="2" t="s">
        <v>182</v>
      </c>
      <c r="G498">
        <v>13</v>
      </c>
      <c r="H498" s="2" t="s">
        <v>248</v>
      </c>
      <c r="I498" s="2" t="s">
        <v>13</v>
      </c>
      <c r="J498" s="2" t="s">
        <v>73</v>
      </c>
      <c r="K498" s="2" t="s">
        <v>26</v>
      </c>
      <c r="L498">
        <v>1232</v>
      </c>
      <c r="M498" s="1">
        <v>43291</v>
      </c>
      <c r="N498" s="2" t="s">
        <v>18</v>
      </c>
      <c r="O498" s="2" t="s">
        <v>177</v>
      </c>
      <c r="P498" s="2"/>
      <c r="Q498" s="1">
        <v>43852</v>
      </c>
    </row>
    <row r="499" spans="1:17" x14ac:dyDescent="0.35">
      <c r="A499" s="2" t="s">
        <v>360</v>
      </c>
      <c r="B499" t="s">
        <v>380</v>
      </c>
      <c r="C499" s="2" t="s">
        <v>180</v>
      </c>
      <c r="D499" s="1">
        <v>43291</v>
      </c>
      <c r="E499" s="1">
        <v>43655</v>
      </c>
      <c r="F499" s="2" t="s">
        <v>182</v>
      </c>
      <c r="G499">
        <v>13</v>
      </c>
      <c r="H499" s="2" t="s">
        <v>248</v>
      </c>
      <c r="I499" s="2" t="s">
        <v>13</v>
      </c>
      <c r="J499" s="2" t="s">
        <v>73</v>
      </c>
      <c r="K499" s="2" t="s">
        <v>26</v>
      </c>
      <c r="L499">
        <v>242.5</v>
      </c>
      <c r="M499" s="1">
        <v>43291</v>
      </c>
      <c r="N499" s="2" t="s">
        <v>18</v>
      </c>
      <c r="O499" s="2" t="s">
        <v>270</v>
      </c>
      <c r="P499" s="2" t="s">
        <v>349</v>
      </c>
      <c r="Q499" s="1">
        <v>43852</v>
      </c>
    </row>
    <row r="500" spans="1:17" x14ac:dyDescent="0.35">
      <c r="A500" s="2" t="s">
        <v>360</v>
      </c>
      <c r="B500" t="s">
        <v>381</v>
      </c>
      <c r="C500" s="2" t="s">
        <v>176</v>
      </c>
      <c r="D500" s="1">
        <v>43474</v>
      </c>
      <c r="E500" s="1">
        <v>43838</v>
      </c>
      <c r="F500" s="2" t="s">
        <v>182</v>
      </c>
      <c r="G500">
        <v>13</v>
      </c>
      <c r="H500" s="2" t="s">
        <v>248</v>
      </c>
      <c r="I500" s="2" t="s">
        <v>13</v>
      </c>
      <c r="J500" s="2" t="s">
        <v>73</v>
      </c>
      <c r="K500" s="2" t="s">
        <v>26</v>
      </c>
      <c r="L500">
        <v>643.75</v>
      </c>
      <c r="M500" s="1">
        <v>43474</v>
      </c>
      <c r="N500" s="2" t="s">
        <v>18</v>
      </c>
      <c r="O500" s="2" t="s">
        <v>177</v>
      </c>
      <c r="P500" s="2"/>
      <c r="Q500" s="1">
        <v>43852</v>
      </c>
    </row>
    <row r="501" spans="1:17" x14ac:dyDescent="0.35">
      <c r="A501" s="2" t="s">
        <v>360</v>
      </c>
      <c r="B501" t="s">
        <v>140</v>
      </c>
      <c r="C501" s="2" t="s">
        <v>176</v>
      </c>
      <c r="D501" s="1">
        <v>43601</v>
      </c>
      <c r="E501" s="1">
        <v>43966</v>
      </c>
      <c r="F501" s="2" t="s">
        <v>181</v>
      </c>
      <c r="G501">
        <v>13</v>
      </c>
      <c r="H501" s="2" t="s">
        <v>248</v>
      </c>
      <c r="I501" s="2" t="s">
        <v>13</v>
      </c>
      <c r="J501" s="2" t="s">
        <v>73</v>
      </c>
      <c r="K501" s="2" t="s">
        <v>26</v>
      </c>
      <c r="L501">
        <v>4595.75</v>
      </c>
      <c r="M501" s="1">
        <v>43601</v>
      </c>
      <c r="N501" s="2" t="s">
        <v>18</v>
      </c>
      <c r="O501" s="2" t="s">
        <v>177</v>
      </c>
      <c r="P501" s="2"/>
      <c r="Q501" s="1">
        <v>43852</v>
      </c>
    </row>
    <row r="502" spans="1:17" x14ac:dyDescent="0.35">
      <c r="A502" s="2" t="s">
        <v>360</v>
      </c>
      <c r="B502" t="s">
        <v>382</v>
      </c>
      <c r="C502" s="2" t="s">
        <v>176</v>
      </c>
      <c r="D502" s="1">
        <v>43657</v>
      </c>
      <c r="E502" s="1">
        <v>44022</v>
      </c>
      <c r="F502" s="2" t="s">
        <v>181</v>
      </c>
      <c r="G502">
        <v>13</v>
      </c>
      <c r="H502" s="2" t="s">
        <v>248</v>
      </c>
      <c r="I502" s="2" t="s">
        <v>13</v>
      </c>
      <c r="J502" s="2" t="s">
        <v>73</v>
      </c>
      <c r="K502" s="2" t="s">
        <v>26</v>
      </c>
      <c r="L502">
        <v>21905.200000000001</v>
      </c>
      <c r="M502" s="1">
        <v>43657</v>
      </c>
      <c r="N502" s="2" t="s">
        <v>18</v>
      </c>
      <c r="O502" s="2" t="s">
        <v>21</v>
      </c>
      <c r="P502" s="2"/>
      <c r="Q502" s="1">
        <v>43852</v>
      </c>
    </row>
    <row r="503" spans="1:17" x14ac:dyDescent="0.35">
      <c r="A503" s="2" t="s">
        <v>360</v>
      </c>
      <c r="B503" t="s">
        <v>383</v>
      </c>
      <c r="C503" s="2" t="s">
        <v>176</v>
      </c>
      <c r="D503" s="1">
        <v>43656</v>
      </c>
      <c r="E503" s="1">
        <v>44021</v>
      </c>
      <c r="F503" s="2" t="s">
        <v>182</v>
      </c>
      <c r="G503">
        <v>13</v>
      </c>
      <c r="H503" s="2" t="s">
        <v>248</v>
      </c>
      <c r="I503" s="2" t="s">
        <v>13</v>
      </c>
      <c r="J503" s="2" t="s">
        <v>73</v>
      </c>
      <c r="K503" s="2" t="s">
        <v>26</v>
      </c>
      <c r="L503">
        <v>337.5</v>
      </c>
      <c r="M503" s="1">
        <v>43656</v>
      </c>
      <c r="N503" s="2" t="s">
        <v>18</v>
      </c>
      <c r="O503" s="2" t="s">
        <v>21</v>
      </c>
      <c r="P503" s="2"/>
      <c r="Q503" s="1">
        <v>43852</v>
      </c>
    </row>
    <row r="504" spans="1:17" x14ac:dyDescent="0.35">
      <c r="A504" s="2" t="s">
        <v>360</v>
      </c>
      <c r="B504" t="s">
        <v>384</v>
      </c>
      <c r="C504" s="2" t="s">
        <v>176</v>
      </c>
      <c r="D504" s="1">
        <v>43462</v>
      </c>
      <c r="E504" s="1">
        <v>43826</v>
      </c>
      <c r="F504" s="2" t="s">
        <v>51</v>
      </c>
      <c r="G504">
        <v>1</v>
      </c>
      <c r="H504" s="2" t="s">
        <v>25</v>
      </c>
      <c r="I504" s="2" t="s">
        <v>13</v>
      </c>
      <c r="J504" s="2" t="s">
        <v>51</v>
      </c>
      <c r="K504" s="2" t="s">
        <v>26</v>
      </c>
      <c r="L504">
        <v>6112.76</v>
      </c>
      <c r="M504" s="1">
        <v>43462</v>
      </c>
      <c r="N504" s="2" t="s">
        <v>18</v>
      </c>
      <c r="O504" s="2" t="s">
        <v>184</v>
      </c>
      <c r="P504" s="2"/>
      <c r="Q504" s="1">
        <v>43852</v>
      </c>
    </row>
    <row r="505" spans="1:17" x14ac:dyDescent="0.35">
      <c r="A505" s="2" t="s">
        <v>360</v>
      </c>
      <c r="B505" t="s">
        <v>384</v>
      </c>
      <c r="C505" s="2" t="s">
        <v>176</v>
      </c>
      <c r="D505" s="1">
        <v>43462</v>
      </c>
      <c r="E505" s="1">
        <v>43826</v>
      </c>
      <c r="F505" s="2" t="s">
        <v>51</v>
      </c>
      <c r="G505">
        <v>1</v>
      </c>
      <c r="H505" s="2" t="s">
        <v>25</v>
      </c>
      <c r="I505" s="2" t="s">
        <v>13</v>
      </c>
      <c r="J505" s="2" t="s">
        <v>51</v>
      </c>
      <c r="K505" s="2" t="s">
        <v>26</v>
      </c>
      <c r="L505">
        <v>0</v>
      </c>
      <c r="M505" s="1"/>
      <c r="N505" s="2" t="s">
        <v>185</v>
      </c>
      <c r="O505" s="2" t="s">
        <v>184</v>
      </c>
      <c r="P505" s="2"/>
      <c r="Q505" s="1">
        <v>43852</v>
      </c>
    </row>
    <row r="506" spans="1:17" x14ac:dyDescent="0.35">
      <c r="A506" s="2" t="s">
        <v>360</v>
      </c>
      <c r="B506" t="s">
        <v>385</v>
      </c>
      <c r="C506" s="2" t="s">
        <v>176</v>
      </c>
      <c r="D506" s="1">
        <v>43440</v>
      </c>
      <c r="E506" s="1">
        <v>43804</v>
      </c>
      <c r="F506" s="2" t="s">
        <v>51</v>
      </c>
      <c r="G506">
        <v>1</v>
      </c>
      <c r="H506" s="2" t="s">
        <v>25</v>
      </c>
      <c r="I506" s="2" t="s">
        <v>13</v>
      </c>
      <c r="J506" s="2" t="s">
        <v>51</v>
      </c>
      <c r="K506" s="2" t="s">
        <v>26</v>
      </c>
      <c r="L506">
        <v>10725</v>
      </c>
      <c r="M506" s="1">
        <v>43440</v>
      </c>
      <c r="N506" s="2" t="s">
        <v>18</v>
      </c>
      <c r="O506" s="2" t="s">
        <v>177</v>
      </c>
      <c r="P506" s="2"/>
      <c r="Q506" s="1">
        <v>43852</v>
      </c>
    </row>
    <row r="507" spans="1:17" x14ac:dyDescent="0.35">
      <c r="A507" s="2" t="s">
        <v>360</v>
      </c>
      <c r="B507">
        <v>2280014070</v>
      </c>
      <c r="C507" s="2" t="s">
        <v>176</v>
      </c>
      <c r="D507" s="1">
        <v>43533</v>
      </c>
      <c r="E507" s="1">
        <v>43898</v>
      </c>
      <c r="F507" s="2" t="s">
        <v>14</v>
      </c>
      <c r="G507">
        <v>2</v>
      </c>
      <c r="H507" s="2" t="s">
        <v>40</v>
      </c>
      <c r="I507" s="2" t="s">
        <v>13</v>
      </c>
      <c r="J507" s="2" t="s">
        <v>14</v>
      </c>
      <c r="K507" s="2" t="s">
        <v>26</v>
      </c>
      <c r="L507">
        <v>27530.38</v>
      </c>
      <c r="M507" s="1">
        <v>43533</v>
      </c>
      <c r="N507" s="2" t="s">
        <v>18</v>
      </c>
      <c r="O507" s="2" t="s">
        <v>177</v>
      </c>
      <c r="P507" s="2"/>
      <c r="Q507" s="1">
        <v>43852</v>
      </c>
    </row>
    <row r="508" spans="1:17" x14ac:dyDescent="0.35">
      <c r="A508" s="2" t="s">
        <v>360</v>
      </c>
      <c r="B508">
        <v>3.1030411181E+17</v>
      </c>
      <c r="C508" s="2" t="s">
        <v>180</v>
      </c>
      <c r="D508" s="1">
        <v>43191</v>
      </c>
      <c r="E508" s="1">
        <v>43555</v>
      </c>
      <c r="F508" s="2" t="s">
        <v>182</v>
      </c>
      <c r="G508">
        <v>1</v>
      </c>
      <c r="H508" s="2" t="s">
        <v>25</v>
      </c>
      <c r="I508" s="2" t="s">
        <v>13</v>
      </c>
      <c r="J508" s="2" t="s">
        <v>73</v>
      </c>
      <c r="K508" s="2" t="s">
        <v>26</v>
      </c>
      <c r="L508">
        <v>106033.91</v>
      </c>
      <c r="M508" s="1">
        <v>43191</v>
      </c>
      <c r="N508" s="2" t="s">
        <v>18</v>
      </c>
      <c r="O508" s="2" t="s">
        <v>270</v>
      </c>
      <c r="P508" s="2" t="s">
        <v>386</v>
      </c>
      <c r="Q508" s="1">
        <v>43852</v>
      </c>
    </row>
    <row r="509" spans="1:17" x14ac:dyDescent="0.35">
      <c r="A509" s="2" t="s">
        <v>360</v>
      </c>
      <c r="B509">
        <v>3.1030411181E+17</v>
      </c>
      <c r="C509" s="2" t="s">
        <v>176</v>
      </c>
      <c r="D509" s="1">
        <v>43473</v>
      </c>
      <c r="E509" s="1">
        <v>43562</v>
      </c>
      <c r="F509" s="2" t="s">
        <v>181</v>
      </c>
      <c r="G509">
        <v>2</v>
      </c>
      <c r="H509" s="2" t="s">
        <v>40</v>
      </c>
      <c r="I509" s="2" t="s">
        <v>13</v>
      </c>
      <c r="J509" s="2" t="s">
        <v>121</v>
      </c>
      <c r="K509" s="2" t="s">
        <v>26</v>
      </c>
      <c r="L509">
        <v>3978.77</v>
      </c>
      <c r="M509" s="1">
        <v>43473</v>
      </c>
      <c r="N509" s="2" t="s">
        <v>18</v>
      </c>
      <c r="O509" s="2" t="s">
        <v>177</v>
      </c>
      <c r="P509" s="2"/>
      <c r="Q509" s="1">
        <v>43852</v>
      </c>
    </row>
    <row r="510" spans="1:17" x14ac:dyDescent="0.35">
      <c r="A510" s="2" t="s">
        <v>360</v>
      </c>
      <c r="B510">
        <v>3.1030411181E+17</v>
      </c>
      <c r="C510" s="2" t="s">
        <v>176</v>
      </c>
      <c r="D510" s="1">
        <v>43484</v>
      </c>
      <c r="E510" s="1">
        <v>43573</v>
      </c>
      <c r="F510" s="2" t="s">
        <v>181</v>
      </c>
      <c r="G510">
        <v>2</v>
      </c>
      <c r="H510" s="2" t="s">
        <v>40</v>
      </c>
      <c r="I510" s="2" t="s">
        <v>13</v>
      </c>
      <c r="J510" s="2" t="s">
        <v>121</v>
      </c>
      <c r="K510" s="2" t="s">
        <v>26</v>
      </c>
      <c r="L510">
        <v>9453.35</v>
      </c>
      <c r="M510" s="1">
        <v>43484</v>
      </c>
      <c r="N510" s="2" t="s">
        <v>18</v>
      </c>
      <c r="O510" s="2" t="s">
        <v>177</v>
      </c>
      <c r="P510" s="2"/>
      <c r="Q510" s="1">
        <v>43852</v>
      </c>
    </row>
    <row r="511" spans="1:17" x14ac:dyDescent="0.35">
      <c r="A511" s="2" t="s">
        <v>360</v>
      </c>
      <c r="B511">
        <v>3.1030411181E+17</v>
      </c>
      <c r="C511" s="2" t="s">
        <v>176</v>
      </c>
      <c r="D511" s="1">
        <v>43522</v>
      </c>
      <c r="E511" s="1">
        <v>43580</v>
      </c>
      <c r="F511" s="2" t="s">
        <v>181</v>
      </c>
      <c r="G511">
        <v>2</v>
      </c>
      <c r="H511" s="2" t="s">
        <v>40</v>
      </c>
      <c r="I511" s="2" t="s">
        <v>13</v>
      </c>
      <c r="J511" s="2" t="s">
        <v>121</v>
      </c>
      <c r="K511" s="2" t="s">
        <v>26</v>
      </c>
      <c r="L511">
        <v>4156.79</v>
      </c>
      <c r="M511" s="1">
        <v>43522</v>
      </c>
      <c r="N511" s="2" t="s">
        <v>18</v>
      </c>
      <c r="O511" s="2" t="s">
        <v>177</v>
      </c>
      <c r="P511" s="2"/>
      <c r="Q511" s="1">
        <v>43852</v>
      </c>
    </row>
    <row r="512" spans="1:17" x14ac:dyDescent="0.35">
      <c r="A512" s="2" t="s">
        <v>360</v>
      </c>
      <c r="B512">
        <v>43187020</v>
      </c>
      <c r="C512" s="2" t="s">
        <v>176</v>
      </c>
      <c r="D512" s="1">
        <v>43577</v>
      </c>
      <c r="E512" s="1">
        <v>43942</v>
      </c>
      <c r="F512" s="2" t="s">
        <v>182</v>
      </c>
      <c r="G512">
        <v>13</v>
      </c>
      <c r="H512" s="2" t="s">
        <v>248</v>
      </c>
      <c r="I512" s="2" t="s">
        <v>13</v>
      </c>
      <c r="J512" s="2" t="s">
        <v>14</v>
      </c>
      <c r="K512" s="2" t="s">
        <v>16</v>
      </c>
      <c r="L512">
        <v>7451.24</v>
      </c>
      <c r="M512" s="1">
        <v>43577</v>
      </c>
      <c r="N512" s="2" t="s">
        <v>18</v>
      </c>
      <c r="O512" s="2" t="s">
        <v>177</v>
      </c>
      <c r="P512" s="2"/>
      <c r="Q512" s="1">
        <v>43852</v>
      </c>
    </row>
    <row r="513" spans="1:17" x14ac:dyDescent="0.35">
      <c r="A513" s="2" t="s">
        <v>387</v>
      </c>
      <c r="B513" t="s">
        <v>388</v>
      </c>
      <c r="C513" s="2" t="s">
        <v>176</v>
      </c>
      <c r="D513" s="1">
        <v>43441</v>
      </c>
      <c r="E513" s="1">
        <v>43805</v>
      </c>
      <c r="F513" s="2" t="s">
        <v>51</v>
      </c>
      <c r="G513">
        <v>1</v>
      </c>
      <c r="H513" s="2" t="s">
        <v>25</v>
      </c>
      <c r="I513" s="2" t="s">
        <v>13</v>
      </c>
      <c r="J513" s="2" t="s">
        <v>51</v>
      </c>
      <c r="K513" s="2" t="s">
        <v>26</v>
      </c>
      <c r="L513">
        <v>3630</v>
      </c>
      <c r="M513" s="1">
        <v>43816</v>
      </c>
      <c r="N513" s="2" t="s">
        <v>18</v>
      </c>
      <c r="O513" s="2" t="s">
        <v>177</v>
      </c>
      <c r="P513" s="2"/>
      <c r="Q513" s="1">
        <v>43852</v>
      </c>
    </row>
    <row r="514" spans="1:17" x14ac:dyDescent="0.35">
      <c r="A514" s="2" t="s">
        <v>360</v>
      </c>
      <c r="B514" t="s">
        <v>199</v>
      </c>
      <c r="C514" s="2" t="s">
        <v>176</v>
      </c>
      <c r="D514" s="1">
        <v>43354</v>
      </c>
      <c r="E514" s="1">
        <v>43718</v>
      </c>
      <c r="F514" s="2" t="s">
        <v>51</v>
      </c>
      <c r="G514">
        <v>1</v>
      </c>
      <c r="H514" s="2" t="s">
        <v>25</v>
      </c>
      <c r="I514" s="2" t="s">
        <v>13</v>
      </c>
      <c r="J514" s="2" t="s">
        <v>51</v>
      </c>
      <c r="K514" s="2" t="s">
        <v>21</v>
      </c>
      <c r="L514">
        <v>1072.5</v>
      </c>
      <c r="M514" s="1">
        <v>43719</v>
      </c>
      <c r="N514" s="2" t="s">
        <v>18</v>
      </c>
      <c r="O514" s="2" t="s">
        <v>177</v>
      </c>
      <c r="P514" s="2"/>
      <c r="Q514" s="1">
        <v>43852</v>
      </c>
    </row>
    <row r="515" spans="1:17" x14ac:dyDescent="0.35">
      <c r="A515" s="2" t="s">
        <v>387</v>
      </c>
      <c r="B515">
        <v>1.11200441808E+19</v>
      </c>
      <c r="C515" s="2" t="s">
        <v>176</v>
      </c>
      <c r="D515" s="1">
        <v>43468</v>
      </c>
      <c r="E515" s="1">
        <v>43740</v>
      </c>
      <c r="F515" s="2" t="s">
        <v>244</v>
      </c>
      <c r="G515">
        <v>3</v>
      </c>
      <c r="H515" s="2" t="s">
        <v>44</v>
      </c>
      <c r="I515" s="2" t="s">
        <v>13</v>
      </c>
      <c r="J515" s="2" t="s">
        <v>19</v>
      </c>
      <c r="K515" s="2" t="s">
        <v>26</v>
      </c>
      <c r="L515">
        <v>49401.25</v>
      </c>
      <c r="M515" s="1">
        <v>43468</v>
      </c>
      <c r="N515" s="2" t="s">
        <v>18</v>
      </c>
      <c r="O515" s="2" t="s">
        <v>177</v>
      </c>
      <c r="P515" s="2"/>
      <c r="Q515" s="1">
        <v>43852</v>
      </c>
    </row>
    <row r="516" spans="1:17" x14ac:dyDescent="0.35">
      <c r="A516" s="2" t="s">
        <v>387</v>
      </c>
      <c r="B516">
        <v>1.11200441808E+19</v>
      </c>
      <c r="C516" s="2" t="s">
        <v>176</v>
      </c>
      <c r="D516" s="1">
        <v>43468</v>
      </c>
      <c r="E516" s="1">
        <v>43740</v>
      </c>
      <c r="F516" s="2" t="s">
        <v>244</v>
      </c>
      <c r="G516">
        <v>3</v>
      </c>
      <c r="H516" s="2" t="s">
        <v>44</v>
      </c>
      <c r="I516" s="2" t="s">
        <v>13</v>
      </c>
      <c r="J516" s="2" t="s">
        <v>19</v>
      </c>
      <c r="K516" s="2" t="s">
        <v>26</v>
      </c>
      <c r="L516">
        <v>49401.25</v>
      </c>
      <c r="M516" s="1">
        <v>43468</v>
      </c>
      <c r="N516" s="2" t="s">
        <v>18</v>
      </c>
      <c r="O516" s="2" t="s">
        <v>177</v>
      </c>
      <c r="P516" s="2"/>
      <c r="Q516" s="1">
        <v>43852</v>
      </c>
    </row>
    <row r="517" spans="1:17" x14ac:dyDescent="0.35">
      <c r="A517" s="2" t="s">
        <v>387</v>
      </c>
      <c r="B517">
        <v>1.1120044185899999E+19</v>
      </c>
      <c r="C517" s="2" t="s">
        <v>176</v>
      </c>
      <c r="D517" s="1">
        <v>43468</v>
      </c>
      <c r="E517" s="1">
        <v>43740</v>
      </c>
      <c r="F517" s="2" t="s">
        <v>244</v>
      </c>
      <c r="G517">
        <v>3</v>
      </c>
      <c r="H517" s="2" t="s">
        <v>44</v>
      </c>
      <c r="I517" s="2" t="s">
        <v>13</v>
      </c>
      <c r="J517" s="2" t="s">
        <v>19</v>
      </c>
      <c r="K517" s="2" t="s">
        <v>26</v>
      </c>
      <c r="L517">
        <v>45000</v>
      </c>
      <c r="M517" s="1">
        <v>43468</v>
      </c>
      <c r="N517" s="2" t="s">
        <v>18</v>
      </c>
      <c r="O517" s="2" t="s">
        <v>177</v>
      </c>
      <c r="P517" s="2"/>
      <c r="Q517" s="1">
        <v>43852</v>
      </c>
    </row>
    <row r="518" spans="1:17" x14ac:dyDescent="0.35">
      <c r="A518" s="2" t="s">
        <v>387</v>
      </c>
      <c r="B518" t="s">
        <v>389</v>
      </c>
      <c r="C518" s="2" t="s">
        <v>180</v>
      </c>
      <c r="D518" s="1">
        <v>43373</v>
      </c>
      <c r="E518" s="1">
        <v>43737</v>
      </c>
      <c r="F518" s="2" t="s">
        <v>183</v>
      </c>
      <c r="G518">
        <v>10</v>
      </c>
      <c r="H518" s="2" t="s">
        <v>104</v>
      </c>
      <c r="I518" s="2" t="s">
        <v>13</v>
      </c>
      <c r="J518" s="2" t="s">
        <v>30</v>
      </c>
      <c r="K518" s="2" t="s">
        <v>21</v>
      </c>
      <c r="L518">
        <v>54000</v>
      </c>
      <c r="M518" s="1">
        <v>43373</v>
      </c>
      <c r="N518" s="2" t="s">
        <v>18</v>
      </c>
      <c r="O518" s="2" t="s">
        <v>177</v>
      </c>
      <c r="P518" s="2"/>
      <c r="Q518" s="1">
        <v>43852</v>
      </c>
    </row>
    <row r="519" spans="1:17" x14ac:dyDescent="0.35">
      <c r="A519" s="2" t="s">
        <v>387</v>
      </c>
      <c r="B519" t="s">
        <v>390</v>
      </c>
      <c r="C519" s="2" t="s">
        <v>176</v>
      </c>
      <c r="D519" s="1">
        <v>43448</v>
      </c>
      <c r="E519" s="1">
        <v>43812</v>
      </c>
      <c r="F519" s="2" t="s">
        <v>51</v>
      </c>
      <c r="G519">
        <v>12</v>
      </c>
      <c r="H519" s="2" t="s">
        <v>194</v>
      </c>
      <c r="I519" s="2" t="s">
        <v>13</v>
      </c>
      <c r="J519" s="2" t="s">
        <v>19</v>
      </c>
      <c r="K519" s="2" t="s">
        <v>26</v>
      </c>
      <c r="L519">
        <v>5659.5</v>
      </c>
      <c r="M519" s="1">
        <v>43448</v>
      </c>
      <c r="N519" s="2" t="s">
        <v>18</v>
      </c>
      <c r="O519" s="2" t="s">
        <v>177</v>
      </c>
      <c r="P519" s="2"/>
      <c r="Q519" s="1">
        <v>43852</v>
      </c>
    </row>
    <row r="520" spans="1:17" x14ac:dyDescent="0.35">
      <c r="A520" s="2" t="s">
        <v>387</v>
      </c>
      <c r="B520">
        <v>3.1142027482102001E+18</v>
      </c>
      <c r="C520" s="2" t="s">
        <v>176</v>
      </c>
      <c r="D520" s="1">
        <v>43566</v>
      </c>
      <c r="E520" s="1">
        <v>43930</v>
      </c>
      <c r="F520" s="2" t="s">
        <v>182</v>
      </c>
      <c r="G520">
        <v>3</v>
      </c>
      <c r="H520" s="2" t="s">
        <v>44</v>
      </c>
      <c r="I520" s="2" t="s">
        <v>13</v>
      </c>
      <c r="J520" s="2" t="s">
        <v>19</v>
      </c>
      <c r="K520" s="2" t="s">
        <v>26</v>
      </c>
      <c r="L520">
        <v>2942.25</v>
      </c>
      <c r="M520" s="1">
        <v>43566</v>
      </c>
      <c r="N520" s="2" t="s">
        <v>18</v>
      </c>
      <c r="O520" s="2" t="s">
        <v>177</v>
      </c>
      <c r="P520" s="2"/>
      <c r="Q520" s="1">
        <v>43852</v>
      </c>
    </row>
    <row r="521" spans="1:17" x14ac:dyDescent="0.35">
      <c r="A521" s="2" t="s">
        <v>387</v>
      </c>
      <c r="B521" t="s">
        <v>391</v>
      </c>
      <c r="C521" s="2" t="s">
        <v>180</v>
      </c>
      <c r="D521" s="1">
        <v>43397</v>
      </c>
      <c r="E521" s="1">
        <v>43761</v>
      </c>
      <c r="F521" s="2" t="s">
        <v>182</v>
      </c>
      <c r="G521">
        <v>3</v>
      </c>
      <c r="H521" s="2" t="s">
        <v>44</v>
      </c>
      <c r="I521" s="2" t="s">
        <v>13</v>
      </c>
      <c r="J521" s="2" t="s">
        <v>19</v>
      </c>
      <c r="K521" s="2" t="s">
        <v>21</v>
      </c>
      <c r="L521">
        <v>6335.5</v>
      </c>
      <c r="M521" s="1">
        <v>43761</v>
      </c>
      <c r="N521" s="2" t="s">
        <v>18</v>
      </c>
      <c r="O521" s="2" t="s">
        <v>177</v>
      </c>
      <c r="P521" s="2"/>
      <c r="Q521" s="1">
        <v>43852</v>
      </c>
    </row>
    <row r="522" spans="1:17" x14ac:dyDescent="0.35">
      <c r="A522" s="2" t="s">
        <v>387</v>
      </c>
      <c r="B522" t="s">
        <v>123</v>
      </c>
      <c r="C522" s="2" t="s">
        <v>176</v>
      </c>
      <c r="D522" s="1">
        <v>43764</v>
      </c>
      <c r="E522" s="1">
        <v>44129</v>
      </c>
      <c r="F522" s="2" t="s">
        <v>182</v>
      </c>
      <c r="G522">
        <v>3</v>
      </c>
      <c r="H522" s="2" t="s">
        <v>44</v>
      </c>
      <c r="I522" s="2" t="s">
        <v>13</v>
      </c>
      <c r="J522" s="2" t="s">
        <v>19</v>
      </c>
      <c r="K522" s="2" t="s">
        <v>21</v>
      </c>
      <c r="L522">
        <v>2436.75</v>
      </c>
      <c r="M522" s="1">
        <v>43764</v>
      </c>
      <c r="N522" s="2" t="s">
        <v>18</v>
      </c>
      <c r="O522" s="2" t="s">
        <v>21</v>
      </c>
      <c r="P522" s="2"/>
      <c r="Q522" s="1">
        <v>43852</v>
      </c>
    </row>
    <row r="523" spans="1:17" x14ac:dyDescent="0.35">
      <c r="A523" s="2" t="s">
        <v>387</v>
      </c>
      <c r="B523">
        <v>10619837</v>
      </c>
      <c r="C523" s="2" t="s">
        <v>180</v>
      </c>
      <c r="D523" s="1">
        <v>43397</v>
      </c>
      <c r="E523" s="1">
        <v>43761</v>
      </c>
      <c r="F523" s="2" t="s">
        <v>181</v>
      </c>
      <c r="G523">
        <v>3</v>
      </c>
      <c r="H523" s="2" t="s">
        <v>44</v>
      </c>
      <c r="I523" s="2" t="s">
        <v>13</v>
      </c>
      <c r="J523" s="2" t="s">
        <v>19</v>
      </c>
      <c r="K523" s="2" t="s">
        <v>21</v>
      </c>
      <c r="L523">
        <v>18321.23</v>
      </c>
      <c r="M523" s="1">
        <v>43397</v>
      </c>
      <c r="N523" s="2" t="s">
        <v>18</v>
      </c>
      <c r="O523" s="2" t="s">
        <v>177</v>
      </c>
      <c r="P523" s="2"/>
      <c r="Q523" s="1">
        <v>43852</v>
      </c>
    </row>
    <row r="524" spans="1:17" x14ac:dyDescent="0.35">
      <c r="A524" s="2" t="s">
        <v>387</v>
      </c>
      <c r="B524" t="s">
        <v>122</v>
      </c>
      <c r="C524" s="2" t="s">
        <v>176</v>
      </c>
      <c r="D524" s="1">
        <v>43763</v>
      </c>
      <c r="E524" s="1">
        <v>44128</v>
      </c>
      <c r="F524" s="2" t="s">
        <v>181</v>
      </c>
      <c r="G524">
        <v>3</v>
      </c>
      <c r="H524" s="2" t="s">
        <v>44</v>
      </c>
      <c r="I524" s="2" t="s">
        <v>13</v>
      </c>
      <c r="J524" s="2" t="s">
        <v>19</v>
      </c>
      <c r="K524" s="2" t="s">
        <v>21</v>
      </c>
      <c r="L524">
        <v>26967.39</v>
      </c>
      <c r="M524" s="1">
        <v>43763</v>
      </c>
      <c r="N524" s="2" t="s">
        <v>18</v>
      </c>
      <c r="O524" s="2" t="s">
        <v>21</v>
      </c>
      <c r="P524" s="2"/>
      <c r="Q524" s="1">
        <v>43852</v>
      </c>
    </row>
    <row r="525" spans="1:17" x14ac:dyDescent="0.35">
      <c r="A525" s="2" t="s">
        <v>387</v>
      </c>
      <c r="B525" t="s">
        <v>392</v>
      </c>
      <c r="C525" s="2" t="s">
        <v>176</v>
      </c>
      <c r="D525" s="1">
        <v>43101</v>
      </c>
      <c r="E525" s="1">
        <v>43465</v>
      </c>
      <c r="F525" s="2" t="s">
        <v>182</v>
      </c>
      <c r="G525">
        <v>3</v>
      </c>
      <c r="H525" s="2" t="s">
        <v>44</v>
      </c>
      <c r="I525" s="2" t="s">
        <v>13</v>
      </c>
      <c r="J525" s="2" t="s">
        <v>19</v>
      </c>
      <c r="K525" s="2" t="s">
        <v>21</v>
      </c>
      <c r="L525">
        <v>159956.76</v>
      </c>
      <c r="M525" s="1">
        <v>43101</v>
      </c>
      <c r="N525" s="2" t="s">
        <v>18</v>
      </c>
      <c r="O525" s="2" t="s">
        <v>177</v>
      </c>
      <c r="P525" s="2"/>
      <c r="Q525" s="1">
        <v>43852</v>
      </c>
    </row>
    <row r="526" spans="1:17" x14ac:dyDescent="0.35">
      <c r="A526" s="2" t="s">
        <v>387</v>
      </c>
      <c r="B526" t="s">
        <v>116</v>
      </c>
      <c r="C526" s="2" t="s">
        <v>176</v>
      </c>
      <c r="D526" s="1">
        <v>43466</v>
      </c>
      <c r="E526" s="1">
        <v>43830</v>
      </c>
      <c r="F526" s="2" t="s">
        <v>181</v>
      </c>
      <c r="G526">
        <v>3</v>
      </c>
      <c r="H526" s="2" t="s">
        <v>44</v>
      </c>
      <c r="I526" s="2" t="s">
        <v>13</v>
      </c>
      <c r="J526" s="2" t="s">
        <v>19</v>
      </c>
      <c r="K526" s="2" t="s">
        <v>21</v>
      </c>
      <c r="L526">
        <v>0</v>
      </c>
      <c r="M526" s="1">
        <v>43466</v>
      </c>
      <c r="N526" s="2" t="s">
        <v>18</v>
      </c>
      <c r="O526" s="2" t="s">
        <v>177</v>
      </c>
      <c r="P526" s="2"/>
      <c r="Q526" s="1">
        <v>43852</v>
      </c>
    </row>
    <row r="527" spans="1:17" x14ac:dyDescent="0.35">
      <c r="A527" s="2" t="s">
        <v>387</v>
      </c>
      <c r="B527">
        <v>1.60261822110088E+17</v>
      </c>
      <c r="C527" s="2" t="s">
        <v>176</v>
      </c>
      <c r="D527" s="1">
        <v>43251</v>
      </c>
      <c r="E527" s="1">
        <v>43373</v>
      </c>
      <c r="F527" s="2" t="s">
        <v>244</v>
      </c>
      <c r="G527">
        <v>3</v>
      </c>
      <c r="H527" s="2" t="s">
        <v>44</v>
      </c>
      <c r="I527" s="2" t="s">
        <v>13</v>
      </c>
      <c r="J527" s="2" t="s">
        <v>19</v>
      </c>
      <c r="K527" s="2" t="s">
        <v>21</v>
      </c>
      <c r="L527">
        <v>8268.1299999999992</v>
      </c>
      <c r="M527" s="1">
        <v>43373</v>
      </c>
      <c r="N527" s="2" t="s">
        <v>18</v>
      </c>
      <c r="O527" s="2" t="s">
        <v>177</v>
      </c>
      <c r="P527" s="2"/>
      <c r="Q527" s="1">
        <v>43852</v>
      </c>
    </row>
    <row r="528" spans="1:17" x14ac:dyDescent="0.35">
      <c r="A528" s="2" t="s">
        <v>387</v>
      </c>
      <c r="B528">
        <v>3.1142029974272998E+18</v>
      </c>
      <c r="C528" s="2" t="s">
        <v>176</v>
      </c>
      <c r="D528" s="1">
        <v>43727</v>
      </c>
      <c r="E528" s="1">
        <v>44092</v>
      </c>
      <c r="F528" s="2" t="s">
        <v>182</v>
      </c>
      <c r="G528">
        <v>3</v>
      </c>
      <c r="H528" s="2" t="s">
        <v>44</v>
      </c>
      <c r="I528" s="2" t="s">
        <v>13</v>
      </c>
      <c r="J528" s="2" t="s">
        <v>19</v>
      </c>
      <c r="K528" s="2" t="s">
        <v>21</v>
      </c>
      <c r="L528">
        <v>12500.13</v>
      </c>
      <c r="M528" s="1">
        <v>43727</v>
      </c>
      <c r="N528" s="2" t="s">
        <v>18</v>
      </c>
      <c r="O528" s="2" t="s">
        <v>21</v>
      </c>
      <c r="P528" s="2"/>
      <c r="Q528" s="1">
        <v>43852</v>
      </c>
    </row>
    <row r="529" spans="1:17" x14ac:dyDescent="0.35">
      <c r="A529" s="2" t="s">
        <v>387</v>
      </c>
      <c r="B529">
        <v>3.1242015891005998E+18</v>
      </c>
      <c r="C529" s="2" t="s">
        <v>176</v>
      </c>
      <c r="D529" s="1">
        <v>43186</v>
      </c>
      <c r="E529" s="1">
        <v>43550</v>
      </c>
      <c r="F529" s="2" t="s">
        <v>182</v>
      </c>
      <c r="G529">
        <v>3</v>
      </c>
      <c r="H529" s="2" t="s">
        <v>44</v>
      </c>
      <c r="I529" s="2" t="s">
        <v>13</v>
      </c>
      <c r="J529" s="2" t="s">
        <v>19</v>
      </c>
      <c r="K529" s="2" t="s">
        <v>21</v>
      </c>
      <c r="L529">
        <v>10584.15</v>
      </c>
      <c r="M529" s="1">
        <v>43186</v>
      </c>
      <c r="N529" s="2" t="s">
        <v>18</v>
      </c>
      <c r="O529" s="2" t="s">
        <v>177</v>
      </c>
      <c r="P529" s="2"/>
      <c r="Q529" s="1">
        <v>43852</v>
      </c>
    </row>
    <row r="530" spans="1:17" x14ac:dyDescent="0.35">
      <c r="A530" s="2" t="s">
        <v>387</v>
      </c>
      <c r="B530">
        <v>3.1242015891005998E+18</v>
      </c>
      <c r="C530" s="2" t="s">
        <v>176</v>
      </c>
      <c r="D530" s="1">
        <v>43467</v>
      </c>
      <c r="E530" s="1">
        <v>43830</v>
      </c>
      <c r="F530" s="2" t="s">
        <v>14</v>
      </c>
      <c r="G530">
        <v>3</v>
      </c>
      <c r="H530" s="2" t="s">
        <v>44</v>
      </c>
      <c r="I530" s="2" t="s">
        <v>13</v>
      </c>
      <c r="J530" s="2" t="s">
        <v>19</v>
      </c>
      <c r="K530" s="2" t="s">
        <v>21</v>
      </c>
      <c r="L530">
        <v>14393.8</v>
      </c>
      <c r="M530" s="1">
        <v>43467</v>
      </c>
      <c r="N530" s="2" t="s">
        <v>18</v>
      </c>
      <c r="O530" s="2" t="s">
        <v>177</v>
      </c>
      <c r="P530" s="2"/>
      <c r="Q530" s="1">
        <v>43852</v>
      </c>
    </row>
    <row r="531" spans="1:17" x14ac:dyDescent="0.35">
      <c r="A531" s="2" t="s">
        <v>387</v>
      </c>
      <c r="B531" t="s">
        <v>393</v>
      </c>
      <c r="C531" s="2" t="s">
        <v>180</v>
      </c>
      <c r="D531" s="1">
        <v>43235</v>
      </c>
      <c r="E531" s="1">
        <v>43599</v>
      </c>
      <c r="F531" s="2" t="s">
        <v>182</v>
      </c>
      <c r="G531">
        <v>3</v>
      </c>
      <c r="H531" s="2" t="s">
        <v>44</v>
      </c>
      <c r="I531" s="2" t="s">
        <v>13</v>
      </c>
      <c r="J531" s="2" t="s">
        <v>19</v>
      </c>
      <c r="K531" s="2" t="s">
        <v>21</v>
      </c>
      <c r="L531">
        <v>691.85</v>
      </c>
      <c r="M531" s="1">
        <v>43235</v>
      </c>
      <c r="N531" s="2" t="s">
        <v>18</v>
      </c>
      <c r="O531" s="2" t="s">
        <v>177</v>
      </c>
      <c r="P531" s="2"/>
      <c r="Q531" s="1">
        <v>43852</v>
      </c>
    </row>
    <row r="532" spans="1:17" x14ac:dyDescent="0.35">
      <c r="A532" s="2" t="s">
        <v>387</v>
      </c>
      <c r="B532" t="s">
        <v>89</v>
      </c>
      <c r="C532" s="2" t="s">
        <v>176</v>
      </c>
      <c r="D532" s="1">
        <v>43600</v>
      </c>
      <c r="E532" s="1">
        <v>43965</v>
      </c>
      <c r="F532" s="2" t="s">
        <v>182</v>
      </c>
      <c r="G532">
        <v>3</v>
      </c>
      <c r="H532" s="2" t="s">
        <v>44</v>
      </c>
      <c r="I532" s="2" t="s">
        <v>13</v>
      </c>
      <c r="J532" s="2" t="s">
        <v>19</v>
      </c>
      <c r="K532" s="2" t="s">
        <v>21</v>
      </c>
      <c r="L532">
        <v>691.85</v>
      </c>
      <c r="M532" s="1">
        <v>43600</v>
      </c>
      <c r="N532" s="2" t="s">
        <v>18</v>
      </c>
      <c r="O532" s="2" t="s">
        <v>21</v>
      </c>
      <c r="P532" s="2"/>
      <c r="Q532" s="1">
        <v>43852</v>
      </c>
    </row>
    <row r="533" spans="1:17" x14ac:dyDescent="0.35">
      <c r="A533" s="2" t="s">
        <v>387</v>
      </c>
      <c r="B533" t="s">
        <v>394</v>
      </c>
      <c r="C533" s="2" t="s">
        <v>176</v>
      </c>
      <c r="D533" s="1">
        <v>42969</v>
      </c>
      <c r="E533" s="1">
        <v>43333</v>
      </c>
      <c r="F533" s="2" t="s">
        <v>182</v>
      </c>
      <c r="G533">
        <v>3</v>
      </c>
      <c r="H533" s="2" t="s">
        <v>44</v>
      </c>
      <c r="I533" s="2" t="s">
        <v>13</v>
      </c>
      <c r="J533" s="2" t="s">
        <v>19</v>
      </c>
      <c r="K533" s="2" t="s">
        <v>21</v>
      </c>
      <c r="L533">
        <v>10964.79</v>
      </c>
      <c r="M533" s="1">
        <v>42969</v>
      </c>
      <c r="N533" s="2" t="s">
        <v>18</v>
      </c>
      <c r="O533" s="2" t="s">
        <v>177</v>
      </c>
      <c r="P533" s="2"/>
      <c r="Q533" s="1">
        <v>43852</v>
      </c>
    </row>
    <row r="534" spans="1:17" x14ac:dyDescent="0.35">
      <c r="A534" s="2" t="s">
        <v>387</v>
      </c>
      <c r="B534" t="s">
        <v>395</v>
      </c>
      <c r="C534" s="2" t="s">
        <v>180</v>
      </c>
      <c r="D534" s="1">
        <v>43334</v>
      </c>
      <c r="E534" s="1">
        <v>43698</v>
      </c>
      <c r="F534" s="2" t="s">
        <v>182</v>
      </c>
      <c r="G534">
        <v>3</v>
      </c>
      <c r="H534" s="2" t="s">
        <v>44</v>
      </c>
      <c r="I534" s="2" t="s">
        <v>13</v>
      </c>
      <c r="J534" s="2" t="s">
        <v>19</v>
      </c>
      <c r="K534" s="2" t="s">
        <v>21</v>
      </c>
      <c r="L534">
        <v>13630.7</v>
      </c>
      <c r="M534" s="1">
        <v>43698</v>
      </c>
      <c r="N534" s="2" t="s">
        <v>18</v>
      </c>
      <c r="O534" s="2" t="s">
        <v>177</v>
      </c>
      <c r="P534" s="2"/>
      <c r="Q534" s="1">
        <v>43852</v>
      </c>
    </row>
    <row r="535" spans="1:17" x14ac:dyDescent="0.35">
      <c r="A535" s="2" t="s">
        <v>387</v>
      </c>
      <c r="B535" t="s">
        <v>107</v>
      </c>
      <c r="C535" s="2" t="s">
        <v>176</v>
      </c>
      <c r="D535" s="1">
        <v>43738</v>
      </c>
      <c r="E535" s="1">
        <v>44103</v>
      </c>
      <c r="F535" s="2" t="s">
        <v>183</v>
      </c>
      <c r="G535">
        <v>10</v>
      </c>
      <c r="H535" s="2" t="s">
        <v>104</v>
      </c>
      <c r="I535" s="2" t="s">
        <v>13</v>
      </c>
      <c r="J535" s="2" t="s">
        <v>30</v>
      </c>
      <c r="K535" s="2" t="s">
        <v>21</v>
      </c>
      <c r="L535">
        <v>123750</v>
      </c>
      <c r="M535" s="1">
        <v>43738</v>
      </c>
      <c r="N535" s="2" t="s">
        <v>18</v>
      </c>
      <c r="O535" s="2" t="s">
        <v>21</v>
      </c>
      <c r="P535" s="2"/>
      <c r="Q535" s="1">
        <v>43852</v>
      </c>
    </row>
    <row r="536" spans="1:17" x14ac:dyDescent="0.35">
      <c r="A536" s="2" t="s">
        <v>387</v>
      </c>
      <c r="B536" t="s">
        <v>396</v>
      </c>
      <c r="C536" s="2" t="s">
        <v>180</v>
      </c>
      <c r="D536" s="1">
        <v>43246</v>
      </c>
      <c r="E536" s="1">
        <v>43610</v>
      </c>
      <c r="F536" s="2" t="s">
        <v>244</v>
      </c>
      <c r="G536">
        <v>12</v>
      </c>
      <c r="H536" s="2" t="s">
        <v>194</v>
      </c>
      <c r="I536" s="2" t="s">
        <v>13</v>
      </c>
      <c r="J536" s="2" t="s">
        <v>19</v>
      </c>
      <c r="K536" s="2" t="s">
        <v>21</v>
      </c>
      <c r="L536">
        <v>869.63</v>
      </c>
      <c r="M536" s="1">
        <v>43246</v>
      </c>
      <c r="N536" s="2" t="s">
        <v>18</v>
      </c>
      <c r="O536" s="2" t="s">
        <v>177</v>
      </c>
      <c r="P536" s="2"/>
      <c r="Q536" s="1">
        <v>43852</v>
      </c>
    </row>
    <row r="537" spans="1:17" x14ac:dyDescent="0.35">
      <c r="A537" s="2" t="s">
        <v>387</v>
      </c>
      <c r="B537" t="s">
        <v>87</v>
      </c>
      <c r="C537" s="2" t="s">
        <v>176</v>
      </c>
      <c r="D537" s="1">
        <v>43611</v>
      </c>
      <c r="E537" s="1">
        <v>43976</v>
      </c>
      <c r="F537" s="2" t="s">
        <v>244</v>
      </c>
      <c r="G537">
        <v>3</v>
      </c>
      <c r="H537" s="2" t="s">
        <v>44</v>
      </c>
      <c r="I537" s="2" t="s">
        <v>13</v>
      </c>
      <c r="J537" s="2" t="s">
        <v>19</v>
      </c>
      <c r="K537" s="2" t="s">
        <v>21</v>
      </c>
      <c r="L537">
        <v>869.63</v>
      </c>
      <c r="M537" s="1">
        <v>43611</v>
      </c>
      <c r="N537" s="2" t="s">
        <v>18</v>
      </c>
      <c r="O537" s="2" t="s">
        <v>21</v>
      </c>
      <c r="P537" s="2"/>
      <c r="Q537" s="1">
        <v>43852</v>
      </c>
    </row>
    <row r="538" spans="1:17" x14ac:dyDescent="0.35">
      <c r="A538" s="2" t="s">
        <v>387</v>
      </c>
      <c r="B538" t="s">
        <v>397</v>
      </c>
      <c r="C538" s="2" t="s">
        <v>176</v>
      </c>
      <c r="D538" s="1">
        <v>43147</v>
      </c>
      <c r="E538" s="1">
        <v>43511</v>
      </c>
      <c r="F538" s="2" t="s">
        <v>14</v>
      </c>
      <c r="G538">
        <v>3</v>
      </c>
      <c r="H538" s="2" t="s">
        <v>44</v>
      </c>
      <c r="I538" s="2" t="s">
        <v>13</v>
      </c>
      <c r="J538" s="2" t="s">
        <v>19</v>
      </c>
      <c r="K538" s="2" t="s">
        <v>21</v>
      </c>
      <c r="L538">
        <v>1562.5</v>
      </c>
      <c r="M538" s="1">
        <v>43512</v>
      </c>
      <c r="N538" s="2" t="s">
        <v>18</v>
      </c>
      <c r="O538" s="2" t="s">
        <v>177</v>
      </c>
      <c r="P538" s="2"/>
      <c r="Q538" s="1">
        <v>43852</v>
      </c>
    </row>
    <row r="539" spans="1:17" x14ac:dyDescent="0.35">
      <c r="A539" s="2" t="s">
        <v>387</v>
      </c>
      <c r="B539" t="s">
        <v>90</v>
      </c>
      <c r="C539" s="2" t="s">
        <v>180</v>
      </c>
      <c r="D539" s="1">
        <v>43466</v>
      </c>
      <c r="E539" s="1">
        <v>43830</v>
      </c>
      <c r="F539" s="2" t="s">
        <v>182</v>
      </c>
      <c r="G539">
        <v>4</v>
      </c>
      <c r="H539" s="2" t="s">
        <v>325</v>
      </c>
      <c r="I539" s="2" t="s">
        <v>13</v>
      </c>
      <c r="J539" s="2" t="s">
        <v>71</v>
      </c>
      <c r="K539" s="2" t="s">
        <v>21</v>
      </c>
      <c r="L539">
        <v>43367</v>
      </c>
      <c r="M539" s="1">
        <v>43647</v>
      </c>
      <c r="N539" s="2" t="s">
        <v>18</v>
      </c>
      <c r="O539" s="2" t="s">
        <v>270</v>
      </c>
      <c r="P539" s="2" t="s">
        <v>292</v>
      </c>
      <c r="Q539" s="1">
        <v>43852</v>
      </c>
    </row>
    <row r="540" spans="1:17" x14ac:dyDescent="0.35">
      <c r="A540" s="2" t="s">
        <v>387</v>
      </c>
      <c r="B540" t="s">
        <v>90</v>
      </c>
      <c r="C540" s="2" t="s">
        <v>180</v>
      </c>
      <c r="D540" s="1">
        <v>43466</v>
      </c>
      <c r="E540" s="1">
        <v>43830</v>
      </c>
      <c r="F540" s="2" t="s">
        <v>182</v>
      </c>
      <c r="G540">
        <v>4</v>
      </c>
      <c r="H540" s="2" t="s">
        <v>325</v>
      </c>
      <c r="I540" s="2" t="s">
        <v>13</v>
      </c>
      <c r="J540" s="2" t="s">
        <v>71</v>
      </c>
      <c r="K540" s="2" t="s">
        <v>21</v>
      </c>
      <c r="L540">
        <v>43367</v>
      </c>
      <c r="M540" s="1">
        <v>43739</v>
      </c>
      <c r="N540" s="2" t="s">
        <v>18</v>
      </c>
      <c r="O540" s="2" t="s">
        <v>270</v>
      </c>
      <c r="P540" s="2" t="s">
        <v>292</v>
      </c>
      <c r="Q540" s="1">
        <v>43852</v>
      </c>
    </row>
    <row r="541" spans="1:17" x14ac:dyDescent="0.35">
      <c r="A541" s="2" t="s">
        <v>387</v>
      </c>
      <c r="B541" t="s">
        <v>90</v>
      </c>
      <c r="C541" s="2" t="s">
        <v>180</v>
      </c>
      <c r="D541" s="1">
        <v>43466</v>
      </c>
      <c r="E541" s="1">
        <v>43830</v>
      </c>
      <c r="F541" s="2" t="s">
        <v>182</v>
      </c>
      <c r="G541">
        <v>4</v>
      </c>
      <c r="H541" s="2" t="s">
        <v>325</v>
      </c>
      <c r="I541" s="2" t="s">
        <v>13</v>
      </c>
      <c r="J541" s="2" t="s">
        <v>71</v>
      </c>
      <c r="K541" s="2" t="s">
        <v>21</v>
      </c>
      <c r="L541">
        <v>65050.5</v>
      </c>
      <c r="M541" s="1">
        <v>43466</v>
      </c>
      <c r="N541" s="2" t="s">
        <v>18</v>
      </c>
      <c r="O541" s="2" t="s">
        <v>270</v>
      </c>
      <c r="P541" s="2" t="s">
        <v>292</v>
      </c>
      <c r="Q541" s="1">
        <v>43852</v>
      </c>
    </row>
    <row r="542" spans="1:17" x14ac:dyDescent="0.35">
      <c r="A542" s="2" t="s">
        <v>387</v>
      </c>
      <c r="B542" t="s">
        <v>90</v>
      </c>
      <c r="C542" s="2" t="s">
        <v>180</v>
      </c>
      <c r="D542" s="1">
        <v>43466</v>
      </c>
      <c r="E542" s="1">
        <v>43830</v>
      </c>
      <c r="F542" s="2" t="s">
        <v>182</v>
      </c>
      <c r="G542">
        <v>4</v>
      </c>
      <c r="H542" s="2" t="s">
        <v>325</v>
      </c>
      <c r="I542" s="2" t="s">
        <v>13</v>
      </c>
      <c r="J542" s="2" t="s">
        <v>71</v>
      </c>
      <c r="K542" s="2" t="s">
        <v>21</v>
      </c>
      <c r="L542">
        <v>65050.5</v>
      </c>
      <c r="M542" s="1">
        <v>43556</v>
      </c>
      <c r="N542" s="2" t="s">
        <v>18</v>
      </c>
      <c r="O542" s="2" t="s">
        <v>270</v>
      </c>
      <c r="P542" s="2" t="s">
        <v>292</v>
      </c>
      <c r="Q542" s="1">
        <v>43852</v>
      </c>
    </row>
    <row r="543" spans="1:17" x14ac:dyDescent="0.35">
      <c r="A543" s="2" t="s">
        <v>387</v>
      </c>
      <c r="B543" t="s">
        <v>398</v>
      </c>
      <c r="C543" s="2" t="s">
        <v>180</v>
      </c>
      <c r="D543" s="1">
        <v>43466</v>
      </c>
      <c r="E543" s="1">
        <v>43830</v>
      </c>
      <c r="F543" s="2" t="s">
        <v>182</v>
      </c>
      <c r="G543">
        <v>4</v>
      </c>
      <c r="H543" s="2" t="s">
        <v>325</v>
      </c>
      <c r="I543" s="2" t="s">
        <v>13</v>
      </c>
      <c r="J543" s="2" t="s">
        <v>71</v>
      </c>
      <c r="K543" s="2" t="s">
        <v>21</v>
      </c>
      <c r="L543">
        <v>10824.4</v>
      </c>
      <c r="M543" s="1">
        <v>43647</v>
      </c>
      <c r="N543" s="2" t="s">
        <v>18</v>
      </c>
      <c r="O543" s="2" t="s">
        <v>270</v>
      </c>
      <c r="P543" s="2" t="s">
        <v>292</v>
      </c>
      <c r="Q543" s="1">
        <v>43852</v>
      </c>
    </row>
    <row r="544" spans="1:17" x14ac:dyDescent="0.35">
      <c r="A544" s="2" t="s">
        <v>387</v>
      </c>
      <c r="B544" t="s">
        <v>398</v>
      </c>
      <c r="C544" s="2" t="s">
        <v>180</v>
      </c>
      <c r="D544" s="1">
        <v>43466</v>
      </c>
      <c r="E544" s="1">
        <v>43830</v>
      </c>
      <c r="F544" s="2" t="s">
        <v>182</v>
      </c>
      <c r="G544">
        <v>4</v>
      </c>
      <c r="H544" s="2" t="s">
        <v>325</v>
      </c>
      <c r="I544" s="2" t="s">
        <v>13</v>
      </c>
      <c r="J544" s="2" t="s">
        <v>71</v>
      </c>
      <c r="K544" s="2" t="s">
        <v>21</v>
      </c>
      <c r="L544">
        <v>10824.4</v>
      </c>
      <c r="M544" s="1">
        <v>43739</v>
      </c>
      <c r="N544" s="2" t="s">
        <v>18</v>
      </c>
      <c r="O544" s="2" t="s">
        <v>270</v>
      </c>
      <c r="P544" s="2" t="s">
        <v>292</v>
      </c>
      <c r="Q544" s="1">
        <v>43852</v>
      </c>
    </row>
    <row r="545" spans="1:17" x14ac:dyDescent="0.35">
      <c r="A545" s="2" t="s">
        <v>387</v>
      </c>
      <c r="B545" t="s">
        <v>398</v>
      </c>
      <c r="C545" s="2" t="s">
        <v>180</v>
      </c>
      <c r="D545" s="1">
        <v>43466</v>
      </c>
      <c r="E545" s="1">
        <v>43830</v>
      </c>
      <c r="F545" s="2" t="s">
        <v>182</v>
      </c>
      <c r="G545">
        <v>4</v>
      </c>
      <c r="H545" s="2" t="s">
        <v>325</v>
      </c>
      <c r="I545" s="2" t="s">
        <v>13</v>
      </c>
      <c r="J545" s="2" t="s">
        <v>71</v>
      </c>
      <c r="K545" s="2" t="s">
        <v>21</v>
      </c>
      <c r="L545">
        <v>16236.6</v>
      </c>
      <c r="M545" s="1">
        <v>43466</v>
      </c>
      <c r="N545" s="2" t="s">
        <v>18</v>
      </c>
      <c r="O545" s="2" t="s">
        <v>270</v>
      </c>
      <c r="P545" s="2" t="s">
        <v>292</v>
      </c>
      <c r="Q545" s="1">
        <v>43852</v>
      </c>
    </row>
    <row r="546" spans="1:17" x14ac:dyDescent="0.35">
      <c r="A546" s="2" t="s">
        <v>387</v>
      </c>
      <c r="B546" t="s">
        <v>398</v>
      </c>
      <c r="C546" s="2" t="s">
        <v>180</v>
      </c>
      <c r="D546" s="1">
        <v>43466</v>
      </c>
      <c r="E546" s="1">
        <v>43830</v>
      </c>
      <c r="F546" s="2" t="s">
        <v>182</v>
      </c>
      <c r="G546">
        <v>4</v>
      </c>
      <c r="H546" s="2" t="s">
        <v>325</v>
      </c>
      <c r="I546" s="2" t="s">
        <v>13</v>
      </c>
      <c r="J546" s="2" t="s">
        <v>71</v>
      </c>
      <c r="K546" s="2" t="s">
        <v>21</v>
      </c>
      <c r="L546">
        <v>16236.6</v>
      </c>
      <c r="M546" s="1">
        <v>43556</v>
      </c>
      <c r="N546" s="2" t="s">
        <v>18</v>
      </c>
      <c r="O546" s="2" t="s">
        <v>270</v>
      </c>
      <c r="P546" s="2" t="s">
        <v>292</v>
      </c>
      <c r="Q546" s="1">
        <v>43852</v>
      </c>
    </row>
    <row r="547" spans="1:17" x14ac:dyDescent="0.35">
      <c r="A547" s="2" t="s">
        <v>387</v>
      </c>
      <c r="B547" t="s">
        <v>399</v>
      </c>
      <c r="C547" s="2" t="s">
        <v>180</v>
      </c>
      <c r="D547" s="1">
        <v>43101</v>
      </c>
      <c r="E547" s="1">
        <v>43465</v>
      </c>
      <c r="F547" s="2" t="s">
        <v>51</v>
      </c>
      <c r="G547">
        <v>3</v>
      </c>
      <c r="H547" s="2" t="s">
        <v>44</v>
      </c>
      <c r="I547" s="2" t="s">
        <v>13</v>
      </c>
      <c r="J547" s="2" t="s">
        <v>19</v>
      </c>
      <c r="K547" s="2" t="s">
        <v>21</v>
      </c>
      <c r="L547">
        <v>36612.18</v>
      </c>
      <c r="M547" s="1">
        <v>43101</v>
      </c>
      <c r="N547" s="2" t="s">
        <v>18</v>
      </c>
      <c r="O547" s="2" t="s">
        <v>177</v>
      </c>
      <c r="P547" s="2"/>
      <c r="Q547" s="1">
        <v>43852</v>
      </c>
    </row>
    <row r="548" spans="1:17" x14ac:dyDescent="0.35">
      <c r="A548" s="2" t="s">
        <v>387</v>
      </c>
      <c r="B548" t="s">
        <v>400</v>
      </c>
      <c r="C548" s="2" t="s">
        <v>180</v>
      </c>
      <c r="D548" s="1">
        <v>43101</v>
      </c>
      <c r="E548" s="1">
        <v>43465</v>
      </c>
      <c r="F548" s="2" t="s">
        <v>14</v>
      </c>
      <c r="G548">
        <v>3</v>
      </c>
      <c r="H548" s="2" t="s">
        <v>44</v>
      </c>
      <c r="I548" s="2" t="s">
        <v>13</v>
      </c>
      <c r="J548" s="2" t="s">
        <v>19</v>
      </c>
      <c r="K548" s="2" t="s">
        <v>21</v>
      </c>
      <c r="L548">
        <v>28735.65</v>
      </c>
      <c r="M548" s="1">
        <v>43101</v>
      </c>
      <c r="N548" s="2" t="s">
        <v>18</v>
      </c>
      <c r="O548" s="2" t="s">
        <v>177</v>
      </c>
      <c r="P548" s="2"/>
      <c r="Q548" s="1">
        <v>43852</v>
      </c>
    </row>
    <row r="549" spans="1:17" x14ac:dyDescent="0.35">
      <c r="A549" s="2" t="s">
        <v>387</v>
      </c>
      <c r="B549" t="s">
        <v>117</v>
      </c>
      <c r="C549" s="2" t="s">
        <v>176</v>
      </c>
      <c r="D549" s="1">
        <v>43466</v>
      </c>
      <c r="E549" s="1">
        <v>43830</v>
      </c>
      <c r="F549" s="2" t="s">
        <v>51</v>
      </c>
      <c r="G549">
        <v>3</v>
      </c>
      <c r="H549" s="2" t="s">
        <v>44</v>
      </c>
      <c r="I549" s="2" t="s">
        <v>13</v>
      </c>
      <c r="J549" s="2" t="s">
        <v>19</v>
      </c>
      <c r="K549" s="2" t="s">
        <v>21</v>
      </c>
      <c r="L549">
        <v>53277.919999999998</v>
      </c>
      <c r="M549" s="1">
        <v>43466</v>
      </c>
      <c r="N549" s="2" t="s">
        <v>18</v>
      </c>
      <c r="O549" s="2" t="s">
        <v>21</v>
      </c>
      <c r="P549" s="2"/>
      <c r="Q549" s="1">
        <v>43852</v>
      </c>
    </row>
    <row r="550" spans="1:17" x14ac:dyDescent="0.35">
      <c r="A550" s="2" t="s">
        <v>387</v>
      </c>
      <c r="B550" t="s">
        <v>124</v>
      </c>
      <c r="C550" s="2" t="s">
        <v>176</v>
      </c>
      <c r="D550" s="1">
        <v>43466</v>
      </c>
      <c r="E550" s="1">
        <v>43830</v>
      </c>
      <c r="F550" s="2" t="s">
        <v>14</v>
      </c>
      <c r="G550">
        <v>3</v>
      </c>
      <c r="H550" s="2" t="s">
        <v>44</v>
      </c>
      <c r="I550" s="2" t="s">
        <v>13</v>
      </c>
      <c r="J550" s="2" t="s">
        <v>19</v>
      </c>
      <c r="K550" s="2" t="s">
        <v>21</v>
      </c>
      <c r="L550">
        <v>30048.080000000002</v>
      </c>
      <c r="M550" s="1">
        <v>43466</v>
      </c>
      <c r="N550" s="2" t="s">
        <v>18</v>
      </c>
      <c r="O550" s="2" t="s">
        <v>21</v>
      </c>
      <c r="P550" s="2"/>
      <c r="Q550" s="1">
        <v>43852</v>
      </c>
    </row>
    <row r="551" spans="1:17" x14ac:dyDescent="0.35">
      <c r="A551" s="2" t="s">
        <v>387</v>
      </c>
      <c r="B551" t="s">
        <v>401</v>
      </c>
      <c r="C551" s="2" t="s">
        <v>176</v>
      </c>
      <c r="D551" s="1">
        <v>43486</v>
      </c>
      <c r="E551" s="1">
        <v>43850</v>
      </c>
      <c r="F551" s="2" t="s">
        <v>183</v>
      </c>
      <c r="G551">
        <v>3</v>
      </c>
      <c r="H551" s="2" t="s">
        <v>44</v>
      </c>
      <c r="I551" s="2" t="s">
        <v>13</v>
      </c>
      <c r="J551" s="2" t="s">
        <v>19</v>
      </c>
      <c r="K551" s="2" t="s">
        <v>26</v>
      </c>
      <c r="L551">
        <v>15084.15</v>
      </c>
      <c r="M551" s="1">
        <v>43486</v>
      </c>
      <c r="N551" s="2" t="s">
        <v>18</v>
      </c>
      <c r="O551" s="2" t="s">
        <v>177</v>
      </c>
      <c r="P551" s="2"/>
      <c r="Q551" s="1">
        <v>43852</v>
      </c>
    </row>
    <row r="552" spans="1:17" x14ac:dyDescent="0.35">
      <c r="A552" s="2" t="s">
        <v>387</v>
      </c>
      <c r="B552">
        <v>2250007836</v>
      </c>
      <c r="C552" s="2" t="s">
        <v>180</v>
      </c>
      <c r="D552" s="1">
        <v>43138</v>
      </c>
      <c r="E552" s="1">
        <v>43502</v>
      </c>
      <c r="F552" s="2" t="s">
        <v>182</v>
      </c>
      <c r="G552">
        <v>1</v>
      </c>
      <c r="H552" s="2" t="s">
        <v>25</v>
      </c>
      <c r="I552" s="2" t="s">
        <v>13</v>
      </c>
      <c r="J552" s="2" t="s">
        <v>14</v>
      </c>
      <c r="K552" s="2" t="s">
        <v>26</v>
      </c>
      <c r="L552">
        <v>1013.88</v>
      </c>
      <c r="M552" s="1">
        <v>43138</v>
      </c>
      <c r="N552" s="2" t="s">
        <v>18</v>
      </c>
      <c r="O552" s="2" t="s">
        <v>270</v>
      </c>
      <c r="P552" s="2" t="s">
        <v>349</v>
      </c>
      <c r="Q552" s="1">
        <v>43852</v>
      </c>
    </row>
    <row r="553" spans="1:17" x14ac:dyDescent="0.35">
      <c r="A553" s="2" t="s">
        <v>387</v>
      </c>
      <c r="B553">
        <v>2250007837</v>
      </c>
      <c r="C553" s="2" t="s">
        <v>180</v>
      </c>
      <c r="D553" s="1">
        <v>43138</v>
      </c>
      <c r="E553" s="1">
        <v>43502</v>
      </c>
      <c r="F553" s="2" t="s">
        <v>182</v>
      </c>
      <c r="G553">
        <v>1</v>
      </c>
      <c r="H553" s="2" t="s">
        <v>25</v>
      </c>
      <c r="I553" s="2" t="s">
        <v>13</v>
      </c>
      <c r="J553" s="2" t="s">
        <v>14</v>
      </c>
      <c r="K553" s="2" t="s">
        <v>26</v>
      </c>
      <c r="L553">
        <v>1601.5</v>
      </c>
      <c r="M553" s="1">
        <v>43138</v>
      </c>
      <c r="N553" s="2" t="s">
        <v>18</v>
      </c>
      <c r="O553" s="2" t="s">
        <v>270</v>
      </c>
      <c r="P553" s="2" t="s">
        <v>402</v>
      </c>
      <c r="Q553" s="1">
        <v>43852</v>
      </c>
    </row>
    <row r="554" spans="1:17" x14ac:dyDescent="0.35">
      <c r="A554" s="2" t="s">
        <v>387</v>
      </c>
      <c r="B554" t="s">
        <v>403</v>
      </c>
      <c r="C554" s="2" t="s">
        <v>180</v>
      </c>
      <c r="D554" s="1">
        <v>43284</v>
      </c>
      <c r="E554" s="1">
        <v>43648</v>
      </c>
      <c r="F554" s="2" t="s">
        <v>14</v>
      </c>
      <c r="G554">
        <v>1</v>
      </c>
      <c r="H554" s="2" t="s">
        <v>25</v>
      </c>
      <c r="I554" s="2" t="s">
        <v>13</v>
      </c>
      <c r="J554" s="2" t="s">
        <v>14</v>
      </c>
      <c r="K554" s="2" t="s">
        <v>21</v>
      </c>
      <c r="L554">
        <v>37500</v>
      </c>
      <c r="M554" s="1">
        <v>43284</v>
      </c>
      <c r="N554" s="2" t="s">
        <v>18</v>
      </c>
      <c r="O554" s="2" t="s">
        <v>177</v>
      </c>
      <c r="P554" s="2"/>
      <c r="Q554" s="1">
        <v>43852</v>
      </c>
    </row>
    <row r="555" spans="1:17" x14ac:dyDescent="0.35">
      <c r="A555" s="2" t="s">
        <v>387</v>
      </c>
      <c r="B555" t="s">
        <v>404</v>
      </c>
      <c r="C555" s="2" t="s">
        <v>176</v>
      </c>
      <c r="D555" s="1">
        <v>43649</v>
      </c>
      <c r="E555" s="1">
        <v>44014</v>
      </c>
      <c r="F555" s="2" t="s">
        <v>14</v>
      </c>
      <c r="G555">
        <v>1</v>
      </c>
      <c r="H555" s="2" t="s">
        <v>25</v>
      </c>
      <c r="I555" s="2" t="s">
        <v>13</v>
      </c>
      <c r="J555" s="2" t="s">
        <v>14</v>
      </c>
      <c r="K555" s="2" t="s">
        <v>21</v>
      </c>
      <c r="L555">
        <v>35000</v>
      </c>
      <c r="M555" s="1">
        <v>43649</v>
      </c>
      <c r="N555" s="2" t="s">
        <v>18</v>
      </c>
      <c r="O555" s="2" t="s">
        <v>21</v>
      </c>
      <c r="P555" s="2"/>
      <c r="Q555" s="1">
        <v>43852</v>
      </c>
    </row>
    <row r="556" spans="1:17" x14ac:dyDescent="0.35">
      <c r="A556" s="2" t="s">
        <v>387</v>
      </c>
      <c r="B556">
        <v>9.9000011160099996E+19</v>
      </c>
      <c r="C556" s="2" t="s">
        <v>180</v>
      </c>
      <c r="D556" s="1">
        <v>42792</v>
      </c>
      <c r="E556" s="1">
        <v>43156</v>
      </c>
      <c r="F556" s="2" t="s">
        <v>181</v>
      </c>
      <c r="G556">
        <v>1</v>
      </c>
      <c r="H556" s="2" t="s">
        <v>25</v>
      </c>
      <c r="I556" s="2" t="s">
        <v>13</v>
      </c>
      <c r="J556" s="2" t="s">
        <v>43</v>
      </c>
      <c r="K556" s="2" t="s">
        <v>26</v>
      </c>
      <c r="L556">
        <v>992.51</v>
      </c>
      <c r="M556" s="1">
        <v>43156</v>
      </c>
      <c r="N556" s="2" t="s">
        <v>18</v>
      </c>
      <c r="O556" s="2" t="s">
        <v>270</v>
      </c>
      <c r="P556" s="2" t="s">
        <v>271</v>
      </c>
      <c r="Q556" s="1">
        <v>43852</v>
      </c>
    </row>
    <row r="557" spans="1:17" x14ac:dyDescent="0.35">
      <c r="A557" s="2" t="s">
        <v>387</v>
      </c>
      <c r="B557">
        <v>9.9000011160099996E+19</v>
      </c>
      <c r="C557" s="2" t="s">
        <v>176</v>
      </c>
      <c r="D557" s="1">
        <v>42792</v>
      </c>
      <c r="E557" s="1">
        <v>43156</v>
      </c>
      <c r="F557" s="2" t="s">
        <v>181</v>
      </c>
      <c r="G557">
        <v>1</v>
      </c>
      <c r="H557" s="2" t="s">
        <v>25</v>
      </c>
      <c r="I557" s="2" t="s">
        <v>13</v>
      </c>
      <c r="J557" s="2" t="s">
        <v>43</v>
      </c>
      <c r="K557" s="2" t="s">
        <v>26</v>
      </c>
      <c r="L557">
        <v>992.51</v>
      </c>
      <c r="M557" s="1">
        <v>43156</v>
      </c>
      <c r="N557" s="2" t="s">
        <v>18</v>
      </c>
      <c r="O557" s="2" t="s">
        <v>177</v>
      </c>
      <c r="P557" s="2"/>
      <c r="Q557" s="1">
        <v>43852</v>
      </c>
    </row>
    <row r="558" spans="1:17" x14ac:dyDescent="0.35">
      <c r="A558" s="2" t="s">
        <v>387</v>
      </c>
      <c r="B558">
        <v>9.9000011160099996E+19</v>
      </c>
      <c r="C558" s="2" t="s">
        <v>180</v>
      </c>
      <c r="D558" s="1">
        <v>42735</v>
      </c>
      <c r="E558" s="1">
        <v>43099</v>
      </c>
      <c r="F558" s="2" t="s">
        <v>181</v>
      </c>
      <c r="G558">
        <v>1</v>
      </c>
      <c r="H558" s="2" t="s">
        <v>25</v>
      </c>
      <c r="I558" s="2" t="s">
        <v>13</v>
      </c>
      <c r="J558" s="2" t="s">
        <v>43</v>
      </c>
      <c r="K558" s="2" t="s">
        <v>26</v>
      </c>
      <c r="L558">
        <v>377079.15</v>
      </c>
      <c r="M558" s="1">
        <v>42735</v>
      </c>
      <c r="N558" s="2" t="s">
        <v>18</v>
      </c>
      <c r="O558" s="2" t="s">
        <v>270</v>
      </c>
      <c r="P558" s="2" t="s">
        <v>271</v>
      </c>
      <c r="Q558" s="1">
        <v>43852</v>
      </c>
    </row>
    <row r="559" spans="1:17" x14ac:dyDescent="0.35">
      <c r="A559" s="2" t="s">
        <v>387</v>
      </c>
      <c r="B559">
        <v>9.9000011170100003E+19</v>
      </c>
      <c r="C559" s="2" t="s">
        <v>180</v>
      </c>
      <c r="D559" s="1">
        <v>42914</v>
      </c>
      <c r="E559" s="1">
        <v>43278</v>
      </c>
      <c r="F559" s="2" t="s">
        <v>181</v>
      </c>
      <c r="G559">
        <v>1</v>
      </c>
      <c r="H559" s="2" t="s">
        <v>25</v>
      </c>
      <c r="I559" s="2" t="s">
        <v>13</v>
      </c>
      <c r="J559" s="2" t="s">
        <v>43</v>
      </c>
      <c r="K559" s="2" t="s">
        <v>26</v>
      </c>
      <c r="L559">
        <v>61251.58</v>
      </c>
      <c r="M559" s="1">
        <v>42914</v>
      </c>
      <c r="N559" s="2" t="s">
        <v>18</v>
      </c>
      <c r="O559" s="2" t="s">
        <v>177</v>
      </c>
      <c r="P559" s="2"/>
      <c r="Q559" s="1">
        <v>43852</v>
      </c>
    </row>
    <row r="560" spans="1:17" x14ac:dyDescent="0.35">
      <c r="A560" s="2" t="s">
        <v>387</v>
      </c>
      <c r="B560" t="s">
        <v>405</v>
      </c>
      <c r="C560" s="2" t="s">
        <v>180</v>
      </c>
      <c r="D560" s="1">
        <v>42914</v>
      </c>
      <c r="E560" s="1">
        <v>43278</v>
      </c>
      <c r="F560" s="2" t="s">
        <v>181</v>
      </c>
      <c r="G560">
        <v>1</v>
      </c>
      <c r="H560" s="2" t="s">
        <v>25</v>
      </c>
      <c r="I560" s="2" t="s">
        <v>13</v>
      </c>
      <c r="J560" s="2" t="s">
        <v>43</v>
      </c>
      <c r="K560" s="2" t="s">
        <v>26</v>
      </c>
      <c r="L560">
        <v>62070.81</v>
      </c>
      <c r="M560" s="1">
        <v>42914</v>
      </c>
      <c r="N560" s="2" t="s">
        <v>18</v>
      </c>
      <c r="O560" s="2" t="s">
        <v>177</v>
      </c>
      <c r="P560" s="2"/>
      <c r="Q560" s="1">
        <v>43852</v>
      </c>
    </row>
    <row r="561" spans="1:17" x14ac:dyDescent="0.35">
      <c r="A561" s="2" t="s">
        <v>387</v>
      </c>
      <c r="B561">
        <v>9.9000011170100003E+19</v>
      </c>
      <c r="C561" s="2" t="s">
        <v>176</v>
      </c>
      <c r="D561" s="1">
        <v>42922</v>
      </c>
      <c r="E561" s="1">
        <v>43286</v>
      </c>
      <c r="F561" s="2" t="s">
        <v>181</v>
      </c>
      <c r="G561">
        <v>1</v>
      </c>
      <c r="H561" s="2" t="s">
        <v>25</v>
      </c>
      <c r="I561" s="2" t="s">
        <v>13</v>
      </c>
      <c r="J561" s="2" t="s">
        <v>43</v>
      </c>
      <c r="K561" s="2" t="s">
        <v>26</v>
      </c>
      <c r="L561">
        <v>1261.8399999999999</v>
      </c>
      <c r="M561" s="1">
        <v>42922</v>
      </c>
      <c r="N561" s="2" t="s">
        <v>18</v>
      </c>
      <c r="O561" s="2" t="s">
        <v>177</v>
      </c>
      <c r="P561" s="2"/>
      <c r="Q561" s="1">
        <v>43852</v>
      </c>
    </row>
    <row r="562" spans="1:17" x14ac:dyDescent="0.35">
      <c r="A562" s="2" t="s">
        <v>387</v>
      </c>
      <c r="B562">
        <v>9.9000011170100003E+19</v>
      </c>
      <c r="C562" s="2" t="s">
        <v>180</v>
      </c>
      <c r="D562" s="1">
        <v>43101</v>
      </c>
      <c r="E562" s="1">
        <v>43465</v>
      </c>
      <c r="F562" s="2" t="s">
        <v>181</v>
      </c>
      <c r="G562">
        <v>1</v>
      </c>
      <c r="H562" s="2" t="s">
        <v>25</v>
      </c>
      <c r="I562" s="2" t="s">
        <v>13</v>
      </c>
      <c r="J562" s="2" t="s">
        <v>43</v>
      </c>
      <c r="K562" s="2" t="s">
        <v>26</v>
      </c>
      <c r="L562">
        <v>349157.16</v>
      </c>
      <c r="M562" s="1">
        <v>43101</v>
      </c>
      <c r="N562" s="2" t="s">
        <v>18</v>
      </c>
      <c r="O562" s="2" t="s">
        <v>270</v>
      </c>
      <c r="P562" s="2" t="s">
        <v>271</v>
      </c>
      <c r="Q562" s="1">
        <v>43852</v>
      </c>
    </row>
    <row r="563" spans="1:17" x14ac:dyDescent="0.35">
      <c r="A563" s="2" t="s">
        <v>387</v>
      </c>
      <c r="B563" t="s">
        <v>406</v>
      </c>
      <c r="C563" s="2" t="s">
        <v>180</v>
      </c>
      <c r="D563" s="1">
        <v>43145</v>
      </c>
      <c r="E563" s="1">
        <v>43509</v>
      </c>
      <c r="F563" s="2" t="s">
        <v>181</v>
      </c>
      <c r="G563">
        <v>1</v>
      </c>
      <c r="H563" s="2" t="s">
        <v>25</v>
      </c>
      <c r="I563" s="2" t="s">
        <v>13</v>
      </c>
      <c r="J563" s="2" t="s">
        <v>73</v>
      </c>
      <c r="K563" s="2" t="s">
        <v>21</v>
      </c>
      <c r="L563">
        <v>107689.68</v>
      </c>
      <c r="M563" s="1">
        <v>43145</v>
      </c>
      <c r="N563" s="2" t="s">
        <v>18</v>
      </c>
      <c r="O563" s="2" t="s">
        <v>177</v>
      </c>
      <c r="P563" s="2"/>
      <c r="Q563" s="1">
        <v>43852</v>
      </c>
    </row>
    <row r="564" spans="1:17" x14ac:dyDescent="0.35">
      <c r="A564" s="2" t="s">
        <v>387</v>
      </c>
      <c r="B564" t="s">
        <v>407</v>
      </c>
      <c r="C564" s="2" t="s">
        <v>180</v>
      </c>
      <c r="D564" s="1">
        <v>43301</v>
      </c>
      <c r="E564" s="1">
        <v>43665</v>
      </c>
      <c r="F564" s="2" t="s">
        <v>181</v>
      </c>
      <c r="G564">
        <v>1</v>
      </c>
      <c r="H564" s="2" t="s">
        <v>25</v>
      </c>
      <c r="I564" s="2" t="s">
        <v>13</v>
      </c>
      <c r="J564" s="2" t="s">
        <v>73</v>
      </c>
      <c r="K564" s="2" t="s">
        <v>21</v>
      </c>
      <c r="L564">
        <v>5417.97</v>
      </c>
      <c r="M564" s="1">
        <v>43301</v>
      </c>
      <c r="N564" s="2" t="s">
        <v>18</v>
      </c>
      <c r="O564" s="2" t="s">
        <v>177</v>
      </c>
      <c r="P564" s="2"/>
      <c r="Q564" s="1">
        <v>43852</v>
      </c>
    </row>
    <row r="565" spans="1:17" x14ac:dyDescent="0.35">
      <c r="A565" s="2" t="s">
        <v>387</v>
      </c>
      <c r="B565">
        <v>9.9000011180099994E+19</v>
      </c>
      <c r="C565" s="2" t="s">
        <v>180</v>
      </c>
      <c r="D565" s="1">
        <v>43279</v>
      </c>
      <c r="E565" s="1">
        <v>43643</v>
      </c>
      <c r="F565" s="2" t="s">
        <v>181</v>
      </c>
      <c r="G565">
        <v>1</v>
      </c>
      <c r="H565" s="2" t="s">
        <v>25</v>
      </c>
      <c r="I565" s="2" t="s">
        <v>13</v>
      </c>
      <c r="J565" s="2" t="s">
        <v>43</v>
      </c>
      <c r="K565" s="2" t="s">
        <v>26</v>
      </c>
      <c r="L565">
        <v>61936.46</v>
      </c>
      <c r="M565" s="1">
        <v>43279</v>
      </c>
      <c r="N565" s="2" t="s">
        <v>18</v>
      </c>
      <c r="O565" s="2" t="s">
        <v>21</v>
      </c>
      <c r="P565" s="2"/>
      <c r="Q565" s="1">
        <v>43852</v>
      </c>
    </row>
    <row r="566" spans="1:17" x14ac:dyDescent="0.35">
      <c r="A566" s="2" t="s">
        <v>387</v>
      </c>
      <c r="B566">
        <v>9.9000011180099994E+19</v>
      </c>
      <c r="C566" s="2" t="s">
        <v>180</v>
      </c>
      <c r="D566" s="1">
        <v>43279</v>
      </c>
      <c r="E566" s="1">
        <v>43643</v>
      </c>
      <c r="F566" s="2" t="s">
        <v>181</v>
      </c>
      <c r="G566">
        <v>1</v>
      </c>
      <c r="H566" s="2" t="s">
        <v>25</v>
      </c>
      <c r="I566" s="2" t="s">
        <v>13</v>
      </c>
      <c r="J566" s="2" t="s">
        <v>43</v>
      </c>
      <c r="K566" s="2" t="s">
        <v>26</v>
      </c>
      <c r="L566">
        <v>56276.26</v>
      </c>
      <c r="M566" s="1">
        <v>43279</v>
      </c>
      <c r="N566" s="2" t="s">
        <v>18</v>
      </c>
      <c r="O566" s="2" t="s">
        <v>21</v>
      </c>
      <c r="P566" s="2"/>
      <c r="Q566" s="1">
        <v>43852</v>
      </c>
    </row>
    <row r="567" spans="1:17" x14ac:dyDescent="0.35">
      <c r="A567" s="2" t="s">
        <v>387</v>
      </c>
      <c r="B567" t="s">
        <v>408</v>
      </c>
      <c r="C567" s="2" t="s">
        <v>176</v>
      </c>
      <c r="D567" s="1">
        <v>43466</v>
      </c>
      <c r="E567" s="1">
        <v>43830</v>
      </c>
      <c r="F567" s="2" t="s">
        <v>181</v>
      </c>
      <c r="G567">
        <v>1</v>
      </c>
      <c r="H567" s="2" t="s">
        <v>25</v>
      </c>
      <c r="I567" s="2" t="s">
        <v>13</v>
      </c>
      <c r="J567" s="2" t="s">
        <v>43</v>
      </c>
      <c r="K567" s="2" t="s">
        <v>26</v>
      </c>
      <c r="L567">
        <v>399509.89</v>
      </c>
      <c r="M567" s="1">
        <v>43466</v>
      </c>
      <c r="N567" s="2" t="s">
        <v>18</v>
      </c>
      <c r="O567" s="2" t="s">
        <v>21</v>
      </c>
      <c r="P567" s="2"/>
      <c r="Q567" s="1">
        <v>43852</v>
      </c>
    </row>
    <row r="568" spans="1:17" x14ac:dyDescent="0.35">
      <c r="A568" s="2" t="s">
        <v>387</v>
      </c>
      <c r="B568" t="s">
        <v>75</v>
      </c>
      <c r="C568" s="2" t="s">
        <v>176</v>
      </c>
      <c r="D568" s="1">
        <v>43481</v>
      </c>
      <c r="E568" s="1">
        <v>43845</v>
      </c>
      <c r="F568" s="2" t="s">
        <v>181</v>
      </c>
      <c r="G568">
        <v>1</v>
      </c>
      <c r="H568" s="2" t="s">
        <v>25</v>
      </c>
      <c r="I568" s="2" t="s">
        <v>13</v>
      </c>
      <c r="J568" s="2" t="s">
        <v>73</v>
      </c>
      <c r="K568" s="2" t="s">
        <v>21</v>
      </c>
      <c r="L568">
        <v>98931.05</v>
      </c>
      <c r="M568" s="1">
        <v>43481</v>
      </c>
      <c r="N568" s="2" t="s">
        <v>18</v>
      </c>
      <c r="O568" s="2" t="s">
        <v>177</v>
      </c>
      <c r="P568" s="2"/>
      <c r="Q568" s="1">
        <v>43852</v>
      </c>
    </row>
    <row r="569" spans="1:17" x14ac:dyDescent="0.35">
      <c r="A569" s="2" t="s">
        <v>387</v>
      </c>
      <c r="B569" t="s">
        <v>95</v>
      </c>
      <c r="C569" s="2" t="s">
        <v>176</v>
      </c>
      <c r="D569" s="1">
        <v>43510</v>
      </c>
      <c r="E569" s="1">
        <v>43874</v>
      </c>
      <c r="F569" s="2" t="s">
        <v>181</v>
      </c>
      <c r="G569">
        <v>1</v>
      </c>
      <c r="H569" s="2" t="s">
        <v>25</v>
      </c>
      <c r="I569" s="2" t="s">
        <v>13</v>
      </c>
      <c r="J569" s="2" t="s">
        <v>73</v>
      </c>
      <c r="K569" s="2" t="s">
        <v>21</v>
      </c>
      <c r="L569">
        <v>1610</v>
      </c>
      <c r="M569" s="1">
        <v>43510</v>
      </c>
      <c r="N569" s="2" t="s">
        <v>18</v>
      </c>
      <c r="O569" s="2" t="s">
        <v>177</v>
      </c>
      <c r="P569" s="2"/>
      <c r="Q569" s="1">
        <v>43852</v>
      </c>
    </row>
    <row r="570" spans="1:17" x14ac:dyDescent="0.35">
      <c r="A570" s="2" t="s">
        <v>387</v>
      </c>
      <c r="B570" t="s">
        <v>84</v>
      </c>
      <c r="C570" s="2" t="s">
        <v>176</v>
      </c>
      <c r="D570" s="1">
        <v>43510</v>
      </c>
      <c r="E570" s="1">
        <v>43874</v>
      </c>
      <c r="F570" s="2" t="s">
        <v>181</v>
      </c>
      <c r="G570">
        <v>1</v>
      </c>
      <c r="H570" s="2" t="s">
        <v>25</v>
      </c>
      <c r="I570" s="2" t="s">
        <v>13</v>
      </c>
      <c r="J570" s="2" t="s">
        <v>73</v>
      </c>
      <c r="K570" s="2" t="s">
        <v>21</v>
      </c>
      <c r="L570">
        <v>131090.46</v>
      </c>
      <c r="M570" s="1">
        <v>43522</v>
      </c>
      <c r="N570" s="2" t="s">
        <v>18</v>
      </c>
      <c r="O570" s="2" t="s">
        <v>21</v>
      </c>
      <c r="P570" s="2"/>
      <c r="Q570" s="1">
        <v>43852</v>
      </c>
    </row>
    <row r="571" spans="1:17" x14ac:dyDescent="0.35">
      <c r="A571" s="2" t="s">
        <v>387</v>
      </c>
      <c r="B571" t="s">
        <v>409</v>
      </c>
      <c r="C571" s="2" t="s">
        <v>176</v>
      </c>
      <c r="D571" s="1">
        <v>43540</v>
      </c>
      <c r="E571" s="1">
        <v>43905</v>
      </c>
      <c r="F571" s="2" t="s">
        <v>181</v>
      </c>
      <c r="G571">
        <v>1</v>
      </c>
      <c r="H571" s="2" t="s">
        <v>25</v>
      </c>
      <c r="I571" s="2" t="s">
        <v>13</v>
      </c>
      <c r="J571" s="2" t="s">
        <v>73</v>
      </c>
      <c r="K571" s="2" t="s">
        <v>21</v>
      </c>
      <c r="L571">
        <v>2056.4299999999998</v>
      </c>
      <c r="M571" s="1">
        <v>43540</v>
      </c>
      <c r="N571" s="2" t="s">
        <v>18</v>
      </c>
      <c r="O571" s="2" t="s">
        <v>177</v>
      </c>
      <c r="P571" s="2"/>
      <c r="Q571" s="1">
        <v>43852</v>
      </c>
    </row>
    <row r="572" spans="1:17" x14ac:dyDescent="0.35">
      <c r="A572" s="2" t="s">
        <v>387</v>
      </c>
      <c r="B572" t="s">
        <v>410</v>
      </c>
      <c r="C572" s="2" t="s">
        <v>176</v>
      </c>
      <c r="D572" s="1">
        <v>43536</v>
      </c>
      <c r="E572" s="1">
        <v>43901</v>
      </c>
      <c r="F572" s="2" t="s">
        <v>181</v>
      </c>
      <c r="G572">
        <v>1</v>
      </c>
      <c r="H572" s="2" t="s">
        <v>25</v>
      </c>
      <c r="I572" s="2" t="s">
        <v>13</v>
      </c>
      <c r="J572" s="2" t="s">
        <v>73</v>
      </c>
      <c r="K572" s="2" t="s">
        <v>21</v>
      </c>
      <c r="L572">
        <v>1194.28</v>
      </c>
      <c r="M572" s="1">
        <v>43536</v>
      </c>
      <c r="N572" s="2" t="s">
        <v>18</v>
      </c>
      <c r="O572" s="2" t="s">
        <v>177</v>
      </c>
      <c r="P572" s="2"/>
      <c r="Q572" s="1">
        <v>43852</v>
      </c>
    </row>
    <row r="573" spans="1:17" x14ac:dyDescent="0.35">
      <c r="A573" s="2" t="s">
        <v>387</v>
      </c>
      <c r="B573" t="s">
        <v>411</v>
      </c>
      <c r="C573" s="2" t="s">
        <v>176</v>
      </c>
      <c r="D573" s="1">
        <v>43644</v>
      </c>
      <c r="E573" s="1">
        <v>44009</v>
      </c>
      <c r="F573" s="2" t="s">
        <v>181</v>
      </c>
      <c r="G573">
        <v>1</v>
      </c>
      <c r="H573" s="2" t="s">
        <v>25</v>
      </c>
      <c r="I573" s="2" t="s">
        <v>13</v>
      </c>
      <c r="J573" s="2" t="s">
        <v>43</v>
      </c>
      <c r="K573" s="2" t="s">
        <v>26</v>
      </c>
      <c r="L573">
        <v>75395.039999999994</v>
      </c>
      <c r="M573" s="1">
        <v>43644</v>
      </c>
      <c r="N573" s="2" t="s">
        <v>18</v>
      </c>
      <c r="O573" s="2" t="s">
        <v>21</v>
      </c>
      <c r="P573" s="2"/>
      <c r="Q573" s="1">
        <v>43852</v>
      </c>
    </row>
    <row r="574" spans="1:17" x14ac:dyDescent="0.35">
      <c r="A574" s="2" t="s">
        <v>387</v>
      </c>
      <c r="B574" t="s">
        <v>412</v>
      </c>
      <c r="C574" s="2" t="s">
        <v>176</v>
      </c>
      <c r="D574" s="1">
        <v>43644</v>
      </c>
      <c r="E574" s="1">
        <v>44009</v>
      </c>
      <c r="F574" s="2" t="s">
        <v>181</v>
      </c>
      <c r="G574">
        <v>1</v>
      </c>
      <c r="H574" s="2" t="s">
        <v>25</v>
      </c>
      <c r="I574" s="2" t="s">
        <v>13</v>
      </c>
      <c r="J574" s="2" t="s">
        <v>43</v>
      </c>
      <c r="K574" s="2" t="s">
        <v>26</v>
      </c>
      <c r="L574">
        <v>53595</v>
      </c>
      <c r="M574" s="1">
        <v>43644</v>
      </c>
      <c r="N574" s="2" t="s">
        <v>18</v>
      </c>
      <c r="O574" s="2" t="s">
        <v>21</v>
      </c>
      <c r="P574" s="2"/>
      <c r="Q574" s="1">
        <v>43852</v>
      </c>
    </row>
    <row r="575" spans="1:17" x14ac:dyDescent="0.35">
      <c r="A575" s="2" t="s">
        <v>387</v>
      </c>
      <c r="B575" t="s">
        <v>413</v>
      </c>
      <c r="C575" s="2" t="s">
        <v>176</v>
      </c>
      <c r="D575" s="1">
        <v>43666</v>
      </c>
      <c r="E575" s="1">
        <v>44031</v>
      </c>
      <c r="F575" s="2" t="s">
        <v>181</v>
      </c>
      <c r="G575">
        <v>1</v>
      </c>
      <c r="H575" s="2" t="s">
        <v>25</v>
      </c>
      <c r="I575" s="2" t="s">
        <v>13</v>
      </c>
      <c r="J575" s="2" t="s">
        <v>73</v>
      </c>
      <c r="K575" s="2" t="s">
        <v>21</v>
      </c>
      <c r="L575">
        <v>6595.25</v>
      </c>
      <c r="M575" s="1">
        <v>43666</v>
      </c>
      <c r="N575" s="2" t="s">
        <v>18</v>
      </c>
      <c r="O575" s="2" t="s">
        <v>21</v>
      </c>
      <c r="P575" s="2"/>
      <c r="Q575" s="1">
        <v>43852</v>
      </c>
    </row>
    <row r="576" spans="1:17" x14ac:dyDescent="0.35">
      <c r="A576" s="2" t="s">
        <v>387</v>
      </c>
      <c r="B576">
        <v>9.9000021170200003E+19</v>
      </c>
      <c r="C576" s="2" t="s">
        <v>176</v>
      </c>
      <c r="D576" s="1">
        <v>42892</v>
      </c>
      <c r="E576" s="1">
        <v>43256</v>
      </c>
      <c r="F576" s="2" t="s">
        <v>51</v>
      </c>
      <c r="G576">
        <v>1</v>
      </c>
      <c r="H576" s="2" t="s">
        <v>25</v>
      </c>
      <c r="I576" s="2" t="s">
        <v>13</v>
      </c>
      <c r="J576" s="2" t="s">
        <v>43</v>
      </c>
      <c r="K576" s="2" t="s">
        <v>26</v>
      </c>
      <c r="L576">
        <v>2887.38</v>
      </c>
      <c r="M576" s="1">
        <v>42922</v>
      </c>
      <c r="N576" s="2" t="s">
        <v>18</v>
      </c>
      <c r="O576" s="2" t="s">
        <v>177</v>
      </c>
      <c r="P576" s="2"/>
      <c r="Q576" s="1">
        <v>43852</v>
      </c>
    </row>
    <row r="577" spans="1:17" x14ac:dyDescent="0.35">
      <c r="A577" s="2" t="s">
        <v>387</v>
      </c>
      <c r="B577" t="s">
        <v>52</v>
      </c>
      <c r="C577" s="2" t="s">
        <v>176</v>
      </c>
      <c r="D577" s="1">
        <v>43494</v>
      </c>
      <c r="E577" s="1">
        <v>43858</v>
      </c>
      <c r="F577" s="2" t="s">
        <v>51</v>
      </c>
      <c r="G577">
        <v>1</v>
      </c>
      <c r="H577" s="2" t="s">
        <v>25</v>
      </c>
      <c r="I577" s="2" t="s">
        <v>13</v>
      </c>
      <c r="J577" s="2" t="s">
        <v>51</v>
      </c>
      <c r="K577" s="2" t="s">
        <v>26</v>
      </c>
      <c r="L577">
        <v>11539.77</v>
      </c>
      <c r="M577" s="1">
        <v>43494</v>
      </c>
      <c r="N577" s="2" t="s">
        <v>18</v>
      </c>
      <c r="O577" s="2" t="s">
        <v>177</v>
      </c>
      <c r="P577" s="2"/>
      <c r="Q577" s="1">
        <v>43852</v>
      </c>
    </row>
    <row r="578" spans="1:17" x14ac:dyDescent="0.35">
      <c r="A578" s="2" t="s">
        <v>387</v>
      </c>
      <c r="B578" t="s">
        <v>98</v>
      </c>
      <c r="C578" s="2" t="s">
        <v>176</v>
      </c>
      <c r="D578" s="1">
        <v>43497</v>
      </c>
      <c r="E578" s="1">
        <v>43861</v>
      </c>
      <c r="F578" s="2" t="s">
        <v>14</v>
      </c>
      <c r="G578">
        <v>1</v>
      </c>
      <c r="H578" s="2" t="s">
        <v>25</v>
      </c>
      <c r="I578" s="2" t="s">
        <v>13</v>
      </c>
      <c r="J578" s="2" t="s">
        <v>14</v>
      </c>
      <c r="K578" s="2" t="s">
        <v>26</v>
      </c>
      <c r="L578">
        <v>21875</v>
      </c>
      <c r="M578" s="1">
        <v>43497</v>
      </c>
      <c r="N578" s="2" t="s">
        <v>18</v>
      </c>
      <c r="O578" s="2" t="s">
        <v>177</v>
      </c>
      <c r="P578" s="2"/>
      <c r="Q578" s="1">
        <v>43852</v>
      </c>
    </row>
    <row r="579" spans="1:17" x14ac:dyDescent="0.35">
      <c r="A579" s="2" t="s">
        <v>387</v>
      </c>
      <c r="B579">
        <v>9.9000044160300007E+19</v>
      </c>
      <c r="C579" s="2" t="s">
        <v>176</v>
      </c>
      <c r="D579" s="1">
        <v>42744</v>
      </c>
      <c r="E579" s="1">
        <v>43473</v>
      </c>
      <c r="F579" s="2" t="s">
        <v>244</v>
      </c>
      <c r="G579">
        <v>1</v>
      </c>
      <c r="H579" s="2" t="s">
        <v>25</v>
      </c>
      <c r="I579" s="2" t="s">
        <v>13</v>
      </c>
      <c r="J579" s="2" t="s">
        <v>43</v>
      </c>
      <c r="K579" s="2" t="s">
        <v>26</v>
      </c>
      <c r="L579">
        <v>8588.56</v>
      </c>
      <c r="M579" s="1">
        <v>42835</v>
      </c>
      <c r="N579" s="2" t="s">
        <v>18</v>
      </c>
      <c r="O579" s="2" t="s">
        <v>177</v>
      </c>
      <c r="P579" s="2"/>
      <c r="Q579" s="1">
        <v>43852</v>
      </c>
    </row>
    <row r="580" spans="1:17" x14ac:dyDescent="0.35">
      <c r="A580" s="2" t="s">
        <v>387</v>
      </c>
      <c r="B580">
        <v>9.9000044160300007E+19</v>
      </c>
      <c r="C580" s="2" t="s">
        <v>176</v>
      </c>
      <c r="D580" s="1">
        <v>42774</v>
      </c>
      <c r="E580" s="1">
        <v>43319</v>
      </c>
      <c r="F580" s="2" t="s">
        <v>244</v>
      </c>
      <c r="G580">
        <v>1</v>
      </c>
      <c r="H580" s="2" t="s">
        <v>25</v>
      </c>
      <c r="I580" s="2" t="s">
        <v>13</v>
      </c>
      <c r="J580" s="2" t="s">
        <v>43</v>
      </c>
      <c r="K580" s="2" t="s">
        <v>26</v>
      </c>
      <c r="L580">
        <v>3050.6</v>
      </c>
      <c r="M580" s="1">
        <v>42774</v>
      </c>
      <c r="N580" s="2" t="s">
        <v>18</v>
      </c>
      <c r="O580" s="2" t="s">
        <v>177</v>
      </c>
      <c r="P580" s="2"/>
      <c r="Q580" s="1">
        <v>43852</v>
      </c>
    </row>
    <row r="581" spans="1:17" x14ac:dyDescent="0.35">
      <c r="A581" s="2" t="s">
        <v>387</v>
      </c>
      <c r="B581">
        <v>9.9000044160300007E+19</v>
      </c>
      <c r="C581" s="2" t="s">
        <v>176</v>
      </c>
      <c r="D581" s="1">
        <v>42774</v>
      </c>
      <c r="E581" s="1">
        <v>43319</v>
      </c>
      <c r="F581" s="2" t="s">
        <v>244</v>
      </c>
      <c r="G581">
        <v>1</v>
      </c>
      <c r="H581" s="2" t="s">
        <v>25</v>
      </c>
      <c r="I581" s="2" t="s">
        <v>13</v>
      </c>
      <c r="J581" s="2" t="s">
        <v>43</v>
      </c>
      <c r="K581" s="2" t="s">
        <v>26</v>
      </c>
      <c r="L581">
        <v>3050.6</v>
      </c>
      <c r="M581" s="1">
        <v>42954</v>
      </c>
      <c r="N581" s="2" t="s">
        <v>18</v>
      </c>
      <c r="O581" s="2" t="s">
        <v>177</v>
      </c>
      <c r="P581" s="2"/>
      <c r="Q581" s="1">
        <v>43852</v>
      </c>
    </row>
    <row r="582" spans="1:17" x14ac:dyDescent="0.35">
      <c r="A582" s="2" t="s">
        <v>387</v>
      </c>
      <c r="B582">
        <v>9.9000044160300007E+19</v>
      </c>
      <c r="C582" s="2" t="s">
        <v>176</v>
      </c>
      <c r="D582" s="1">
        <v>42663</v>
      </c>
      <c r="E582" s="1">
        <v>43209</v>
      </c>
      <c r="F582" s="2" t="s">
        <v>244</v>
      </c>
      <c r="G582">
        <v>1</v>
      </c>
      <c r="H582" s="2" t="s">
        <v>25</v>
      </c>
      <c r="I582" s="2" t="s">
        <v>13</v>
      </c>
      <c r="J582" s="2" t="s">
        <v>43</v>
      </c>
      <c r="K582" s="2" t="s">
        <v>26</v>
      </c>
      <c r="L582">
        <v>40309.5</v>
      </c>
      <c r="M582" s="1">
        <v>43099</v>
      </c>
      <c r="N582" s="2" t="s">
        <v>18</v>
      </c>
      <c r="O582" s="2" t="s">
        <v>177</v>
      </c>
      <c r="P582" s="2"/>
      <c r="Q582" s="1">
        <v>43852</v>
      </c>
    </row>
    <row r="583" spans="1:17" x14ac:dyDescent="0.35">
      <c r="A583" s="2" t="s">
        <v>387</v>
      </c>
      <c r="B583">
        <v>9.9000044160300007E+19</v>
      </c>
      <c r="C583" s="2" t="s">
        <v>176</v>
      </c>
      <c r="D583" s="1">
        <v>42663</v>
      </c>
      <c r="E583" s="1">
        <v>43209</v>
      </c>
      <c r="F583" s="2" t="s">
        <v>244</v>
      </c>
      <c r="G583">
        <v>1</v>
      </c>
      <c r="H583" s="2" t="s">
        <v>25</v>
      </c>
      <c r="I583" s="2" t="s">
        <v>13</v>
      </c>
      <c r="J583" s="2" t="s">
        <v>43</v>
      </c>
      <c r="K583" s="2" t="s">
        <v>26</v>
      </c>
      <c r="L583">
        <v>40309.68</v>
      </c>
      <c r="M583" s="1">
        <v>42772</v>
      </c>
      <c r="N583" s="2" t="s">
        <v>18</v>
      </c>
      <c r="O583" s="2" t="s">
        <v>177</v>
      </c>
      <c r="P583" s="2"/>
      <c r="Q583" s="1">
        <v>43852</v>
      </c>
    </row>
    <row r="584" spans="1:17" x14ac:dyDescent="0.35">
      <c r="A584" s="2" t="s">
        <v>387</v>
      </c>
      <c r="B584">
        <v>9.9000044160300007E+19</v>
      </c>
      <c r="C584" s="2" t="s">
        <v>176</v>
      </c>
      <c r="D584" s="1">
        <v>42663</v>
      </c>
      <c r="E584" s="1">
        <v>43209</v>
      </c>
      <c r="F584" s="2" t="s">
        <v>244</v>
      </c>
      <c r="G584">
        <v>1</v>
      </c>
      <c r="H584" s="2" t="s">
        <v>25</v>
      </c>
      <c r="I584" s="2" t="s">
        <v>13</v>
      </c>
      <c r="J584" s="2" t="s">
        <v>43</v>
      </c>
      <c r="K584" s="2" t="s">
        <v>26</v>
      </c>
      <c r="L584">
        <v>40309.68</v>
      </c>
      <c r="M584" s="1">
        <v>42880</v>
      </c>
      <c r="N584" s="2" t="s">
        <v>18</v>
      </c>
      <c r="O584" s="2" t="s">
        <v>177</v>
      </c>
      <c r="P584" s="2"/>
      <c r="Q584" s="1">
        <v>43852</v>
      </c>
    </row>
    <row r="585" spans="1:17" x14ac:dyDescent="0.35">
      <c r="A585" s="2" t="s">
        <v>387</v>
      </c>
      <c r="B585">
        <v>9.9000044160300007E+19</v>
      </c>
      <c r="C585" s="2" t="s">
        <v>176</v>
      </c>
      <c r="D585" s="1">
        <v>42663</v>
      </c>
      <c r="E585" s="1">
        <v>43209</v>
      </c>
      <c r="F585" s="2" t="s">
        <v>244</v>
      </c>
      <c r="G585">
        <v>1</v>
      </c>
      <c r="H585" s="2" t="s">
        <v>25</v>
      </c>
      <c r="I585" s="2" t="s">
        <v>13</v>
      </c>
      <c r="J585" s="2" t="s">
        <v>43</v>
      </c>
      <c r="K585" s="2" t="s">
        <v>26</v>
      </c>
      <c r="L585">
        <v>40309.68</v>
      </c>
      <c r="M585" s="1">
        <v>42990</v>
      </c>
      <c r="N585" s="2" t="s">
        <v>18</v>
      </c>
      <c r="O585" s="2" t="s">
        <v>177</v>
      </c>
      <c r="P585" s="2"/>
      <c r="Q585" s="1">
        <v>43852</v>
      </c>
    </row>
    <row r="586" spans="1:17" x14ac:dyDescent="0.35">
      <c r="A586" s="2" t="s">
        <v>387</v>
      </c>
      <c r="B586">
        <v>9.9000044160300007E+19</v>
      </c>
      <c r="C586" s="2" t="s">
        <v>176</v>
      </c>
      <c r="D586" s="1">
        <v>42663</v>
      </c>
      <c r="E586" s="1">
        <v>43209</v>
      </c>
      <c r="F586" s="2" t="s">
        <v>244</v>
      </c>
      <c r="G586">
        <v>1</v>
      </c>
      <c r="H586" s="2" t="s">
        <v>25</v>
      </c>
      <c r="I586" s="2" t="s">
        <v>13</v>
      </c>
      <c r="J586" s="2" t="s">
        <v>43</v>
      </c>
      <c r="K586" s="2" t="s">
        <v>26</v>
      </c>
      <c r="L586">
        <v>50909.599999999999</v>
      </c>
      <c r="M586" s="1">
        <v>42663</v>
      </c>
      <c r="N586" s="2" t="s">
        <v>18</v>
      </c>
      <c r="O586" s="2" t="s">
        <v>177</v>
      </c>
      <c r="P586" s="2"/>
      <c r="Q586" s="1">
        <v>43852</v>
      </c>
    </row>
    <row r="587" spans="1:17" x14ac:dyDescent="0.35">
      <c r="A587" s="2" t="s">
        <v>387</v>
      </c>
      <c r="B587">
        <v>9.9000044160300007E+19</v>
      </c>
      <c r="C587" s="2" t="s">
        <v>176</v>
      </c>
      <c r="D587" s="1">
        <v>42731</v>
      </c>
      <c r="E587" s="1">
        <v>43307</v>
      </c>
      <c r="F587" s="2" t="s">
        <v>244</v>
      </c>
      <c r="G587">
        <v>1</v>
      </c>
      <c r="H587" s="2" t="s">
        <v>25</v>
      </c>
      <c r="I587" s="2" t="s">
        <v>13</v>
      </c>
      <c r="J587" s="2" t="s">
        <v>43</v>
      </c>
      <c r="K587" s="2" t="s">
        <v>26</v>
      </c>
      <c r="L587">
        <v>31079.56</v>
      </c>
      <c r="M587" s="1">
        <v>42821</v>
      </c>
      <c r="N587" s="2" t="s">
        <v>18</v>
      </c>
      <c r="O587" s="2" t="s">
        <v>177</v>
      </c>
      <c r="P587" s="2"/>
      <c r="Q587" s="1">
        <v>43852</v>
      </c>
    </row>
    <row r="588" spans="1:17" x14ac:dyDescent="0.35">
      <c r="A588" s="2" t="s">
        <v>387</v>
      </c>
      <c r="B588">
        <v>9.9000044160300007E+19</v>
      </c>
      <c r="C588" s="2" t="s">
        <v>176</v>
      </c>
      <c r="D588" s="1">
        <v>42731</v>
      </c>
      <c r="E588" s="1">
        <v>43307</v>
      </c>
      <c r="F588" s="2" t="s">
        <v>244</v>
      </c>
      <c r="G588">
        <v>1</v>
      </c>
      <c r="H588" s="2" t="s">
        <v>25</v>
      </c>
      <c r="I588" s="2" t="s">
        <v>13</v>
      </c>
      <c r="J588" s="2" t="s">
        <v>43</v>
      </c>
      <c r="K588" s="2" t="s">
        <v>26</v>
      </c>
      <c r="L588">
        <v>31079.56</v>
      </c>
      <c r="M588" s="1">
        <v>42913</v>
      </c>
      <c r="N588" s="2" t="s">
        <v>18</v>
      </c>
      <c r="O588" s="2" t="s">
        <v>177</v>
      </c>
      <c r="P588" s="2"/>
      <c r="Q588" s="1">
        <v>43852</v>
      </c>
    </row>
    <row r="589" spans="1:17" x14ac:dyDescent="0.35">
      <c r="A589" s="2" t="s">
        <v>387</v>
      </c>
      <c r="B589">
        <v>9.9000044160300007E+19</v>
      </c>
      <c r="C589" s="2" t="s">
        <v>176</v>
      </c>
      <c r="D589" s="1">
        <v>42731</v>
      </c>
      <c r="E589" s="1">
        <v>43307</v>
      </c>
      <c r="F589" s="2" t="s">
        <v>244</v>
      </c>
      <c r="G589">
        <v>1</v>
      </c>
      <c r="H589" s="2" t="s">
        <v>25</v>
      </c>
      <c r="I589" s="2" t="s">
        <v>13</v>
      </c>
      <c r="J589" s="2" t="s">
        <v>43</v>
      </c>
      <c r="K589" s="2" t="s">
        <v>26</v>
      </c>
      <c r="L589">
        <v>31079.56</v>
      </c>
      <c r="M589" s="1">
        <v>43005</v>
      </c>
      <c r="N589" s="2" t="s">
        <v>18</v>
      </c>
      <c r="O589" s="2" t="s">
        <v>177</v>
      </c>
      <c r="P589" s="2"/>
      <c r="Q589" s="1">
        <v>43852</v>
      </c>
    </row>
    <row r="590" spans="1:17" x14ac:dyDescent="0.35">
      <c r="A590" s="2" t="s">
        <v>387</v>
      </c>
      <c r="B590">
        <v>9.9000044160300007E+19</v>
      </c>
      <c r="C590" s="2" t="s">
        <v>176</v>
      </c>
      <c r="D590" s="1">
        <v>42731</v>
      </c>
      <c r="E590" s="1">
        <v>43307</v>
      </c>
      <c r="F590" s="2" t="s">
        <v>244</v>
      </c>
      <c r="G590">
        <v>1</v>
      </c>
      <c r="H590" s="2" t="s">
        <v>25</v>
      </c>
      <c r="I590" s="2" t="s">
        <v>13</v>
      </c>
      <c r="J590" s="2" t="s">
        <v>43</v>
      </c>
      <c r="K590" s="2" t="s">
        <v>26</v>
      </c>
      <c r="L590">
        <v>31088.49</v>
      </c>
      <c r="M590" s="1">
        <v>43096</v>
      </c>
      <c r="N590" s="2" t="s">
        <v>18</v>
      </c>
      <c r="O590" s="2" t="s">
        <v>177</v>
      </c>
      <c r="P590" s="2"/>
      <c r="Q590" s="1">
        <v>43852</v>
      </c>
    </row>
    <row r="591" spans="1:17" x14ac:dyDescent="0.35">
      <c r="A591" s="2" t="s">
        <v>387</v>
      </c>
      <c r="B591">
        <v>9.9000044160300007E+19</v>
      </c>
      <c r="C591" s="2" t="s">
        <v>176</v>
      </c>
      <c r="D591" s="1">
        <v>42731</v>
      </c>
      <c r="E591" s="1">
        <v>43307</v>
      </c>
      <c r="F591" s="2" t="s">
        <v>244</v>
      </c>
      <c r="G591">
        <v>1</v>
      </c>
      <c r="H591" s="2" t="s">
        <v>25</v>
      </c>
      <c r="I591" s="2" t="s">
        <v>13</v>
      </c>
      <c r="J591" s="2" t="s">
        <v>43</v>
      </c>
      <c r="K591" s="2" t="s">
        <v>26</v>
      </c>
      <c r="L591">
        <v>39249.53</v>
      </c>
      <c r="M591" s="1">
        <v>42731</v>
      </c>
      <c r="N591" s="2" t="s">
        <v>18</v>
      </c>
      <c r="O591" s="2" t="s">
        <v>177</v>
      </c>
      <c r="P591" s="2"/>
      <c r="Q591" s="1">
        <v>43852</v>
      </c>
    </row>
    <row r="592" spans="1:17" x14ac:dyDescent="0.35">
      <c r="A592" s="2" t="s">
        <v>387</v>
      </c>
      <c r="B592">
        <v>9.9000044165800002E+19</v>
      </c>
      <c r="C592" s="2" t="s">
        <v>176</v>
      </c>
      <c r="D592" s="1">
        <v>42823</v>
      </c>
      <c r="E592" s="1">
        <v>43187</v>
      </c>
      <c r="F592" s="2" t="s">
        <v>182</v>
      </c>
      <c r="G592">
        <v>1</v>
      </c>
      <c r="H592" s="2" t="s">
        <v>25</v>
      </c>
      <c r="I592" s="2" t="s">
        <v>13</v>
      </c>
      <c r="J592" s="2" t="s">
        <v>43</v>
      </c>
      <c r="K592" s="2" t="s">
        <v>26</v>
      </c>
      <c r="L592">
        <v>8961.75</v>
      </c>
      <c r="M592" s="1">
        <v>42823</v>
      </c>
      <c r="N592" s="2" t="s">
        <v>18</v>
      </c>
      <c r="O592" s="2" t="s">
        <v>177</v>
      </c>
      <c r="P592" s="2"/>
      <c r="Q592" s="1">
        <v>43852</v>
      </c>
    </row>
    <row r="593" spans="1:17" x14ac:dyDescent="0.35">
      <c r="A593" s="2" t="s">
        <v>387</v>
      </c>
      <c r="B593">
        <v>9.9000044170400006E+19</v>
      </c>
      <c r="C593" s="2" t="s">
        <v>176</v>
      </c>
      <c r="D593" s="1">
        <v>42954</v>
      </c>
      <c r="E593" s="1">
        <v>43318</v>
      </c>
      <c r="F593" s="2" t="s">
        <v>244</v>
      </c>
      <c r="G593">
        <v>1</v>
      </c>
      <c r="H593" s="2" t="s">
        <v>25</v>
      </c>
      <c r="I593" s="2" t="s">
        <v>13</v>
      </c>
      <c r="J593" s="2" t="s">
        <v>43</v>
      </c>
      <c r="K593" s="2" t="s">
        <v>26</v>
      </c>
      <c r="L593">
        <v>877.71</v>
      </c>
      <c r="M593" s="1">
        <v>43318</v>
      </c>
      <c r="N593" s="2" t="s">
        <v>18</v>
      </c>
      <c r="O593" s="2" t="s">
        <v>177</v>
      </c>
      <c r="P593" s="2"/>
      <c r="Q593" s="1">
        <v>43852</v>
      </c>
    </row>
    <row r="594" spans="1:17" x14ac:dyDescent="0.35">
      <c r="A594" s="2" t="s">
        <v>387</v>
      </c>
      <c r="B594">
        <v>9.9000044170699997E+19</v>
      </c>
      <c r="C594" s="2" t="s">
        <v>180</v>
      </c>
      <c r="D594" s="1">
        <v>42903</v>
      </c>
      <c r="E594" s="1">
        <v>43267</v>
      </c>
      <c r="F594" s="2" t="s">
        <v>244</v>
      </c>
      <c r="G594">
        <v>1</v>
      </c>
      <c r="H594" s="2" t="s">
        <v>25</v>
      </c>
      <c r="I594" s="2" t="s">
        <v>13</v>
      </c>
      <c r="J594" s="2" t="s">
        <v>43</v>
      </c>
      <c r="K594" s="2" t="s">
        <v>26</v>
      </c>
      <c r="L594">
        <v>8107.49</v>
      </c>
      <c r="M594" s="1">
        <v>43297</v>
      </c>
      <c r="N594" s="2" t="s">
        <v>18</v>
      </c>
      <c r="O594" s="2" t="s">
        <v>177</v>
      </c>
      <c r="P594" s="2"/>
      <c r="Q594" s="1">
        <v>43852</v>
      </c>
    </row>
    <row r="595" spans="1:17" x14ac:dyDescent="0.35">
      <c r="A595" s="2" t="s">
        <v>387</v>
      </c>
      <c r="B595">
        <v>9.9000044170699997E+19</v>
      </c>
      <c r="C595" s="2" t="s">
        <v>176</v>
      </c>
      <c r="D595" s="1">
        <v>42922</v>
      </c>
      <c r="E595" s="1">
        <v>43286</v>
      </c>
      <c r="F595" s="2" t="s">
        <v>244</v>
      </c>
      <c r="G595">
        <v>1</v>
      </c>
      <c r="H595" s="2" t="s">
        <v>25</v>
      </c>
      <c r="I595" s="2" t="s">
        <v>13</v>
      </c>
      <c r="J595" s="2" t="s">
        <v>43</v>
      </c>
      <c r="K595" s="2" t="s">
        <v>26</v>
      </c>
      <c r="L595">
        <v>7398.74</v>
      </c>
      <c r="M595" s="1">
        <v>43286</v>
      </c>
      <c r="N595" s="2" t="s">
        <v>18</v>
      </c>
      <c r="O595" s="2" t="s">
        <v>177</v>
      </c>
      <c r="P595" s="2"/>
      <c r="Q595" s="1">
        <v>43852</v>
      </c>
    </row>
    <row r="596" spans="1:17" x14ac:dyDescent="0.35">
      <c r="A596" s="2" t="s">
        <v>387</v>
      </c>
      <c r="B596">
        <v>9.9000044170699997E+19</v>
      </c>
      <c r="C596" s="2" t="s">
        <v>176</v>
      </c>
      <c r="D596" s="1">
        <v>43017</v>
      </c>
      <c r="E596" s="1">
        <v>43381</v>
      </c>
      <c r="F596" s="2" t="s">
        <v>244</v>
      </c>
      <c r="G596">
        <v>1</v>
      </c>
      <c r="H596" s="2" t="s">
        <v>25</v>
      </c>
      <c r="I596" s="2" t="s">
        <v>13</v>
      </c>
      <c r="J596" s="2" t="s">
        <v>43</v>
      </c>
      <c r="K596" s="2" t="s">
        <v>26</v>
      </c>
      <c r="L596">
        <v>15429.84</v>
      </c>
      <c r="M596" s="1">
        <v>43017</v>
      </c>
      <c r="N596" s="2" t="s">
        <v>18</v>
      </c>
      <c r="O596" s="2" t="s">
        <v>177</v>
      </c>
      <c r="P596" s="2"/>
      <c r="Q596" s="1">
        <v>43852</v>
      </c>
    </row>
    <row r="597" spans="1:17" x14ac:dyDescent="0.35">
      <c r="A597" s="2" t="s">
        <v>387</v>
      </c>
      <c r="B597" t="s">
        <v>414</v>
      </c>
      <c r="C597" s="2" t="s">
        <v>180</v>
      </c>
      <c r="D597" s="1">
        <v>43145</v>
      </c>
      <c r="E597" s="1">
        <v>43509</v>
      </c>
      <c r="F597" s="2" t="s">
        <v>182</v>
      </c>
      <c r="G597">
        <v>1</v>
      </c>
      <c r="H597" s="2" t="s">
        <v>25</v>
      </c>
      <c r="I597" s="2" t="s">
        <v>13</v>
      </c>
      <c r="J597" s="2" t="s">
        <v>43</v>
      </c>
      <c r="K597" s="2" t="s">
        <v>26</v>
      </c>
      <c r="L597">
        <v>3120.25</v>
      </c>
      <c r="M597" s="1">
        <v>43145</v>
      </c>
      <c r="N597" s="2" t="s">
        <v>18</v>
      </c>
      <c r="O597" s="2" t="s">
        <v>177</v>
      </c>
      <c r="P597" s="2"/>
      <c r="Q597" s="1">
        <v>43852</v>
      </c>
    </row>
    <row r="598" spans="1:17" x14ac:dyDescent="0.35">
      <c r="A598" s="2" t="s">
        <v>387</v>
      </c>
      <c r="B598" t="s">
        <v>415</v>
      </c>
      <c r="C598" s="2" t="s">
        <v>180</v>
      </c>
      <c r="D598" s="1">
        <v>43210</v>
      </c>
      <c r="E598" s="1">
        <v>43574</v>
      </c>
      <c r="F598" s="2" t="s">
        <v>244</v>
      </c>
      <c r="G598">
        <v>1</v>
      </c>
      <c r="H598" s="2" t="s">
        <v>25</v>
      </c>
      <c r="I598" s="2" t="s">
        <v>13</v>
      </c>
      <c r="J598" s="2" t="s">
        <v>43</v>
      </c>
      <c r="K598" s="2" t="s">
        <v>26</v>
      </c>
      <c r="L598">
        <v>70725.990000000005</v>
      </c>
      <c r="M598" s="1">
        <v>43210</v>
      </c>
      <c r="N598" s="2" t="s">
        <v>18</v>
      </c>
      <c r="O598" s="2" t="s">
        <v>270</v>
      </c>
      <c r="P598" s="2" t="s">
        <v>402</v>
      </c>
      <c r="Q598" s="1">
        <v>43852</v>
      </c>
    </row>
    <row r="599" spans="1:17" x14ac:dyDescent="0.35">
      <c r="A599" s="2" t="s">
        <v>387</v>
      </c>
      <c r="B599" t="s">
        <v>416</v>
      </c>
      <c r="C599" s="2" t="s">
        <v>176</v>
      </c>
      <c r="D599" s="1">
        <v>43220</v>
      </c>
      <c r="E599" s="1">
        <v>44134</v>
      </c>
      <c r="F599" s="2" t="s">
        <v>244</v>
      </c>
      <c r="G599">
        <v>1</v>
      </c>
      <c r="H599" s="2" t="s">
        <v>25</v>
      </c>
      <c r="I599" s="2" t="s">
        <v>13</v>
      </c>
      <c r="J599" s="2" t="s">
        <v>43</v>
      </c>
      <c r="K599" s="2" t="s">
        <v>26</v>
      </c>
      <c r="L599">
        <v>4278.13</v>
      </c>
      <c r="M599" s="1">
        <v>43826</v>
      </c>
      <c r="N599" s="2" t="s">
        <v>18</v>
      </c>
      <c r="O599" s="2" t="s">
        <v>177</v>
      </c>
      <c r="P599" s="2"/>
      <c r="Q599" s="1">
        <v>43852</v>
      </c>
    </row>
    <row r="600" spans="1:17" x14ac:dyDescent="0.35">
      <c r="A600" s="2" t="s">
        <v>387</v>
      </c>
      <c r="B600" t="s">
        <v>416</v>
      </c>
      <c r="C600" s="2" t="s">
        <v>176</v>
      </c>
      <c r="D600" s="1">
        <v>43220</v>
      </c>
      <c r="E600" s="1">
        <v>44134</v>
      </c>
      <c r="F600" s="2" t="s">
        <v>244</v>
      </c>
      <c r="G600">
        <v>1</v>
      </c>
      <c r="H600" s="2" t="s">
        <v>25</v>
      </c>
      <c r="I600" s="2" t="s">
        <v>13</v>
      </c>
      <c r="J600" s="2" t="s">
        <v>43</v>
      </c>
      <c r="K600" s="2" t="s">
        <v>26</v>
      </c>
      <c r="L600">
        <v>4278.13</v>
      </c>
      <c r="M600" s="1">
        <v>43927</v>
      </c>
      <c r="N600" s="2" t="s">
        <v>18</v>
      </c>
      <c r="O600" s="2" t="s">
        <v>177</v>
      </c>
      <c r="P600" s="2"/>
      <c r="Q600" s="1">
        <v>43852</v>
      </c>
    </row>
    <row r="601" spans="1:17" x14ac:dyDescent="0.35">
      <c r="A601" s="2" t="s">
        <v>387</v>
      </c>
      <c r="B601" t="s">
        <v>416</v>
      </c>
      <c r="C601" s="2" t="s">
        <v>176</v>
      </c>
      <c r="D601" s="1">
        <v>43220</v>
      </c>
      <c r="E601" s="1">
        <v>44134</v>
      </c>
      <c r="F601" s="2" t="s">
        <v>244</v>
      </c>
      <c r="G601">
        <v>1</v>
      </c>
      <c r="H601" s="2" t="s">
        <v>25</v>
      </c>
      <c r="I601" s="2" t="s">
        <v>13</v>
      </c>
      <c r="J601" s="2" t="s">
        <v>43</v>
      </c>
      <c r="K601" s="2" t="s">
        <v>26</v>
      </c>
      <c r="L601">
        <v>4278.25</v>
      </c>
      <c r="M601" s="1">
        <v>44028</v>
      </c>
      <c r="N601" s="2" t="s">
        <v>18</v>
      </c>
      <c r="O601" s="2" t="s">
        <v>177</v>
      </c>
      <c r="P601" s="2"/>
      <c r="Q601" s="1">
        <v>43852</v>
      </c>
    </row>
    <row r="602" spans="1:17" x14ac:dyDescent="0.35">
      <c r="A602" s="2" t="s">
        <v>387</v>
      </c>
      <c r="B602" t="s">
        <v>416</v>
      </c>
      <c r="C602" s="2" t="s">
        <v>176</v>
      </c>
      <c r="D602" s="1">
        <v>43220</v>
      </c>
      <c r="E602" s="1">
        <v>44134</v>
      </c>
      <c r="F602" s="2" t="s">
        <v>244</v>
      </c>
      <c r="G602">
        <v>1</v>
      </c>
      <c r="H602" s="2" t="s">
        <v>25</v>
      </c>
      <c r="I602" s="2" t="s">
        <v>13</v>
      </c>
      <c r="J602" s="2" t="s">
        <v>43</v>
      </c>
      <c r="K602" s="2" t="s">
        <v>26</v>
      </c>
      <c r="L602">
        <v>4278.25</v>
      </c>
      <c r="M602" s="1">
        <v>44028</v>
      </c>
      <c r="N602" s="2" t="s">
        <v>18</v>
      </c>
      <c r="O602" s="2" t="s">
        <v>177</v>
      </c>
      <c r="P602" s="2"/>
      <c r="Q602" s="1">
        <v>43852</v>
      </c>
    </row>
    <row r="603" spans="1:17" x14ac:dyDescent="0.35">
      <c r="A603" s="2" t="s">
        <v>387</v>
      </c>
      <c r="B603" t="s">
        <v>416</v>
      </c>
      <c r="C603" s="2" t="s">
        <v>176</v>
      </c>
      <c r="D603" s="1">
        <v>43220</v>
      </c>
      <c r="E603" s="1">
        <v>44134</v>
      </c>
      <c r="F603" s="2" t="s">
        <v>244</v>
      </c>
      <c r="G603">
        <v>1</v>
      </c>
      <c r="H603" s="2" t="s">
        <v>25</v>
      </c>
      <c r="I603" s="2" t="s">
        <v>13</v>
      </c>
      <c r="J603" s="2" t="s">
        <v>43</v>
      </c>
      <c r="K603" s="2" t="s">
        <v>26</v>
      </c>
      <c r="L603">
        <v>4278.25</v>
      </c>
      <c r="M603" s="1">
        <v>44028</v>
      </c>
      <c r="N603" s="2" t="s">
        <v>18</v>
      </c>
      <c r="O603" s="2" t="s">
        <v>177</v>
      </c>
      <c r="P603" s="2"/>
      <c r="Q603" s="1">
        <v>43852</v>
      </c>
    </row>
    <row r="604" spans="1:17" x14ac:dyDescent="0.35">
      <c r="A604" s="2" t="s">
        <v>387</v>
      </c>
      <c r="B604" t="s">
        <v>416</v>
      </c>
      <c r="C604" s="2" t="s">
        <v>176</v>
      </c>
      <c r="D604" s="1">
        <v>43220</v>
      </c>
      <c r="E604" s="1">
        <v>44134</v>
      </c>
      <c r="F604" s="2" t="s">
        <v>244</v>
      </c>
      <c r="G604">
        <v>1</v>
      </c>
      <c r="H604" s="2" t="s">
        <v>25</v>
      </c>
      <c r="I604" s="2" t="s">
        <v>13</v>
      </c>
      <c r="J604" s="2" t="s">
        <v>43</v>
      </c>
      <c r="K604" s="2" t="s">
        <v>26</v>
      </c>
      <c r="L604">
        <v>4278.25</v>
      </c>
      <c r="M604" s="1">
        <v>44028</v>
      </c>
      <c r="N604" s="2" t="s">
        <v>18</v>
      </c>
      <c r="O604" s="2" t="s">
        <v>177</v>
      </c>
      <c r="P604" s="2"/>
      <c r="Q604" s="1">
        <v>43852</v>
      </c>
    </row>
    <row r="605" spans="1:17" x14ac:dyDescent="0.35">
      <c r="A605" s="2" t="s">
        <v>387</v>
      </c>
      <c r="B605" t="s">
        <v>416</v>
      </c>
      <c r="C605" s="2" t="s">
        <v>176</v>
      </c>
      <c r="D605" s="1">
        <v>43220</v>
      </c>
      <c r="E605" s="1">
        <v>44134</v>
      </c>
      <c r="F605" s="2" t="s">
        <v>244</v>
      </c>
      <c r="G605">
        <v>1</v>
      </c>
      <c r="H605" s="2" t="s">
        <v>25</v>
      </c>
      <c r="I605" s="2" t="s">
        <v>13</v>
      </c>
      <c r="J605" s="2" t="s">
        <v>43</v>
      </c>
      <c r="K605" s="2" t="s">
        <v>26</v>
      </c>
      <c r="L605">
        <v>4705.88</v>
      </c>
      <c r="M605" s="1">
        <v>43321</v>
      </c>
      <c r="N605" s="2" t="s">
        <v>18</v>
      </c>
      <c r="O605" s="2" t="s">
        <v>177</v>
      </c>
      <c r="P605" s="2"/>
      <c r="Q605" s="1">
        <v>43852</v>
      </c>
    </row>
    <row r="606" spans="1:17" x14ac:dyDescent="0.35">
      <c r="A606" s="2" t="s">
        <v>387</v>
      </c>
      <c r="B606" t="s">
        <v>416</v>
      </c>
      <c r="C606" s="2" t="s">
        <v>176</v>
      </c>
      <c r="D606" s="1">
        <v>43220</v>
      </c>
      <c r="E606" s="1">
        <v>44134</v>
      </c>
      <c r="F606" s="2" t="s">
        <v>244</v>
      </c>
      <c r="G606">
        <v>1</v>
      </c>
      <c r="H606" s="2" t="s">
        <v>25</v>
      </c>
      <c r="I606" s="2" t="s">
        <v>13</v>
      </c>
      <c r="J606" s="2" t="s">
        <v>43</v>
      </c>
      <c r="K606" s="2" t="s">
        <v>26</v>
      </c>
      <c r="L606">
        <v>4705.88</v>
      </c>
      <c r="M606" s="1">
        <v>43422</v>
      </c>
      <c r="N606" s="2" t="s">
        <v>18</v>
      </c>
      <c r="O606" s="2" t="s">
        <v>177</v>
      </c>
      <c r="P606" s="2"/>
      <c r="Q606" s="1">
        <v>43852</v>
      </c>
    </row>
    <row r="607" spans="1:17" x14ac:dyDescent="0.35">
      <c r="A607" s="2" t="s">
        <v>387</v>
      </c>
      <c r="B607" t="s">
        <v>416</v>
      </c>
      <c r="C607" s="2" t="s">
        <v>176</v>
      </c>
      <c r="D607" s="1">
        <v>43220</v>
      </c>
      <c r="E607" s="1">
        <v>44134</v>
      </c>
      <c r="F607" s="2" t="s">
        <v>244</v>
      </c>
      <c r="G607">
        <v>1</v>
      </c>
      <c r="H607" s="2" t="s">
        <v>25</v>
      </c>
      <c r="I607" s="2" t="s">
        <v>13</v>
      </c>
      <c r="J607" s="2" t="s">
        <v>43</v>
      </c>
      <c r="K607" s="2" t="s">
        <v>26</v>
      </c>
      <c r="L607">
        <v>4705.88</v>
      </c>
      <c r="M607" s="1">
        <v>43523</v>
      </c>
      <c r="N607" s="2" t="s">
        <v>18</v>
      </c>
      <c r="O607" s="2" t="s">
        <v>177</v>
      </c>
      <c r="P607" s="2"/>
      <c r="Q607" s="1">
        <v>43852</v>
      </c>
    </row>
    <row r="608" spans="1:17" x14ac:dyDescent="0.35">
      <c r="A608" s="2" t="s">
        <v>387</v>
      </c>
      <c r="B608" t="s">
        <v>416</v>
      </c>
      <c r="C608" s="2" t="s">
        <v>176</v>
      </c>
      <c r="D608" s="1">
        <v>43220</v>
      </c>
      <c r="E608" s="1">
        <v>44134</v>
      </c>
      <c r="F608" s="2" t="s">
        <v>244</v>
      </c>
      <c r="G608">
        <v>1</v>
      </c>
      <c r="H608" s="2" t="s">
        <v>25</v>
      </c>
      <c r="I608" s="2" t="s">
        <v>13</v>
      </c>
      <c r="J608" s="2" t="s">
        <v>43</v>
      </c>
      <c r="K608" s="2" t="s">
        <v>26</v>
      </c>
      <c r="L608">
        <v>4705.88</v>
      </c>
      <c r="M608" s="1">
        <v>43624</v>
      </c>
      <c r="N608" s="2" t="s">
        <v>18</v>
      </c>
      <c r="O608" s="2" t="s">
        <v>177</v>
      </c>
      <c r="P608" s="2"/>
      <c r="Q608" s="1">
        <v>43852</v>
      </c>
    </row>
    <row r="609" spans="1:17" x14ac:dyDescent="0.35">
      <c r="A609" s="2" t="s">
        <v>387</v>
      </c>
      <c r="B609" t="s">
        <v>416</v>
      </c>
      <c r="C609" s="2" t="s">
        <v>176</v>
      </c>
      <c r="D609" s="1">
        <v>43220</v>
      </c>
      <c r="E609" s="1">
        <v>44134</v>
      </c>
      <c r="F609" s="2" t="s">
        <v>244</v>
      </c>
      <c r="G609">
        <v>1</v>
      </c>
      <c r="H609" s="2" t="s">
        <v>25</v>
      </c>
      <c r="I609" s="2" t="s">
        <v>13</v>
      </c>
      <c r="J609" s="2" t="s">
        <v>43</v>
      </c>
      <c r="K609" s="2" t="s">
        <v>26</v>
      </c>
      <c r="L609">
        <v>4705.88</v>
      </c>
      <c r="M609" s="1">
        <v>43725</v>
      </c>
      <c r="N609" s="2" t="s">
        <v>18</v>
      </c>
      <c r="O609" s="2" t="s">
        <v>177</v>
      </c>
      <c r="P609" s="2"/>
      <c r="Q609" s="1">
        <v>43852</v>
      </c>
    </row>
    <row r="610" spans="1:17" x14ac:dyDescent="0.35">
      <c r="A610" s="2" t="s">
        <v>387</v>
      </c>
      <c r="B610" t="s">
        <v>416</v>
      </c>
      <c r="C610" s="2" t="s">
        <v>176</v>
      </c>
      <c r="D610" s="1">
        <v>43220</v>
      </c>
      <c r="E610" s="1">
        <v>44134</v>
      </c>
      <c r="F610" s="2" t="s">
        <v>244</v>
      </c>
      <c r="G610">
        <v>1</v>
      </c>
      <c r="H610" s="2" t="s">
        <v>25</v>
      </c>
      <c r="I610" s="2" t="s">
        <v>13</v>
      </c>
      <c r="J610" s="2" t="s">
        <v>43</v>
      </c>
      <c r="K610" s="2" t="s">
        <v>26</v>
      </c>
      <c r="L610">
        <v>6417.13</v>
      </c>
      <c r="M610" s="1">
        <v>43220</v>
      </c>
      <c r="N610" s="2" t="s">
        <v>18</v>
      </c>
      <c r="O610" s="2" t="s">
        <v>177</v>
      </c>
      <c r="P610" s="2"/>
      <c r="Q610" s="1">
        <v>43852</v>
      </c>
    </row>
    <row r="611" spans="1:17" x14ac:dyDescent="0.35">
      <c r="A611" s="2" t="s">
        <v>387</v>
      </c>
      <c r="B611" t="s">
        <v>417</v>
      </c>
      <c r="C611" s="2" t="s">
        <v>180</v>
      </c>
      <c r="D611" s="1">
        <v>43278</v>
      </c>
      <c r="E611" s="1">
        <v>43642</v>
      </c>
      <c r="F611" s="2" t="s">
        <v>244</v>
      </c>
      <c r="G611">
        <v>1</v>
      </c>
      <c r="H611" s="2" t="s">
        <v>25</v>
      </c>
      <c r="I611" s="2" t="s">
        <v>13</v>
      </c>
      <c r="J611" s="2" t="s">
        <v>43</v>
      </c>
      <c r="K611" s="2" t="s">
        <v>26</v>
      </c>
      <c r="L611">
        <v>81783.89</v>
      </c>
      <c r="M611" s="1">
        <v>43278</v>
      </c>
      <c r="N611" s="2" t="s">
        <v>18</v>
      </c>
      <c r="O611" s="2" t="s">
        <v>270</v>
      </c>
      <c r="P611" s="2" t="s">
        <v>271</v>
      </c>
      <c r="Q611" s="1">
        <v>43852</v>
      </c>
    </row>
    <row r="612" spans="1:17" x14ac:dyDescent="0.35">
      <c r="A612" s="2" t="s">
        <v>387</v>
      </c>
      <c r="B612" t="s">
        <v>145</v>
      </c>
      <c r="C612" s="2" t="s">
        <v>176</v>
      </c>
      <c r="D612" s="1">
        <v>43339</v>
      </c>
      <c r="E612" s="1">
        <v>44069</v>
      </c>
      <c r="F612" s="2" t="s">
        <v>244</v>
      </c>
      <c r="G612">
        <v>1</v>
      </c>
      <c r="H612" s="2" t="s">
        <v>25</v>
      </c>
      <c r="I612" s="2" t="s">
        <v>13</v>
      </c>
      <c r="J612" s="2" t="s">
        <v>43</v>
      </c>
      <c r="K612" s="2" t="s">
        <v>26</v>
      </c>
      <c r="L612">
        <v>70935.55</v>
      </c>
      <c r="M612" s="1">
        <v>43888</v>
      </c>
      <c r="N612" s="2" t="s">
        <v>18</v>
      </c>
      <c r="O612" s="2" t="s">
        <v>177</v>
      </c>
      <c r="P612" s="2"/>
      <c r="Q612" s="1">
        <v>43852</v>
      </c>
    </row>
    <row r="613" spans="1:17" x14ac:dyDescent="0.35">
      <c r="A613" s="2" t="s">
        <v>387</v>
      </c>
      <c r="B613" t="s">
        <v>145</v>
      </c>
      <c r="C613" s="2" t="s">
        <v>176</v>
      </c>
      <c r="D613" s="1">
        <v>43339</v>
      </c>
      <c r="E613" s="1">
        <v>44069</v>
      </c>
      <c r="F613" s="2" t="s">
        <v>244</v>
      </c>
      <c r="G613">
        <v>1</v>
      </c>
      <c r="H613" s="2" t="s">
        <v>25</v>
      </c>
      <c r="I613" s="2" t="s">
        <v>13</v>
      </c>
      <c r="J613" s="2" t="s">
        <v>43</v>
      </c>
      <c r="K613" s="2" t="s">
        <v>26</v>
      </c>
      <c r="L613">
        <v>70935.55</v>
      </c>
      <c r="M613" s="1">
        <v>43888</v>
      </c>
      <c r="N613" s="2" t="s">
        <v>18</v>
      </c>
      <c r="O613" s="2" t="s">
        <v>177</v>
      </c>
      <c r="P613" s="2"/>
      <c r="Q613" s="1">
        <v>43852</v>
      </c>
    </row>
    <row r="614" spans="1:17" x14ac:dyDescent="0.35">
      <c r="A614" s="2" t="s">
        <v>387</v>
      </c>
      <c r="B614" t="s">
        <v>145</v>
      </c>
      <c r="C614" s="2" t="s">
        <v>176</v>
      </c>
      <c r="D614" s="1">
        <v>43339</v>
      </c>
      <c r="E614" s="1">
        <v>44069</v>
      </c>
      <c r="F614" s="2" t="s">
        <v>244</v>
      </c>
      <c r="G614">
        <v>1</v>
      </c>
      <c r="H614" s="2" t="s">
        <v>25</v>
      </c>
      <c r="I614" s="2" t="s">
        <v>13</v>
      </c>
      <c r="J614" s="2" t="s">
        <v>43</v>
      </c>
      <c r="K614" s="2" t="s">
        <v>26</v>
      </c>
      <c r="L614">
        <v>70935.55</v>
      </c>
      <c r="M614" s="1">
        <v>43888</v>
      </c>
      <c r="N614" s="2" t="s">
        <v>18</v>
      </c>
      <c r="O614" s="2" t="s">
        <v>177</v>
      </c>
      <c r="P614" s="2"/>
      <c r="Q614" s="1">
        <v>43852</v>
      </c>
    </row>
    <row r="615" spans="1:17" x14ac:dyDescent="0.35">
      <c r="A615" s="2" t="s">
        <v>387</v>
      </c>
      <c r="B615" t="s">
        <v>145</v>
      </c>
      <c r="C615" s="2" t="s">
        <v>176</v>
      </c>
      <c r="D615" s="1">
        <v>43339</v>
      </c>
      <c r="E615" s="1">
        <v>44069</v>
      </c>
      <c r="F615" s="2" t="s">
        <v>244</v>
      </c>
      <c r="G615">
        <v>1</v>
      </c>
      <c r="H615" s="2" t="s">
        <v>25</v>
      </c>
      <c r="I615" s="2" t="s">
        <v>13</v>
      </c>
      <c r="J615" s="2" t="s">
        <v>43</v>
      </c>
      <c r="K615" s="2" t="s">
        <v>26</v>
      </c>
      <c r="L615">
        <v>70935.55</v>
      </c>
      <c r="M615" s="1">
        <v>43888</v>
      </c>
      <c r="N615" s="2" t="s">
        <v>18</v>
      </c>
      <c r="O615" s="2" t="s">
        <v>177</v>
      </c>
      <c r="P615" s="2"/>
      <c r="Q615" s="1">
        <v>43852</v>
      </c>
    </row>
    <row r="616" spans="1:17" x14ac:dyDescent="0.35">
      <c r="A616" s="2" t="s">
        <v>387</v>
      </c>
      <c r="B616" t="s">
        <v>145</v>
      </c>
      <c r="C616" s="2" t="s">
        <v>176</v>
      </c>
      <c r="D616" s="1">
        <v>43339</v>
      </c>
      <c r="E616" s="1">
        <v>44069</v>
      </c>
      <c r="F616" s="2" t="s">
        <v>244</v>
      </c>
      <c r="G616">
        <v>1</v>
      </c>
      <c r="H616" s="2" t="s">
        <v>25</v>
      </c>
      <c r="I616" s="2" t="s">
        <v>13</v>
      </c>
      <c r="J616" s="2" t="s">
        <v>43</v>
      </c>
      <c r="K616" s="2" t="s">
        <v>26</v>
      </c>
      <c r="L616">
        <v>90281.89</v>
      </c>
      <c r="M616" s="1">
        <v>43431</v>
      </c>
      <c r="N616" s="2" t="s">
        <v>18</v>
      </c>
      <c r="O616" s="2" t="s">
        <v>177</v>
      </c>
      <c r="P616" s="2"/>
      <c r="Q616" s="1">
        <v>43852</v>
      </c>
    </row>
    <row r="617" spans="1:17" x14ac:dyDescent="0.35">
      <c r="A617" s="2" t="s">
        <v>387</v>
      </c>
      <c r="B617" t="s">
        <v>145</v>
      </c>
      <c r="C617" s="2" t="s">
        <v>176</v>
      </c>
      <c r="D617" s="1">
        <v>43339</v>
      </c>
      <c r="E617" s="1">
        <v>44069</v>
      </c>
      <c r="F617" s="2" t="s">
        <v>244</v>
      </c>
      <c r="G617">
        <v>1</v>
      </c>
      <c r="H617" s="2" t="s">
        <v>25</v>
      </c>
      <c r="I617" s="2" t="s">
        <v>13</v>
      </c>
      <c r="J617" s="2" t="s">
        <v>43</v>
      </c>
      <c r="K617" s="2" t="s">
        <v>26</v>
      </c>
      <c r="L617">
        <v>90281.89</v>
      </c>
      <c r="M617" s="1">
        <v>43523</v>
      </c>
      <c r="N617" s="2" t="s">
        <v>18</v>
      </c>
      <c r="O617" s="2" t="s">
        <v>177</v>
      </c>
      <c r="P617" s="2"/>
      <c r="Q617" s="1">
        <v>43852</v>
      </c>
    </row>
    <row r="618" spans="1:17" x14ac:dyDescent="0.35">
      <c r="A618" s="2" t="s">
        <v>387</v>
      </c>
      <c r="B618" t="s">
        <v>145</v>
      </c>
      <c r="C618" s="2" t="s">
        <v>176</v>
      </c>
      <c r="D618" s="1">
        <v>43339</v>
      </c>
      <c r="E618" s="1">
        <v>44069</v>
      </c>
      <c r="F618" s="2" t="s">
        <v>244</v>
      </c>
      <c r="G618">
        <v>1</v>
      </c>
      <c r="H618" s="2" t="s">
        <v>25</v>
      </c>
      <c r="I618" s="2" t="s">
        <v>13</v>
      </c>
      <c r="J618" s="2" t="s">
        <v>43</v>
      </c>
      <c r="K618" s="2" t="s">
        <v>26</v>
      </c>
      <c r="L618">
        <v>90281.89</v>
      </c>
      <c r="M618" s="1">
        <v>43612</v>
      </c>
      <c r="N618" s="2" t="s">
        <v>18</v>
      </c>
      <c r="O618" s="2" t="s">
        <v>177</v>
      </c>
      <c r="P618" s="2"/>
      <c r="Q618" s="1">
        <v>43852</v>
      </c>
    </row>
    <row r="619" spans="1:17" x14ac:dyDescent="0.35">
      <c r="A619" s="2" t="s">
        <v>387</v>
      </c>
      <c r="B619" t="s">
        <v>145</v>
      </c>
      <c r="C619" s="2" t="s">
        <v>176</v>
      </c>
      <c r="D619" s="1">
        <v>43339</v>
      </c>
      <c r="E619" s="1">
        <v>44069</v>
      </c>
      <c r="F619" s="2" t="s">
        <v>244</v>
      </c>
      <c r="G619">
        <v>1</v>
      </c>
      <c r="H619" s="2" t="s">
        <v>25</v>
      </c>
      <c r="I619" s="2" t="s">
        <v>13</v>
      </c>
      <c r="J619" s="2" t="s">
        <v>43</v>
      </c>
      <c r="K619" s="2" t="s">
        <v>26</v>
      </c>
      <c r="L619">
        <v>90281.89</v>
      </c>
      <c r="M619" s="1">
        <v>43704</v>
      </c>
      <c r="N619" s="2" t="s">
        <v>18</v>
      </c>
      <c r="O619" s="2" t="s">
        <v>177</v>
      </c>
      <c r="P619" s="2"/>
      <c r="Q619" s="1">
        <v>43852</v>
      </c>
    </row>
    <row r="620" spans="1:17" x14ac:dyDescent="0.35">
      <c r="A620" s="2" t="s">
        <v>387</v>
      </c>
      <c r="B620" t="s">
        <v>145</v>
      </c>
      <c r="C620" s="2" t="s">
        <v>176</v>
      </c>
      <c r="D620" s="1">
        <v>43339</v>
      </c>
      <c r="E620" s="1">
        <v>44069</v>
      </c>
      <c r="F620" s="2" t="s">
        <v>244</v>
      </c>
      <c r="G620">
        <v>1</v>
      </c>
      <c r="H620" s="2" t="s">
        <v>25</v>
      </c>
      <c r="I620" s="2" t="s">
        <v>13</v>
      </c>
      <c r="J620" s="2" t="s">
        <v>43</v>
      </c>
      <c r="K620" s="2" t="s">
        <v>26</v>
      </c>
      <c r="L620">
        <v>90281.89</v>
      </c>
      <c r="M620" s="1">
        <v>43796</v>
      </c>
      <c r="N620" s="2" t="s">
        <v>18</v>
      </c>
      <c r="O620" s="2" t="s">
        <v>177</v>
      </c>
      <c r="P620" s="2"/>
      <c r="Q620" s="1">
        <v>43852</v>
      </c>
    </row>
    <row r="621" spans="1:17" x14ac:dyDescent="0.35">
      <c r="A621" s="2" t="s">
        <v>387</v>
      </c>
      <c r="B621" t="s">
        <v>145</v>
      </c>
      <c r="C621" s="2" t="s">
        <v>176</v>
      </c>
      <c r="D621" s="1">
        <v>43339</v>
      </c>
      <c r="E621" s="1">
        <v>44069</v>
      </c>
      <c r="F621" s="2" t="s">
        <v>244</v>
      </c>
      <c r="G621">
        <v>1</v>
      </c>
      <c r="H621" s="2" t="s">
        <v>25</v>
      </c>
      <c r="I621" s="2" t="s">
        <v>13</v>
      </c>
      <c r="J621" s="2" t="s">
        <v>43</v>
      </c>
      <c r="K621" s="2" t="s">
        <v>26</v>
      </c>
      <c r="L621">
        <v>122525.38</v>
      </c>
      <c r="M621" s="1">
        <v>43339</v>
      </c>
      <c r="N621" s="2" t="s">
        <v>18</v>
      </c>
      <c r="O621" s="2" t="s">
        <v>177</v>
      </c>
      <c r="P621" s="2"/>
      <c r="Q621" s="1">
        <v>43852</v>
      </c>
    </row>
    <row r="622" spans="1:17" x14ac:dyDescent="0.35">
      <c r="A622" s="2" t="s">
        <v>387</v>
      </c>
      <c r="B622" t="s">
        <v>145</v>
      </c>
      <c r="C622" s="2" t="s">
        <v>176</v>
      </c>
      <c r="D622" s="1">
        <v>43339</v>
      </c>
      <c r="E622" s="1">
        <v>44069</v>
      </c>
      <c r="F622" s="2" t="s">
        <v>244</v>
      </c>
      <c r="G622">
        <v>1</v>
      </c>
      <c r="H622" s="2" t="s">
        <v>25</v>
      </c>
      <c r="I622" s="2" t="s">
        <v>13</v>
      </c>
      <c r="J622" s="2" t="s">
        <v>43</v>
      </c>
      <c r="K622" s="2" t="s">
        <v>26</v>
      </c>
      <c r="L622">
        <v>0</v>
      </c>
      <c r="M622" s="1">
        <v>43888</v>
      </c>
      <c r="N622" s="2" t="s">
        <v>18</v>
      </c>
      <c r="O622" s="2" t="s">
        <v>177</v>
      </c>
      <c r="P622" s="2"/>
      <c r="Q622" s="1">
        <v>43852</v>
      </c>
    </row>
    <row r="623" spans="1:17" x14ac:dyDescent="0.35">
      <c r="A623" s="2" t="s">
        <v>387</v>
      </c>
      <c r="B623" t="s">
        <v>145</v>
      </c>
      <c r="C623" s="2" t="s">
        <v>176</v>
      </c>
      <c r="D623" s="1">
        <v>43339</v>
      </c>
      <c r="E623" s="1">
        <v>44069</v>
      </c>
      <c r="F623" s="2" t="s">
        <v>244</v>
      </c>
      <c r="G623">
        <v>1</v>
      </c>
      <c r="H623" s="2" t="s">
        <v>25</v>
      </c>
      <c r="I623" s="2" t="s">
        <v>13</v>
      </c>
      <c r="J623" s="2" t="s">
        <v>43</v>
      </c>
      <c r="K623" s="2" t="s">
        <v>26</v>
      </c>
      <c r="L623">
        <v>0</v>
      </c>
      <c r="M623" s="1">
        <v>43888</v>
      </c>
      <c r="N623" s="2" t="s">
        <v>18</v>
      </c>
      <c r="O623" s="2" t="s">
        <v>177</v>
      </c>
      <c r="P623" s="2"/>
      <c r="Q623" s="1">
        <v>43852</v>
      </c>
    </row>
    <row r="624" spans="1:17" x14ac:dyDescent="0.35">
      <c r="A624" s="2" t="s">
        <v>387</v>
      </c>
      <c r="B624" t="s">
        <v>145</v>
      </c>
      <c r="C624" s="2" t="s">
        <v>176</v>
      </c>
      <c r="D624" s="1">
        <v>43339</v>
      </c>
      <c r="E624" s="1">
        <v>44069</v>
      </c>
      <c r="F624" s="2" t="s">
        <v>244</v>
      </c>
      <c r="G624">
        <v>1</v>
      </c>
      <c r="H624" s="2" t="s">
        <v>25</v>
      </c>
      <c r="I624" s="2" t="s">
        <v>13</v>
      </c>
      <c r="J624" s="2" t="s">
        <v>43</v>
      </c>
      <c r="K624" s="2" t="s">
        <v>26</v>
      </c>
      <c r="L624">
        <v>0</v>
      </c>
      <c r="M624" s="1">
        <v>43888</v>
      </c>
      <c r="N624" s="2" t="s">
        <v>18</v>
      </c>
      <c r="O624" s="2" t="s">
        <v>177</v>
      </c>
      <c r="P624" s="2"/>
      <c r="Q624" s="1">
        <v>43852</v>
      </c>
    </row>
    <row r="625" spans="1:17" x14ac:dyDescent="0.35">
      <c r="A625" s="2" t="s">
        <v>387</v>
      </c>
      <c r="B625" t="s">
        <v>145</v>
      </c>
      <c r="C625" s="2" t="s">
        <v>176</v>
      </c>
      <c r="D625" s="1">
        <v>43339</v>
      </c>
      <c r="E625" s="1">
        <v>44069</v>
      </c>
      <c r="F625" s="2" t="s">
        <v>244</v>
      </c>
      <c r="G625">
        <v>1</v>
      </c>
      <c r="H625" s="2" t="s">
        <v>25</v>
      </c>
      <c r="I625" s="2" t="s">
        <v>13</v>
      </c>
      <c r="J625" s="2" t="s">
        <v>43</v>
      </c>
      <c r="K625" s="2" t="s">
        <v>26</v>
      </c>
      <c r="L625">
        <v>0</v>
      </c>
      <c r="M625" s="1">
        <v>43888</v>
      </c>
      <c r="N625" s="2" t="s">
        <v>18</v>
      </c>
      <c r="O625" s="2" t="s">
        <v>177</v>
      </c>
      <c r="P625" s="2"/>
      <c r="Q625" s="1">
        <v>43852</v>
      </c>
    </row>
    <row r="626" spans="1:17" x14ac:dyDescent="0.35">
      <c r="A626" s="2" t="s">
        <v>387</v>
      </c>
      <c r="B626" t="s">
        <v>145</v>
      </c>
      <c r="C626" s="2" t="s">
        <v>176</v>
      </c>
      <c r="D626" s="1">
        <v>43339</v>
      </c>
      <c r="E626" s="1">
        <v>44069</v>
      </c>
      <c r="F626" s="2" t="s">
        <v>244</v>
      </c>
      <c r="G626">
        <v>1</v>
      </c>
      <c r="H626" s="2" t="s">
        <v>25</v>
      </c>
      <c r="I626" s="2" t="s">
        <v>13</v>
      </c>
      <c r="J626" s="2" t="s">
        <v>43</v>
      </c>
      <c r="K626" s="2" t="s">
        <v>26</v>
      </c>
      <c r="L626">
        <v>0</v>
      </c>
      <c r="M626" s="1">
        <v>43431</v>
      </c>
      <c r="N626" s="2" t="s">
        <v>18</v>
      </c>
      <c r="O626" s="2" t="s">
        <v>177</v>
      </c>
      <c r="P626" s="2"/>
      <c r="Q626" s="1">
        <v>43852</v>
      </c>
    </row>
    <row r="627" spans="1:17" x14ac:dyDescent="0.35">
      <c r="A627" s="2" t="s">
        <v>387</v>
      </c>
      <c r="B627" t="s">
        <v>145</v>
      </c>
      <c r="C627" s="2" t="s">
        <v>176</v>
      </c>
      <c r="D627" s="1">
        <v>43339</v>
      </c>
      <c r="E627" s="1">
        <v>44069</v>
      </c>
      <c r="F627" s="2" t="s">
        <v>244</v>
      </c>
      <c r="G627">
        <v>1</v>
      </c>
      <c r="H627" s="2" t="s">
        <v>25</v>
      </c>
      <c r="I627" s="2" t="s">
        <v>13</v>
      </c>
      <c r="J627" s="2" t="s">
        <v>43</v>
      </c>
      <c r="K627" s="2" t="s">
        <v>26</v>
      </c>
      <c r="L627">
        <v>0</v>
      </c>
      <c r="M627" s="1">
        <v>43523</v>
      </c>
      <c r="N627" s="2" t="s">
        <v>18</v>
      </c>
      <c r="O627" s="2" t="s">
        <v>177</v>
      </c>
      <c r="P627" s="2"/>
      <c r="Q627" s="1">
        <v>43852</v>
      </c>
    </row>
    <row r="628" spans="1:17" x14ac:dyDescent="0.35">
      <c r="A628" s="2" t="s">
        <v>387</v>
      </c>
      <c r="B628" t="s">
        <v>145</v>
      </c>
      <c r="C628" s="2" t="s">
        <v>176</v>
      </c>
      <c r="D628" s="1">
        <v>43339</v>
      </c>
      <c r="E628" s="1">
        <v>44069</v>
      </c>
      <c r="F628" s="2" t="s">
        <v>244</v>
      </c>
      <c r="G628">
        <v>1</v>
      </c>
      <c r="H628" s="2" t="s">
        <v>25</v>
      </c>
      <c r="I628" s="2" t="s">
        <v>13</v>
      </c>
      <c r="J628" s="2" t="s">
        <v>43</v>
      </c>
      <c r="K628" s="2" t="s">
        <v>26</v>
      </c>
      <c r="L628">
        <v>0</v>
      </c>
      <c r="M628" s="1">
        <v>43612</v>
      </c>
      <c r="N628" s="2" t="s">
        <v>18</v>
      </c>
      <c r="O628" s="2" t="s">
        <v>177</v>
      </c>
      <c r="P628" s="2"/>
      <c r="Q628" s="1">
        <v>43852</v>
      </c>
    </row>
    <row r="629" spans="1:17" x14ac:dyDescent="0.35">
      <c r="A629" s="2" t="s">
        <v>387</v>
      </c>
      <c r="B629" t="s">
        <v>145</v>
      </c>
      <c r="C629" s="2" t="s">
        <v>176</v>
      </c>
      <c r="D629" s="1">
        <v>43339</v>
      </c>
      <c r="E629" s="1">
        <v>44069</v>
      </c>
      <c r="F629" s="2" t="s">
        <v>244</v>
      </c>
      <c r="G629">
        <v>1</v>
      </c>
      <c r="H629" s="2" t="s">
        <v>25</v>
      </c>
      <c r="I629" s="2" t="s">
        <v>13</v>
      </c>
      <c r="J629" s="2" t="s">
        <v>43</v>
      </c>
      <c r="K629" s="2" t="s">
        <v>26</v>
      </c>
      <c r="L629">
        <v>0</v>
      </c>
      <c r="M629" s="1">
        <v>43704</v>
      </c>
      <c r="N629" s="2" t="s">
        <v>18</v>
      </c>
      <c r="O629" s="2" t="s">
        <v>177</v>
      </c>
      <c r="P629" s="2"/>
      <c r="Q629" s="1">
        <v>43852</v>
      </c>
    </row>
    <row r="630" spans="1:17" x14ac:dyDescent="0.35">
      <c r="A630" s="2" t="s">
        <v>387</v>
      </c>
      <c r="B630" t="s">
        <v>145</v>
      </c>
      <c r="C630" s="2" t="s">
        <v>176</v>
      </c>
      <c r="D630" s="1">
        <v>43339</v>
      </c>
      <c r="E630" s="1">
        <v>44069</v>
      </c>
      <c r="F630" s="2" t="s">
        <v>244</v>
      </c>
      <c r="G630">
        <v>1</v>
      </c>
      <c r="H630" s="2" t="s">
        <v>25</v>
      </c>
      <c r="I630" s="2" t="s">
        <v>13</v>
      </c>
      <c r="J630" s="2" t="s">
        <v>43</v>
      </c>
      <c r="K630" s="2" t="s">
        <v>26</v>
      </c>
      <c r="L630">
        <v>0</v>
      </c>
      <c r="M630" s="1">
        <v>43796</v>
      </c>
      <c r="N630" s="2" t="s">
        <v>18</v>
      </c>
      <c r="O630" s="2" t="s">
        <v>177</v>
      </c>
      <c r="P630" s="2"/>
      <c r="Q630" s="1">
        <v>43852</v>
      </c>
    </row>
    <row r="631" spans="1:17" x14ac:dyDescent="0.35">
      <c r="A631" s="2" t="s">
        <v>387</v>
      </c>
      <c r="B631" t="s">
        <v>145</v>
      </c>
      <c r="C631" s="2" t="s">
        <v>176</v>
      </c>
      <c r="D631" s="1">
        <v>43339</v>
      </c>
      <c r="E631" s="1">
        <v>44069</v>
      </c>
      <c r="F631" s="2" t="s">
        <v>244</v>
      </c>
      <c r="G631">
        <v>1</v>
      </c>
      <c r="H631" s="2" t="s">
        <v>25</v>
      </c>
      <c r="I631" s="2" t="s">
        <v>13</v>
      </c>
      <c r="J631" s="2" t="s">
        <v>43</v>
      </c>
      <c r="K631" s="2" t="s">
        <v>26</v>
      </c>
      <c r="L631">
        <v>0</v>
      </c>
      <c r="M631" s="1">
        <v>43339</v>
      </c>
      <c r="N631" s="2" t="s">
        <v>18</v>
      </c>
      <c r="O631" s="2" t="s">
        <v>177</v>
      </c>
      <c r="P631" s="2"/>
      <c r="Q631" s="1">
        <v>43852</v>
      </c>
    </row>
    <row r="632" spans="1:17" x14ac:dyDescent="0.35">
      <c r="A632" s="2" t="s">
        <v>387</v>
      </c>
      <c r="B632" t="s">
        <v>129</v>
      </c>
      <c r="C632" s="2" t="s">
        <v>176</v>
      </c>
      <c r="D632" s="1">
        <v>43326</v>
      </c>
      <c r="E632" s="1">
        <v>44240</v>
      </c>
      <c r="F632" s="2" t="s">
        <v>244</v>
      </c>
      <c r="G632">
        <v>1</v>
      </c>
      <c r="H632" s="2" t="s">
        <v>25</v>
      </c>
      <c r="I632" s="2" t="s">
        <v>13</v>
      </c>
      <c r="J632" s="2" t="s">
        <v>43</v>
      </c>
      <c r="K632" s="2" t="s">
        <v>26</v>
      </c>
      <c r="L632">
        <v>62399.23</v>
      </c>
      <c r="M632" s="1">
        <v>44057</v>
      </c>
      <c r="N632" s="2" t="s">
        <v>18</v>
      </c>
      <c r="O632" s="2" t="s">
        <v>177</v>
      </c>
      <c r="P632" s="2"/>
      <c r="Q632" s="1">
        <v>43852</v>
      </c>
    </row>
    <row r="633" spans="1:17" x14ac:dyDescent="0.35">
      <c r="A633" s="2" t="s">
        <v>387</v>
      </c>
      <c r="B633" t="s">
        <v>129</v>
      </c>
      <c r="C633" s="2" t="s">
        <v>176</v>
      </c>
      <c r="D633" s="1">
        <v>43326</v>
      </c>
      <c r="E633" s="1">
        <v>44240</v>
      </c>
      <c r="F633" s="2" t="s">
        <v>244</v>
      </c>
      <c r="G633">
        <v>1</v>
      </c>
      <c r="H633" s="2" t="s">
        <v>25</v>
      </c>
      <c r="I633" s="2" t="s">
        <v>13</v>
      </c>
      <c r="J633" s="2" t="s">
        <v>43</v>
      </c>
      <c r="K633" s="2" t="s">
        <v>26</v>
      </c>
      <c r="L633">
        <v>62399.23</v>
      </c>
      <c r="M633" s="1">
        <v>44057</v>
      </c>
      <c r="N633" s="2" t="s">
        <v>18</v>
      </c>
      <c r="O633" s="2" t="s">
        <v>177</v>
      </c>
      <c r="P633" s="2"/>
      <c r="Q633" s="1">
        <v>43852</v>
      </c>
    </row>
    <row r="634" spans="1:17" x14ac:dyDescent="0.35">
      <c r="A634" s="2" t="s">
        <v>387</v>
      </c>
      <c r="B634" t="s">
        <v>129</v>
      </c>
      <c r="C634" s="2" t="s">
        <v>176</v>
      </c>
      <c r="D634" s="1">
        <v>43326</v>
      </c>
      <c r="E634" s="1">
        <v>44240</v>
      </c>
      <c r="F634" s="2" t="s">
        <v>244</v>
      </c>
      <c r="G634">
        <v>1</v>
      </c>
      <c r="H634" s="2" t="s">
        <v>25</v>
      </c>
      <c r="I634" s="2" t="s">
        <v>13</v>
      </c>
      <c r="J634" s="2" t="s">
        <v>43</v>
      </c>
      <c r="K634" s="2" t="s">
        <v>26</v>
      </c>
      <c r="L634">
        <v>62399.23</v>
      </c>
      <c r="M634" s="1">
        <v>44057</v>
      </c>
      <c r="N634" s="2" t="s">
        <v>18</v>
      </c>
      <c r="O634" s="2" t="s">
        <v>177</v>
      </c>
      <c r="P634" s="2"/>
      <c r="Q634" s="1">
        <v>43852</v>
      </c>
    </row>
    <row r="635" spans="1:17" x14ac:dyDescent="0.35">
      <c r="A635" s="2" t="s">
        <v>387</v>
      </c>
      <c r="B635" t="s">
        <v>129</v>
      </c>
      <c r="C635" s="2" t="s">
        <v>176</v>
      </c>
      <c r="D635" s="1">
        <v>43326</v>
      </c>
      <c r="E635" s="1">
        <v>44240</v>
      </c>
      <c r="F635" s="2" t="s">
        <v>244</v>
      </c>
      <c r="G635">
        <v>1</v>
      </c>
      <c r="H635" s="2" t="s">
        <v>25</v>
      </c>
      <c r="I635" s="2" t="s">
        <v>13</v>
      </c>
      <c r="J635" s="2" t="s">
        <v>43</v>
      </c>
      <c r="K635" s="2" t="s">
        <v>26</v>
      </c>
      <c r="L635">
        <v>62399.23</v>
      </c>
      <c r="M635" s="1">
        <v>44057</v>
      </c>
      <c r="N635" s="2" t="s">
        <v>18</v>
      </c>
      <c r="O635" s="2" t="s">
        <v>177</v>
      </c>
      <c r="P635" s="2"/>
      <c r="Q635" s="1">
        <v>43852</v>
      </c>
    </row>
    <row r="636" spans="1:17" x14ac:dyDescent="0.35">
      <c r="A636" s="2" t="s">
        <v>387</v>
      </c>
      <c r="B636" t="s">
        <v>129</v>
      </c>
      <c r="C636" s="2" t="s">
        <v>176</v>
      </c>
      <c r="D636" s="1">
        <v>43326</v>
      </c>
      <c r="E636" s="1">
        <v>44240</v>
      </c>
      <c r="F636" s="2" t="s">
        <v>244</v>
      </c>
      <c r="G636">
        <v>1</v>
      </c>
      <c r="H636" s="2" t="s">
        <v>25</v>
      </c>
      <c r="I636" s="2" t="s">
        <v>13</v>
      </c>
      <c r="J636" s="2" t="s">
        <v>43</v>
      </c>
      <c r="K636" s="2" t="s">
        <v>26</v>
      </c>
      <c r="L636">
        <v>62399.23</v>
      </c>
      <c r="M636" s="1">
        <v>44057</v>
      </c>
      <c r="N636" s="2" t="s">
        <v>18</v>
      </c>
      <c r="O636" s="2" t="s">
        <v>177</v>
      </c>
      <c r="P636" s="2"/>
      <c r="Q636" s="1">
        <v>43852</v>
      </c>
    </row>
    <row r="637" spans="1:17" x14ac:dyDescent="0.35">
      <c r="A637" s="2" t="s">
        <v>387</v>
      </c>
      <c r="B637" t="s">
        <v>129</v>
      </c>
      <c r="C637" s="2" t="s">
        <v>176</v>
      </c>
      <c r="D637" s="1">
        <v>43326</v>
      </c>
      <c r="E637" s="1">
        <v>44240</v>
      </c>
      <c r="F637" s="2" t="s">
        <v>244</v>
      </c>
      <c r="G637">
        <v>1</v>
      </c>
      <c r="H637" s="2" t="s">
        <v>25</v>
      </c>
      <c r="I637" s="2" t="s">
        <v>13</v>
      </c>
      <c r="J637" s="2" t="s">
        <v>43</v>
      </c>
      <c r="K637" s="2" t="s">
        <v>26</v>
      </c>
      <c r="L637">
        <v>62399.23</v>
      </c>
      <c r="M637" s="1">
        <v>44057</v>
      </c>
      <c r="N637" s="2" t="s">
        <v>18</v>
      </c>
      <c r="O637" s="2" t="s">
        <v>177</v>
      </c>
      <c r="P637" s="2"/>
      <c r="Q637" s="1">
        <v>43852</v>
      </c>
    </row>
    <row r="638" spans="1:17" x14ac:dyDescent="0.35">
      <c r="A638" s="2" t="s">
        <v>387</v>
      </c>
      <c r="B638" t="s">
        <v>129</v>
      </c>
      <c r="C638" s="2" t="s">
        <v>176</v>
      </c>
      <c r="D638" s="1">
        <v>43326</v>
      </c>
      <c r="E638" s="1">
        <v>44240</v>
      </c>
      <c r="F638" s="2" t="s">
        <v>244</v>
      </c>
      <c r="G638">
        <v>1</v>
      </c>
      <c r="H638" s="2" t="s">
        <v>25</v>
      </c>
      <c r="I638" s="2" t="s">
        <v>13</v>
      </c>
      <c r="J638" s="2" t="s">
        <v>43</v>
      </c>
      <c r="K638" s="2" t="s">
        <v>26</v>
      </c>
      <c r="L638">
        <v>62399.23</v>
      </c>
      <c r="M638" s="1">
        <v>44057</v>
      </c>
      <c r="N638" s="2" t="s">
        <v>18</v>
      </c>
      <c r="O638" s="2" t="s">
        <v>177</v>
      </c>
      <c r="P638" s="2"/>
      <c r="Q638" s="1">
        <v>43852</v>
      </c>
    </row>
    <row r="639" spans="1:17" x14ac:dyDescent="0.35">
      <c r="A639" s="2" t="s">
        <v>387</v>
      </c>
      <c r="B639" t="s">
        <v>129</v>
      </c>
      <c r="C639" s="2" t="s">
        <v>176</v>
      </c>
      <c r="D639" s="1">
        <v>43326</v>
      </c>
      <c r="E639" s="1">
        <v>44240</v>
      </c>
      <c r="F639" s="2" t="s">
        <v>244</v>
      </c>
      <c r="G639">
        <v>1</v>
      </c>
      <c r="H639" s="2" t="s">
        <v>25</v>
      </c>
      <c r="I639" s="2" t="s">
        <v>13</v>
      </c>
      <c r="J639" s="2" t="s">
        <v>43</v>
      </c>
      <c r="K639" s="2" t="s">
        <v>26</v>
      </c>
      <c r="L639">
        <v>62399.23</v>
      </c>
      <c r="M639" s="1">
        <v>44057</v>
      </c>
      <c r="N639" s="2" t="s">
        <v>18</v>
      </c>
      <c r="O639" s="2" t="s">
        <v>177</v>
      </c>
      <c r="P639" s="2"/>
      <c r="Q639" s="1">
        <v>43852</v>
      </c>
    </row>
    <row r="640" spans="1:17" x14ac:dyDescent="0.35">
      <c r="A640" s="2" t="s">
        <v>387</v>
      </c>
      <c r="B640" t="s">
        <v>129</v>
      </c>
      <c r="C640" s="2" t="s">
        <v>176</v>
      </c>
      <c r="D640" s="1">
        <v>43326</v>
      </c>
      <c r="E640" s="1">
        <v>44240</v>
      </c>
      <c r="F640" s="2" t="s">
        <v>244</v>
      </c>
      <c r="G640">
        <v>1</v>
      </c>
      <c r="H640" s="2" t="s">
        <v>25</v>
      </c>
      <c r="I640" s="2" t="s">
        <v>13</v>
      </c>
      <c r="J640" s="2" t="s">
        <v>43</v>
      </c>
      <c r="K640" s="2" t="s">
        <v>26</v>
      </c>
      <c r="L640">
        <v>62399.4</v>
      </c>
      <c r="M640" s="1">
        <v>43875</v>
      </c>
      <c r="N640" s="2" t="s">
        <v>18</v>
      </c>
      <c r="O640" s="2" t="s">
        <v>177</v>
      </c>
      <c r="P640" s="2"/>
      <c r="Q640" s="1">
        <v>43852</v>
      </c>
    </row>
    <row r="641" spans="1:17" x14ac:dyDescent="0.35">
      <c r="A641" s="2" t="s">
        <v>387</v>
      </c>
      <c r="B641" t="s">
        <v>129</v>
      </c>
      <c r="C641" s="2" t="s">
        <v>176</v>
      </c>
      <c r="D641" s="1">
        <v>43326</v>
      </c>
      <c r="E641" s="1">
        <v>44240</v>
      </c>
      <c r="F641" s="2" t="s">
        <v>244</v>
      </c>
      <c r="G641">
        <v>1</v>
      </c>
      <c r="H641" s="2" t="s">
        <v>25</v>
      </c>
      <c r="I641" s="2" t="s">
        <v>13</v>
      </c>
      <c r="J641" s="2" t="s">
        <v>43</v>
      </c>
      <c r="K641" s="2" t="s">
        <v>26</v>
      </c>
      <c r="L641">
        <v>62399.4</v>
      </c>
      <c r="M641" s="1">
        <v>43965</v>
      </c>
      <c r="N641" s="2" t="s">
        <v>18</v>
      </c>
      <c r="O641" s="2" t="s">
        <v>177</v>
      </c>
      <c r="P641" s="2"/>
      <c r="Q641" s="1">
        <v>43852</v>
      </c>
    </row>
    <row r="642" spans="1:17" x14ac:dyDescent="0.35">
      <c r="A642" s="2" t="s">
        <v>387</v>
      </c>
      <c r="B642" t="s">
        <v>129</v>
      </c>
      <c r="C642" s="2" t="s">
        <v>176</v>
      </c>
      <c r="D642" s="1">
        <v>43326</v>
      </c>
      <c r="E642" s="1">
        <v>44240</v>
      </c>
      <c r="F642" s="2" t="s">
        <v>244</v>
      </c>
      <c r="G642">
        <v>1</v>
      </c>
      <c r="H642" s="2" t="s">
        <v>25</v>
      </c>
      <c r="I642" s="2" t="s">
        <v>13</v>
      </c>
      <c r="J642" s="2" t="s">
        <v>43</v>
      </c>
      <c r="K642" s="2" t="s">
        <v>26</v>
      </c>
      <c r="L642">
        <v>62399.4</v>
      </c>
      <c r="M642" s="1">
        <v>43783</v>
      </c>
      <c r="N642" s="2" t="s">
        <v>18</v>
      </c>
      <c r="O642" s="2" t="s">
        <v>177</v>
      </c>
      <c r="P642" s="2"/>
      <c r="Q642" s="1">
        <v>43852</v>
      </c>
    </row>
    <row r="643" spans="1:17" x14ac:dyDescent="0.35">
      <c r="A643" s="2" t="s">
        <v>387</v>
      </c>
      <c r="B643" t="s">
        <v>129</v>
      </c>
      <c r="C643" s="2" t="s">
        <v>176</v>
      </c>
      <c r="D643" s="1">
        <v>43326</v>
      </c>
      <c r="E643" s="1">
        <v>44240</v>
      </c>
      <c r="F643" s="2" t="s">
        <v>244</v>
      </c>
      <c r="G643">
        <v>1</v>
      </c>
      <c r="H643" s="2" t="s">
        <v>25</v>
      </c>
      <c r="I643" s="2" t="s">
        <v>13</v>
      </c>
      <c r="J643" s="2" t="s">
        <v>43</v>
      </c>
      <c r="K643" s="2" t="s">
        <v>26</v>
      </c>
      <c r="L643">
        <v>68639.38</v>
      </c>
      <c r="M643" s="1">
        <v>43418</v>
      </c>
      <c r="N643" s="2" t="s">
        <v>18</v>
      </c>
      <c r="O643" s="2" t="s">
        <v>177</v>
      </c>
      <c r="P643" s="2"/>
      <c r="Q643" s="1">
        <v>43852</v>
      </c>
    </row>
    <row r="644" spans="1:17" x14ac:dyDescent="0.35">
      <c r="A644" s="2" t="s">
        <v>387</v>
      </c>
      <c r="B644" t="s">
        <v>129</v>
      </c>
      <c r="C644" s="2" t="s">
        <v>176</v>
      </c>
      <c r="D644" s="1">
        <v>43326</v>
      </c>
      <c r="E644" s="1">
        <v>44240</v>
      </c>
      <c r="F644" s="2" t="s">
        <v>244</v>
      </c>
      <c r="G644">
        <v>1</v>
      </c>
      <c r="H644" s="2" t="s">
        <v>25</v>
      </c>
      <c r="I644" s="2" t="s">
        <v>13</v>
      </c>
      <c r="J644" s="2" t="s">
        <v>43</v>
      </c>
      <c r="K644" s="2" t="s">
        <v>26</v>
      </c>
      <c r="L644">
        <v>68639.38</v>
      </c>
      <c r="M644" s="1">
        <v>43510</v>
      </c>
      <c r="N644" s="2" t="s">
        <v>18</v>
      </c>
      <c r="O644" s="2" t="s">
        <v>177</v>
      </c>
      <c r="P644" s="2"/>
      <c r="Q644" s="1">
        <v>43852</v>
      </c>
    </row>
    <row r="645" spans="1:17" x14ac:dyDescent="0.35">
      <c r="A645" s="2" t="s">
        <v>387</v>
      </c>
      <c r="B645" t="s">
        <v>129</v>
      </c>
      <c r="C645" s="2" t="s">
        <v>176</v>
      </c>
      <c r="D645" s="1">
        <v>43326</v>
      </c>
      <c r="E645" s="1">
        <v>44240</v>
      </c>
      <c r="F645" s="2" t="s">
        <v>244</v>
      </c>
      <c r="G645">
        <v>1</v>
      </c>
      <c r="H645" s="2" t="s">
        <v>25</v>
      </c>
      <c r="I645" s="2" t="s">
        <v>13</v>
      </c>
      <c r="J645" s="2" t="s">
        <v>43</v>
      </c>
      <c r="K645" s="2" t="s">
        <v>26</v>
      </c>
      <c r="L645">
        <v>68639.38</v>
      </c>
      <c r="M645" s="1">
        <v>43599</v>
      </c>
      <c r="N645" s="2" t="s">
        <v>18</v>
      </c>
      <c r="O645" s="2" t="s">
        <v>177</v>
      </c>
      <c r="P645" s="2"/>
      <c r="Q645" s="1">
        <v>43852</v>
      </c>
    </row>
    <row r="646" spans="1:17" x14ac:dyDescent="0.35">
      <c r="A646" s="2" t="s">
        <v>387</v>
      </c>
      <c r="B646" t="s">
        <v>129</v>
      </c>
      <c r="C646" s="2" t="s">
        <v>176</v>
      </c>
      <c r="D646" s="1">
        <v>43326</v>
      </c>
      <c r="E646" s="1">
        <v>44240</v>
      </c>
      <c r="F646" s="2" t="s">
        <v>244</v>
      </c>
      <c r="G646">
        <v>1</v>
      </c>
      <c r="H646" s="2" t="s">
        <v>25</v>
      </c>
      <c r="I646" s="2" t="s">
        <v>13</v>
      </c>
      <c r="J646" s="2" t="s">
        <v>43</v>
      </c>
      <c r="K646" s="2" t="s">
        <v>26</v>
      </c>
      <c r="L646">
        <v>68639.38</v>
      </c>
      <c r="M646" s="1">
        <v>43691</v>
      </c>
      <c r="N646" s="2" t="s">
        <v>18</v>
      </c>
      <c r="O646" s="2" t="s">
        <v>177</v>
      </c>
      <c r="P646" s="2"/>
      <c r="Q646" s="1">
        <v>43852</v>
      </c>
    </row>
    <row r="647" spans="1:17" x14ac:dyDescent="0.35">
      <c r="A647" s="2" t="s">
        <v>387</v>
      </c>
      <c r="B647" t="s">
        <v>129</v>
      </c>
      <c r="C647" s="2" t="s">
        <v>176</v>
      </c>
      <c r="D647" s="1">
        <v>43326</v>
      </c>
      <c r="E647" s="1">
        <v>44240</v>
      </c>
      <c r="F647" s="2" t="s">
        <v>244</v>
      </c>
      <c r="G647">
        <v>1</v>
      </c>
      <c r="H647" s="2" t="s">
        <v>25</v>
      </c>
      <c r="I647" s="2" t="s">
        <v>13</v>
      </c>
      <c r="J647" s="2" t="s">
        <v>43</v>
      </c>
      <c r="K647" s="2" t="s">
        <v>26</v>
      </c>
      <c r="L647">
        <v>99839.08</v>
      </c>
      <c r="M647" s="1">
        <v>43326</v>
      </c>
      <c r="N647" s="2" t="s">
        <v>18</v>
      </c>
      <c r="O647" s="2" t="s">
        <v>177</v>
      </c>
      <c r="P647" s="2"/>
      <c r="Q647" s="1">
        <v>43852</v>
      </c>
    </row>
    <row r="648" spans="1:17" x14ac:dyDescent="0.35">
      <c r="A648" s="2" t="s">
        <v>387</v>
      </c>
      <c r="B648" t="s">
        <v>129</v>
      </c>
      <c r="C648" s="2" t="s">
        <v>176</v>
      </c>
      <c r="D648" s="1">
        <v>43326</v>
      </c>
      <c r="E648" s="1">
        <v>44240</v>
      </c>
      <c r="F648" s="2" t="s">
        <v>244</v>
      </c>
      <c r="G648">
        <v>1</v>
      </c>
      <c r="H648" s="2" t="s">
        <v>25</v>
      </c>
      <c r="I648" s="2" t="s">
        <v>13</v>
      </c>
      <c r="J648" s="2" t="s">
        <v>43</v>
      </c>
      <c r="K648" s="2" t="s">
        <v>26</v>
      </c>
      <c r="L648">
        <v>0</v>
      </c>
      <c r="M648" s="1">
        <v>44057</v>
      </c>
      <c r="N648" s="2" t="s">
        <v>18</v>
      </c>
      <c r="O648" s="2" t="s">
        <v>177</v>
      </c>
      <c r="P648" s="2"/>
      <c r="Q648" s="1">
        <v>43852</v>
      </c>
    </row>
    <row r="649" spans="1:17" x14ac:dyDescent="0.35">
      <c r="A649" s="2" t="s">
        <v>387</v>
      </c>
      <c r="B649" t="s">
        <v>129</v>
      </c>
      <c r="C649" s="2" t="s">
        <v>176</v>
      </c>
      <c r="D649" s="1">
        <v>43326</v>
      </c>
      <c r="E649" s="1">
        <v>44240</v>
      </c>
      <c r="F649" s="2" t="s">
        <v>244</v>
      </c>
      <c r="G649">
        <v>1</v>
      </c>
      <c r="H649" s="2" t="s">
        <v>25</v>
      </c>
      <c r="I649" s="2" t="s">
        <v>13</v>
      </c>
      <c r="J649" s="2" t="s">
        <v>43</v>
      </c>
      <c r="K649" s="2" t="s">
        <v>26</v>
      </c>
      <c r="L649">
        <v>0</v>
      </c>
      <c r="M649" s="1">
        <v>44057</v>
      </c>
      <c r="N649" s="2" t="s">
        <v>18</v>
      </c>
      <c r="O649" s="2" t="s">
        <v>177</v>
      </c>
      <c r="P649" s="2"/>
      <c r="Q649" s="1">
        <v>43852</v>
      </c>
    </row>
    <row r="650" spans="1:17" x14ac:dyDescent="0.35">
      <c r="A650" s="2" t="s">
        <v>387</v>
      </c>
      <c r="B650" t="s">
        <v>129</v>
      </c>
      <c r="C650" s="2" t="s">
        <v>176</v>
      </c>
      <c r="D650" s="1">
        <v>43326</v>
      </c>
      <c r="E650" s="1">
        <v>44240</v>
      </c>
      <c r="F650" s="2" t="s">
        <v>244</v>
      </c>
      <c r="G650">
        <v>1</v>
      </c>
      <c r="H650" s="2" t="s">
        <v>25</v>
      </c>
      <c r="I650" s="2" t="s">
        <v>13</v>
      </c>
      <c r="J650" s="2" t="s">
        <v>43</v>
      </c>
      <c r="K650" s="2" t="s">
        <v>26</v>
      </c>
      <c r="L650">
        <v>0</v>
      </c>
      <c r="M650" s="1">
        <v>44057</v>
      </c>
      <c r="N650" s="2" t="s">
        <v>18</v>
      </c>
      <c r="O650" s="2" t="s">
        <v>177</v>
      </c>
      <c r="P650" s="2"/>
      <c r="Q650" s="1">
        <v>43852</v>
      </c>
    </row>
    <row r="651" spans="1:17" x14ac:dyDescent="0.35">
      <c r="A651" s="2" t="s">
        <v>387</v>
      </c>
      <c r="B651" t="s">
        <v>129</v>
      </c>
      <c r="C651" s="2" t="s">
        <v>176</v>
      </c>
      <c r="D651" s="1">
        <v>43326</v>
      </c>
      <c r="E651" s="1">
        <v>44240</v>
      </c>
      <c r="F651" s="2" t="s">
        <v>244</v>
      </c>
      <c r="G651">
        <v>1</v>
      </c>
      <c r="H651" s="2" t="s">
        <v>25</v>
      </c>
      <c r="I651" s="2" t="s">
        <v>13</v>
      </c>
      <c r="J651" s="2" t="s">
        <v>43</v>
      </c>
      <c r="K651" s="2" t="s">
        <v>26</v>
      </c>
      <c r="L651">
        <v>0</v>
      </c>
      <c r="M651" s="1">
        <v>44057</v>
      </c>
      <c r="N651" s="2" t="s">
        <v>18</v>
      </c>
      <c r="O651" s="2" t="s">
        <v>177</v>
      </c>
      <c r="P651" s="2"/>
      <c r="Q651" s="1">
        <v>43852</v>
      </c>
    </row>
    <row r="652" spans="1:17" x14ac:dyDescent="0.35">
      <c r="A652" s="2" t="s">
        <v>387</v>
      </c>
      <c r="B652" t="s">
        <v>129</v>
      </c>
      <c r="C652" s="2" t="s">
        <v>176</v>
      </c>
      <c r="D652" s="1">
        <v>43326</v>
      </c>
      <c r="E652" s="1">
        <v>44240</v>
      </c>
      <c r="F652" s="2" t="s">
        <v>244</v>
      </c>
      <c r="G652">
        <v>1</v>
      </c>
      <c r="H652" s="2" t="s">
        <v>25</v>
      </c>
      <c r="I652" s="2" t="s">
        <v>13</v>
      </c>
      <c r="J652" s="2" t="s">
        <v>43</v>
      </c>
      <c r="K652" s="2" t="s">
        <v>26</v>
      </c>
      <c r="L652">
        <v>0</v>
      </c>
      <c r="M652" s="1">
        <v>44057</v>
      </c>
      <c r="N652" s="2" t="s">
        <v>18</v>
      </c>
      <c r="O652" s="2" t="s">
        <v>177</v>
      </c>
      <c r="P652" s="2"/>
      <c r="Q652" s="1">
        <v>43852</v>
      </c>
    </row>
    <row r="653" spans="1:17" x14ac:dyDescent="0.35">
      <c r="A653" s="2" t="s">
        <v>387</v>
      </c>
      <c r="B653" t="s">
        <v>129</v>
      </c>
      <c r="C653" s="2" t="s">
        <v>176</v>
      </c>
      <c r="D653" s="1">
        <v>43326</v>
      </c>
      <c r="E653" s="1">
        <v>44240</v>
      </c>
      <c r="F653" s="2" t="s">
        <v>244</v>
      </c>
      <c r="G653">
        <v>1</v>
      </c>
      <c r="H653" s="2" t="s">
        <v>25</v>
      </c>
      <c r="I653" s="2" t="s">
        <v>13</v>
      </c>
      <c r="J653" s="2" t="s">
        <v>43</v>
      </c>
      <c r="K653" s="2" t="s">
        <v>26</v>
      </c>
      <c r="L653">
        <v>0</v>
      </c>
      <c r="M653" s="1">
        <v>44057</v>
      </c>
      <c r="N653" s="2" t="s">
        <v>18</v>
      </c>
      <c r="O653" s="2" t="s">
        <v>177</v>
      </c>
      <c r="P653" s="2"/>
      <c r="Q653" s="1">
        <v>43852</v>
      </c>
    </row>
    <row r="654" spans="1:17" x14ac:dyDescent="0.35">
      <c r="A654" s="2" t="s">
        <v>387</v>
      </c>
      <c r="B654" t="s">
        <v>129</v>
      </c>
      <c r="C654" s="2" t="s">
        <v>176</v>
      </c>
      <c r="D654" s="1">
        <v>43326</v>
      </c>
      <c r="E654" s="1">
        <v>44240</v>
      </c>
      <c r="F654" s="2" t="s">
        <v>244</v>
      </c>
      <c r="G654">
        <v>1</v>
      </c>
      <c r="H654" s="2" t="s">
        <v>25</v>
      </c>
      <c r="I654" s="2" t="s">
        <v>13</v>
      </c>
      <c r="J654" s="2" t="s">
        <v>43</v>
      </c>
      <c r="K654" s="2" t="s">
        <v>26</v>
      </c>
      <c r="L654">
        <v>0</v>
      </c>
      <c r="M654" s="1">
        <v>44057</v>
      </c>
      <c r="N654" s="2" t="s">
        <v>18</v>
      </c>
      <c r="O654" s="2" t="s">
        <v>177</v>
      </c>
      <c r="P654" s="2"/>
      <c r="Q654" s="1">
        <v>43852</v>
      </c>
    </row>
    <row r="655" spans="1:17" x14ac:dyDescent="0.35">
      <c r="A655" s="2" t="s">
        <v>387</v>
      </c>
      <c r="B655" t="s">
        <v>129</v>
      </c>
      <c r="C655" s="2" t="s">
        <v>176</v>
      </c>
      <c r="D655" s="1">
        <v>43326</v>
      </c>
      <c r="E655" s="1">
        <v>44240</v>
      </c>
      <c r="F655" s="2" t="s">
        <v>244</v>
      </c>
      <c r="G655">
        <v>1</v>
      </c>
      <c r="H655" s="2" t="s">
        <v>25</v>
      </c>
      <c r="I655" s="2" t="s">
        <v>13</v>
      </c>
      <c r="J655" s="2" t="s">
        <v>43</v>
      </c>
      <c r="K655" s="2" t="s">
        <v>26</v>
      </c>
      <c r="L655">
        <v>0</v>
      </c>
      <c r="M655" s="1">
        <v>44057</v>
      </c>
      <c r="N655" s="2" t="s">
        <v>18</v>
      </c>
      <c r="O655" s="2" t="s">
        <v>177</v>
      </c>
      <c r="P655" s="2"/>
      <c r="Q655" s="1">
        <v>43852</v>
      </c>
    </row>
    <row r="656" spans="1:17" x14ac:dyDescent="0.35">
      <c r="A656" s="2" t="s">
        <v>387</v>
      </c>
      <c r="B656" t="s">
        <v>129</v>
      </c>
      <c r="C656" s="2" t="s">
        <v>176</v>
      </c>
      <c r="D656" s="1">
        <v>43326</v>
      </c>
      <c r="E656" s="1">
        <v>44240</v>
      </c>
      <c r="F656" s="2" t="s">
        <v>244</v>
      </c>
      <c r="G656">
        <v>1</v>
      </c>
      <c r="H656" s="2" t="s">
        <v>25</v>
      </c>
      <c r="I656" s="2" t="s">
        <v>13</v>
      </c>
      <c r="J656" s="2" t="s">
        <v>43</v>
      </c>
      <c r="K656" s="2" t="s">
        <v>26</v>
      </c>
      <c r="L656">
        <v>0</v>
      </c>
      <c r="M656" s="1">
        <v>43875</v>
      </c>
      <c r="N656" s="2" t="s">
        <v>18</v>
      </c>
      <c r="O656" s="2" t="s">
        <v>177</v>
      </c>
      <c r="P656" s="2"/>
      <c r="Q656" s="1">
        <v>43852</v>
      </c>
    </row>
    <row r="657" spans="1:17" x14ac:dyDescent="0.35">
      <c r="A657" s="2" t="s">
        <v>387</v>
      </c>
      <c r="B657" t="s">
        <v>129</v>
      </c>
      <c r="C657" s="2" t="s">
        <v>176</v>
      </c>
      <c r="D657" s="1">
        <v>43326</v>
      </c>
      <c r="E657" s="1">
        <v>44240</v>
      </c>
      <c r="F657" s="2" t="s">
        <v>244</v>
      </c>
      <c r="G657">
        <v>1</v>
      </c>
      <c r="H657" s="2" t="s">
        <v>25</v>
      </c>
      <c r="I657" s="2" t="s">
        <v>13</v>
      </c>
      <c r="J657" s="2" t="s">
        <v>43</v>
      </c>
      <c r="K657" s="2" t="s">
        <v>26</v>
      </c>
      <c r="L657">
        <v>0</v>
      </c>
      <c r="M657" s="1">
        <v>43965</v>
      </c>
      <c r="N657" s="2" t="s">
        <v>18</v>
      </c>
      <c r="O657" s="2" t="s">
        <v>177</v>
      </c>
      <c r="P657" s="2"/>
      <c r="Q657" s="1">
        <v>43852</v>
      </c>
    </row>
    <row r="658" spans="1:17" x14ac:dyDescent="0.35">
      <c r="A658" s="2" t="s">
        <v>387</v>
      </c>
      <c r="B658" t="s">
        <v>129</v>
      </c>
      <c r="C658" s="2" t="s">
        <v>176</v>
      </c>
      <c r="D658" s="1">
        <v>43326</v>
      </c>
      <c r="E658" s="1">
        <v>44240</v>
      </c>
      <c r="F658" s="2" t="s">
        <v>244</v>
      </c>
      <c r="G658">
        <v>1</v>
      </c>
      <c r="H658" s="2" t="s">
        <v>25</v>
      </c>
      <c r="I658" s="2" t="s">
        <v>13</v>
      </c>
      <c r="J658" s="2" t="s">
        <v>43</v>
      </c>
      <c r="K658" s="2" t="s">
        <v>26</v>
      </c>
      <c r="L658">
        <v>0</v>
      </c>
      <c r="M658" s="1">
        <v>43783</v>
      </c>
      <c r="N658" s="2" t="s">
        <v>18</v>
      </c>
      <c r="O658" s="2" t="s">
        <v>177</v>
      </c>
      <c r="P658" s="2"/>
      <c r="Q658" s="1">
        <v>43852</v>
      </c>
    </row>
    <row r="659" spans="1:17" x14ac:dyDescent="0.35">
      <c r="A659" s="2" t="s">
        <v>387</v>
      </c>
      <c r="B659" t="s">
        <v>129</v>
      </c>
      <c r="C659" s="2" t="s">
        <v>176</v>
      </c>
      <c r="D659" s="1">
        <v>43326</v>
      </c>
      <c r="E659" s="1">
        <v>44240</v>
      </c>
      <c r="F659" s="2" t="s">
        <v>244</v>
      </c>
      <c r="G659">
        <v>1</v>
      </c>
      <c r="H659" s="2" t="s">
        <v>25</v>
      </c>
      <c r="I659" s="2" t="s">
        <v>13</v>
      </c>
      <c r="J659" s="2" t="s">
        <v>43</v>
      </c>
      <c r="K659" s="2" t="s">
        <v>26</v>
      </c>
      <c r="L659">
        <v>0</v>
      </c>
      <c r="M659" s="1">
        <v>43418</v>
      </c>
      <c r="N659" s="2" t="s">
        <v>18</v>
      </c>
      <c r="O659" s="2" t="s">
        <v>177</v>
      </c>
      <c r="P659" s="2"/>
      <c r="Q659" s="1">
        <v>43852</v>
      </c>
    </row>
    <row r="660" spans="1:17" x14ac:dyDescent="0.35">
      <c r="A660" s="2" t="s">
        <v>387</v>
      </c>
      <c r="B660" t="s">
        <v>129</v>
      </c>
      <c r="C660" s="2" t="s">
        <v>176</v>
      </c>
      <c r="D660" s="1">
        <v>43326</v>
      </c>
      <c r="E660" s="1">
        <v>44240</v>
      </c>
      <c r="F660" s="2" t="s">
        <v>244</v>
      </c>
      <c r="G660">
        <v>1</v>
      </c>
      <c r="H660" s="2" t="s">
        <v>25</v>
      </c>
      <c r="I660" s="2" t="s">
        <v>13</v>
      </c>
      <c r="J660" s="2" t="s">
        <v>43</v>
      </c>
      <c r="K660" s="2" t="s">
        <v>26</v>
      </c>
      <c r="L660">
        <v>0</v>
      </c>
      <c r="M660" s="1">
        <v>43510</v>
      </c>
      <c r="N660" s="2" t="s">
        <v>18</v>
      </c>
      <c r="O660" s="2" t="s">
        <v>177</v>
      </c>
      <c r="P660" s="2"/>
      <c r="Q660" s="1">
        <v>43852</v>
      </c>
    </row>
    <row r="661" spans="1:17" x14ac:dyDescent="0.35">
      <c r="A661" s="2" t="s">
        <v>387</v>
      </c>
      <c r="B661" t="s">
        <v>129</v>
      </c>
      <c r="C661" s="2" t="s">
        <v>176</v>
      </c>
      <c r="D661" s="1">
        <v>43326</v>
      </c>
      <c r="E661" s="1">
        <v>44240</v>
      </c>
      <c r="F661" s="2" t="s">
        <v>244</v>
      </c>
      <c r="G661">
        <v>1</v>
      </c>
      <c r="H661" s="2" t="s">
        <v>25</v>
      </c>
      <c r="I661" s="2" t="s">
        <v>13</v>
      </c>
      <c r="J661" s="2" t="s">
        <v>43</v>
      </c>
      <c r="K661" s="2" t="s">
        <v>26</v>
      </c>
      <c r="L661">
        <v>0</v>
      </c>
      <c r="M661" s="1">
        <v>43599</v>
      </c>
      <c r="N661" s="2" t="s">
        <v>18</v>
      </c>
      <c r="O661" s="2" t="s">
        <v>177</v>
      </c>
      <c r="P661" s="2"/>
      <c r="Q661" s="1">
        <v>43852</v>
      </c>
    </row>
    <row r="662" spans="1:17" x14ac:dyDescent="0.35">
      <c r="A662" s="2" t="s">
        <v>387</v>
      </c>
      <c r="B662" t="s">
        <v>129</v>
      </c>
      <c r="C662" s="2" t="s">
        <v>176</v>
      </c>
      <c r="D662" s="1">
        <v>43326</v>
      </c>
      <c r="E662" s="1">
        <v>44240</v>
      </c>
      <c r="F662" s="2" t="s">
        <v>244</v>
      </c>
      <c r="G662">
        <v>1</v>
      </c>
      <c r="H662" s="2" t="s">
        <v>25</v>
      </c>
      <c r="I662" s="2" t="s">
        <v>13</v>
      </c>
      <c r="J662" s="2" t="s">
        <v>43</v>
      </c>
      <c r="K662" s="2" t="s">
        <v>26</v>
      </c>
      <c r="L662">
        <v>0</v>
      </c>
      <c r="M662" s="1">
        <v>43691</v>
      </c>
      <c r="N662" s="2" t="s">
        <v>18</v>
      </c>
      <c r="O662" s="2" t="s">
        <v>177</v>
      </c>
      <c r="P662" s="2"/>
      <c r="Q662" s="1">
        <v>43852</v>
      </c>
    </row>
    <row r="663" spans="1:17" x14ac:dyDescent="0.35">
      <c r="A663" s="2" t="s">
        <v>387</v>
      </c>
      <c r="B663" t="s">
        <v>129</v>
      </c>
      <c r="C663" s="2" t="s">
        <v>176</v>
      </c>
      <c r="D663" s="1">
        <v>43326</v>
      </c>
      <c r="E663" s="1">
        <v>44240</v>
      </c>
      <c r="F663" s="2" t="s">
        <v>244</v>
      </c>
      <c r="G663">
        <v>1</v>
      </c>
      <c r="H663" s="2" t="s">
        <v>25</v>
      </c>
      <c r="I663" s="2" t="s">
        <v>13</v>
      </c>
      <c r="J663" s="2" t="s">
        <v>43</v>
      </c>
      <c r="K663" s="2" t="s">
        <v>26</v>
      </c>
      <c r="L663">
        <v>0</v>
      </c>
      <c r="M663" s="1">
        <v>43326</v>
      </c>
      <c r="N663" s="2" t="s">
        <v>18</v>
      </c>
      <c r="O663" s="2" t="s">
        <v>177</v>
      </c>
      <c r="P663" s="2"/>
      <c r="Q663" s="1">
        <v>43852</v>
      </c>
    </row>
    <row r="664" spans="1:17" x14ac:dyDescent="0.35">
      <c r="A664" s="2" t="s">
        <v>387</v>
      </c>
      <c r="B664" t="s">
        <v>418</v>
      </c>
      <c r="C664" s="2" t="s">
        <v>176</v>
      </c>
      <c r="D664" s="1">
        <v>43368</v>
      </c>
      <c r="E664" s="1">
        <v>44098</v>
      </c>
      <c r="F664" s="2" t="s">
        <v>244</v>
      </c>
      <c r="G664">
        <v>1</v>
      </c>
      <c r="H664" s="2" t="s">
        <v>25</v>
      </c>
      <c r="I664" s="2" t="s">
        <v>13</v>
      </c>
      <c r="J664" s="2" t="s">
        <v>43</v>
      </c>
      <c r="K664" s="2" t="s">
        <v>26</v>
      </c>
      <c r="L664">
        <v>65412.72</v>
      </c>
      <c r="M664" s="1">
        <v>43915</v>
      </c>
      <c r="N664" s="2" t="s">
        <v>18</v>
      </c>
      <c r="O664" s="2" t="s">
        <v>177</v>
      </c>
      <c r="P664" s="2"/>
      <c r="Q664" s="1">
        <v>43852</v>
      </c>
    </row>
    <row r="665" spans="1:17" x14ac:dyDescent="0.35">
      <c r="A665" s="2" t="s">
        <v>387</v>
      </c>
      <c r="B665" t="s">
        <v>418</v>
      </c>
      <c r="C665" s="2" t="s">
        <v>176</v>
      </c>
      <c r="D665" s="1">
        <v>43368</v>
      </c>
      <c r="E665" s="1">
        <v>44098</v>
      </c>
      <c r="F665" s="2" t="s">
        <v>244</v>
      </c>
      <c r="G665">
        <v>1</v>
      </c>
      <c r="H665" s="2" t="s">
        <v>25</v>
      </c>
      <c r="I665" s="2" t="s">
        <v>13</v>
      </c>
      <c r="J665" s="2" t="s">
        <v>43</v>
      </c>
      <c r="K665" s="2" t="s">
        <v>26</v>
      </c>
      <c r="L665">
        <v>83253.179999999993</v>
      </c>
      <c r="M665" s="1">
        <v>43459</v>
      </c>
      <c r="N665" s="2" t="s">
        <v>18</v>
      </c>
      <c r="O665" s="2" t="s">
        <v>177</v>
      </c>
      <c r="P665" s="2"/>
      <c r="Q665" s="1">
        <v>43852</v>
      </c>
    </row>
    <row r="666" spans="1:17" x14ac:dyDescent="0.35">
      <c r="A666" s="2" t="s">
        <v>387</v>
      </c>
      <c r="B666" t="s">
        <v>418</v>
      </c>
      <c r="C666" s="2" t="s">
        <v>176</v>
      </c>
      <c r="D666" s="1">
        <v>43368</v>
      </c>
      <c r="E666" s="1">
        <v>44098</v>
      </c>
      <c r="F666" s="2" t="s">
        <v>244</v>
      </c>
      <c r="G666">
        <v>1</v>
      </c>
      <c r="H666" s="2" t="s">
        <v>25</v>
      </c>
      <c r="I666" s="2" t="s">
        <v>13</v>
      </c>
      <c r="J666" s="2" t="s">
        <v>43</v>
      </c>
      <c r="K666" s="2" t="s">
        <v>26</v>
      </c>
      <c r="L666">
        <v>83253.179999999993</v>
      </c>
      <c r="M666" s="1">
        <v>43549</v>
      </c>
      <c r="N666" s="2" t="s">
        <v>18</v>
      </c>
      <c r="O666" s="2" t="s">
        <v>177</v>
      </c>
      <c r="P666" s="2"/>
      <c r="Q666" s="1">
        <v>43852</v>
      </c>
    </row>
    <row r="667" spans="1:17" x14ac:dyDescent="0.35">
      <c r="A667" s="2" t="s">
        <v>387</v>
      </c>
      <c r="B667" t="s">
        <v>418</v>
      </c>
      <c r="C667" s="2" t="s">
        <v>176</v>
      </c>
      <c r="D667" s="1">
        <v>43368</v>
      </c>
      <c r="E667" s="1">
        <v>44098</v>
      </c>
      <c r="F667" s="2" t="s">
        <v>244</v>
      </c>
      <c r="G667">
        <v>1</v>
      </c>
      <c r="H667" s="2" t="s">
        <v>25</v>
      </c>
      <c r="I667" s="2" t="s">
        <v>13</v>
      </c>
      <c r="J667" s="2" t="s">
        <v>43</v>
      </c>
      <c r="K667" s="2" t="s">
        <v>26</v>
      </c>
      <c r="L667">
        <v>83253.179999999993</v>
      </c>
      <c r="M667" s="1">
        <v>43641</v>
      </c>
      <c r="N667" s="2" t="s">
        <v>18</v>
      </c>
      <c r="O667" s="2" t="s">
        <v>177</v>
      </c>
      <c r="P667" s="2"/>
      <c r="Q667" s="1">
        <v>43852</v>
      </c>
    </row>
    <row r="668" spans="1:17" x14ac:dyDescent="0.35">
      <c r="A668" s="2" t="s">
        <v>387</v>
      </c>
      <c r="B668" t="s">
        <v>418</v>
      </c>
      <c r="C668" s="2" t="s">
        <v>176</v>
      </c>
      <c r="D668" s="1">
        <v>43368</v>
      </c>
      <c r="E668" s="1">
        <v>44098</v>
      </c>
      <c r="F668" s="2" t="s">
        <v>244</v>
      </c>
      <c r="G668">
        <v>1</v>
      </c>
      <c r="H668" s="2" t="s">
        <v>25</v>
      </c>
      <c r="I668" s="2" t="s">
        <v>13</v>
      </c>
      <c r="J668" s="2" t="s">
        <v>43</v>
      </c>
      <c r="K668" s="2" t="s">
        <v>26</v>
      </c>
      <c r="L668">
        <v>83253.179999999993</v>
      </c>
      <c r="M668" s="1">
        <v>43733</v>
      </c>
      <c r="N668" s="2" t="s">
        <v>18</v>
      </c>
      <c r="O668" s="2" t="s">
        <v>177</v>
      </c>
      <c r="P668" s="2"/>
      <c r="Q668" s="1">
        <v>43852</v>
      </c>
    </row>
    <row r="669" spans="1:17" x14ac:dyDescent="0.35">
      <c r="A669" s="2" t="s">
        <v>387</v>
      </c>
      <c r="B669" t="s">
        <v>418</v>
      </c>
      <c r="C669" s="2" t="s">
        <v>176</v>
      </c>
      <c r="D669" s="1">
        <v>43368</v>
      </c>
      <c r="E669" s="1">
        <v>44098</v>
      </c>
      <c r="F669" s="2" t="s">
        <v>244</v>
      </c>
      <c r="G669">
        <v>1</v>
      </c>
      <c r="H669" s="2" t="s">
        <v>25</v>
      </c>
      <c r="I669" s="2" t="s">
        <v>13</v>
      </c>
      <c r="J669" s="2" t="s">
        <v>43</v>
      </c>
      <c r="K669" s="2" t="s">
        <v>26</v>
      </c>
      <c r="L669">
        <v>83253.179999999993</v>
      </c>
      <c r="M669" s="1">
        <v>43824</v>
      </c>
      <c r="N669" s="2" t="s">
        <v>18</v>
      </c>
      <c r="O669" s="2" t="s">
        <v>177</v>
      </c>
      <c r="P669" s="2"/>
      <c r="Q669" s="1">
        <v>43852</v>
      </c>
    </row>
    <row r="670" spans="1:17" x14ac:dyDescent="0.35">
      <c r="A670" s="2" t="s">
        <v>387</v>
      </c>
      <c r="B670" t="s">
        <v>418</v>
      </c>
      <c r="C670" s="2" t="s">
        <v>176</v>
      </c>
      <c r="D670" s="1">
        <v>43368</v>
      </c>
      <c r="E670" s="1">
        <v>44098</v>
      </c>
      <c r="F670" s="2" t="s">
        <v>244</v>
      </c>
      <c r="G670">
        <v>1</v>
      </c>
      <c r="H670" s="2" t="s">
        <v>25</v>
      </c>
      <c r="I670" s="2" t="s">
        <v>13</v>
      </c>
      <c r="J670" s="2" t="s">
        <v>43</v>
      </c>
      <c r="K670" s="2" t="s">
        <v>26</v>
      </c>
      <c r="L670">
        <v>112986.38</v>
      </c>
      <c r="M670" s="1">
        <v>43368</v>
      </c>
      <c r="N670" s="2" t="s">
        <v>18</v>
      </c>
      <c r="O670" s="2" t="s">
        <v>177</v>
      </c>
      <c r="P670" s="2"/>
      <c r="Q670" s="1">
        <v>43852</v>
      </c>
    </row>
    <row r="671" spans="1:17" x14ac:dyDescent="0.35">
      <c r="A671" s="2" t="s">
        <v>387</v>
      </c>
      <c r="B671" t="s">
        <v>418</v>
      </c>
      <c r="C671" s="2" t="s">
        <v>176</v>
      </c>
      <c r="D671" s="1">
        <v>43368</v>
      </c>
      <c r="E671" s="1">
        <v>44098</v>
      </c>
      <c r="F671" s="2" t="s">
        <v>244</v>
      </c>
      <c r="G671">
        <v>1</v>
      </c>
      <c r="H671" s="2" t="s">
        <v>25</v>
      </c>
      <c r="I671" s="2" t="s">
        <v>13</v>
      </c>
      <c r="J671" s="2" t="s">
        <v>43</v>
      </c>
      <c r="K671" s="2" t="s">
        <v>26</v>
      </c>
      <c r="L671">
        <v>0</v>
      </c>
      <c r="M671" s="1">
        <v>43915</v>
      </c>
      <c r="N671" s="2" t="s">
        <v>18</v>
      </c>
      <c r="O671" s="2" t="s">
        <v>177</v>
      </c>
      <c r="P671" s="2"/>
      <c r="Q671" s="1">
        <v>43852</v>
      </c>
    </row>
    <row r="672" spans="1:17" x14ac:dyDescent="0.35">
      <c r="A672" s="2" t="s">
        <v>387</v>
      </c>
      <c r="B672" t="s">
        <v>418</v>
      </c>
      <c r="C672" s="2" t="s">
        <v>176</v>
      </c>
      <c r="D672" s="1">
        <v>43368</v>
      </c>
      <c r="E672" s="1">
        <v>44098</v>
      </c>
      <c r="F672" s="2" t="s">
        <v>244</v>
      </c>
      <c r="G672">
        <v>1</v>
      </c>
      <c r="H672" s="2" t="s">
        <v>25</v>
      </c>
      <c r="I672" s="2" t="s">
        <v>13</v>
      </c>
      <c r="J672" s="2" t="s">
        <v>43</v>
      </c>
      <c r="K672" s="2" t="s">
        <v>26</v>
      </c>
      <c r="L672">
        <v>0</v>
      </c>
      <c r="M672" s="1">
        <v>43459</v>
      </c>
      <c r="N672" s="2" t="s">
        <v>18</v>
      </c>
      <c r="O672" s="2" t="s">
        <v>177</v>
      </c>
      <c r="P672" s="2"/>
      <c r="Q672" s="1">
        <v>43852</v>
      </c>
    </row>
    <row r="673" spans="1:17" x14ac:dyDescent="0.35">
      <c r="A673" s="2" t="s">
        <v>387</v>
      </c>
      <c r="B673" t="s">
        <v>418</v>
      </c>
      <c r="C673" s="2" t="s">
        <v>176</v>
      </c>
      <c r="D673" s="1">
        <v>43368</v>
      </c>
      <c r="E673" s="1">
        <v>44098</v>
      </c>
      <c r="F673" s="2" t="s">
        <v>244</v>
      </c>
      <c r="G673">
        <v>1</v>
      </c>
      <c r="H673" s="2" t="s">
        <v>25</v>
      </c>
      <c r="I673" s="2" t="s">
        <v>13</v>
      </c>
      <c r="J673" s="2" t="s">
        <v>43</v>
      </c>
      <c r="K673" s="2" t="s">
        <v>26</v>
      </c>
      <c r="L673">
        <v>0</v>
      </c>
      <c r="M673" s="1">
        <v>43549</v>
      </c>
      <c r="N673" s="2" t="s">
        <v>18</v>
      </c>
      <c r="O673" s="2" t="s">
        <v>177</v>
      </c>
      <c r="P673" s="2"/>
      <c r="Q673" s="1">
        <v>43852</v>
      </c>
    </row>
    <row r="674" spans="1:17" x14ac:dyDescent="0.35">
      <c r="A674" s="2" t="s">
        <v>387</v>
      </c>
      <c r="B674" t="s">
        <v>418</v>
      </c>
      <c r="C674" s="2" t="s">
        <v>176</v>
      </c>
      <c r="D674" s="1">
        <v>43368</v>
      </c>
      <c r="E674" s="1">
        <v>44098</v>
      </c>
      <c r="F674" s="2" t="s">
        <v>244</v>
      </c>
      <c r="G674">
        <v>1</v>
      </c>
      <c r="H674" s="2" t="s">
        <v>25</v>
      </c>
      <c r="I674" s="2" t="s">
        <v>13</v>
      </c>
      <c r="J674" s="2" t="s">
        <v>43</v>
      </c>
      <c r="K674" s="2" t="s">
        <v>26</v>
      </c>
      <c r="L674">
        <v>0</v>
      </c>
      <c r="M674" s="1">
        <v>43641</v>
      </c>
      <c r="N674" s="2" t="s">
        <v>18</v>
      </c>
      <c r="O674" s="2" t="s">
        <v>177</v>
      </c>
      <c r="P674" s="2"/>
      <c r="Q674" s="1">
        <v>43852</v>
      </c>
    </row>
    <row r="675" spans="1:17" x14ac:dyDescent="0.35">
      <c r="A675" s="2" t="s">
        <v>387</v>
      </c>
      <c r="B675" t="s">
        <v>418</v>
      </c>
      <c r="C675" s="2" t="s">
        <v>176</v>
      </c>
      <c r="D675" s="1">
        <v>43368</v>
      </c>
      <c r="E675" s="1">
        <v>44098</v>
      </c>
      <c r="F675" s="2" t="s">
        <v>244</v>
      </c>
      <c r="G675">
        <v>1</v>
      </c>
      <c r="H675" s="2" t="s">
        <v>25</v>
      </c>
      <c r="I675" s="2" t="s">
        <v>13</v>
      </c>
      <c r="J675" s="2" t="s">
        <v>43</v>
      </c>
      <c r="K675" s="2" t="s">
        <v>26</v>
      </c>
      <c r="L675">
        <v>0</v>
      </c>
      <c r="M675" s="1">
        <v>43733</v>
      </c>
      <c r="N675" s="2" t="s">
        <v>18</v>
      </c>
      <c r="O675" s="2" t="s">
        <v>177</v>
      </c>
      <c r="P675" s="2"/>
      <c r="Q675" s="1">
        <v>43852</v>
      </c>
    </row>
    <row r="676" spans="1:17" x14ac:dyDescent="0.35">
      <c r="A676" s="2" t="s">
        <v>387</v>
      </c>
      <c r="B676" t="s">
        <v>418</v>
      </c>
      <c r="C676" s="2" t="s">
        <v>176</v>
      </c>
      <c r="D676" s="1">
        <v>43368</v>
      </c>
      <c r="E676" s="1">
        <v>44098</v>
      </c>
      <c r="F676" s="2" t="s">
        <v>244</v>
      </c>
      <c r="G676">
        <v>1</v>
      </c>
      <c r="H676" s="2" t="s">
        <v>25</v>
      </c>
      <c r="I676" s="2" t="s">
        <v>13</v>
      </c>
      <c r="J676" s="2" t="s">
        <v>43</v>
      </c>
      <c r="K676" s="2" t="s">
        <v>26</v>
      </c>
      <c r="L676">
        <v>0</v>
      </c>
      <c r="M676" s="1">
        <v>43824</v>
      </c>
      <c r="N676" s="2" t="s">
        <v>18</v>
      </c>
      <c r="O676" s="2" t="s">
        <v>177</v>
      </c>
      <c r="P676" s="2"/>
      <c r="Q676" s="1">
        <v>43852</v>
      </c>
    </row>
    <row r="677" spans="1:17" x14ac:dyDescent="0.35">
      <c r="A677" s="2" t="s">
        <v>387</v>
      </c>
      <c r="B677" t="s">
        <v>418</v>
      </c>
      <c r="C677" s="2" t="s">
        <v>176</v>
      </c>
      <c r="D677" s="1">
        <v>43368</v>
      </c>
      <c r="E677" s="1">
        <v>44098</v>
      </c>
      <c r="F677" s="2" t="s">
        <v>244</v>
      </c>
      <c r="G677">
        <v>1</v>
      </c>
      <c r="H677" s="2" t="s">
        <v>25</v>
      </c>
      <c r="I677" s="2" t="s">
        <v>13</v>
      </c>
      <c r="J677" s="2" t="s">
        <v>43</v>
      </c>
      <c r="K677" s="2" t="s">
        <v>26</v>
      </c>
      <c r="L677">
        <v>0</v>
      </c>
      <c r="M677" s="1">
        <v>43368</v>
      </c>
      <c r="N677" s="2" t="s">
        <v>18</v>
      </c>
      <c r="O677" s="2" t="s">
        <v>177</v>
      </c>
      <c r="P677" s="2"/>
      <c r="Q677" s="1">
        <v>43852</v>
      </c>
    </row>
    <row r="678" spans="1:17" x14ac:dyDescent="0.35">
      <c r="A678" s="2" t="s">
        <v>387</v>
      </c>
      <c r="B678" t="s">
        <v>419</v>
      </c>
      <c r="C678" s="2" t="s">
        <v>180</v>
      </c>
      <c r="D678" s="1">
        <v>43393</v>
      </c>
      <c r="E678" s="1">
        <v>43574</v>
      </c>
      <c r="F678" s="2" t="s">
        <v>244</v>
      </c>
      <c r="G678">
        <v>1</v>
      </c>
      <c r="H678" s="2" t="s">
        <v>25</v>
      </c>
      <c r="I678" s="2" t="s">
        <v>13</v>
      </c>
      <c r="J678" s="2" t="s">
        <v>43</v>
      </c>
      <c r="K678" s="2" t="s">
        <v>26</v>
      </c>
      <c r="L678">
        <v>101037</v>
      </c>
      <c r="M678" s="1">
        <v>43393</v>
      </c>
      <c r="N678" s="2" t="s">
        <v>18</v>
      </c>
      <c r="O678" s="2" t="s">
        <v>177</v>
      </c>
      <c r="P678" s="2"/>
      <c r="Q678" s="1">
        <v>43852</v>
      </c>
    </row>
    <row r="679" spans="1:17" x14ac:dyDescent="0.35">
      <c r="A679" s="2" t="s">
        <v>387</v>
      </c>
      <c r="B679" t="s">
        <v>420</v>
      </c>
      <c r="C679" s="2" t="s">
        <v>180</v>
      </c>
      <c r="D679" s="1">
        <v>43474</v>
      </c>
      <c r="E679" s="1">
        <v>43654</v>
      </c>
      <c r="F679" s="2" t="s">
        <v>244</v>
      </c>
      <c r="G679">
        <v>1</v>
      </c>
      <c r="H679" s="2" t="s">
        <v>25</v>
      </c>
      <c r="I679" s="2" t="s">
        <v>13</v>
      </c>
      <c r="J679" s="2" t="s">
        <v>43</v>
      </c>
      <c r="K679" s="2" t="s">
        <v>26</v>
      </c>
      <c r="L679">
        <v>16455</v>
      </c>
      <c r="M679" s="1">
        <v>43474</v>
      </c>
      <c r="N679" s="2" t="s">
        <v>18</v>
      </c>
      <c r="O679" s="2" t="s">
        <v>177</v>
      </c>
      <c r="P679" s="2"/>
      <c r="Q679" s="1">
        <v>43852</v>
      </c>
    </row>
    <row r="680" spans="1:17" x14ac:dyDescent="0.35">
      <c r="A680" s="2" t="s">
        <v>387</v>
      </c>
      <c r="B680" t="s">
        <v>420</v>
      </c>
      <c r="C680" s="2" t="s">
        <v>180</v>
      </c>
      <c r="D680" s="1">
        <v>43474</v>
      </c>
      <c r="E680" s="1">
        <v>43654</v>
      </c>
      <c r="F680" s="2" t="s">
        <v>244</v>
      </c>
      <c r="G680">
        <v>1</v>
      </c>
      <c r="H680" s="2" t="s">
        <v>25</v>
      </c>
      <c r="I680" s="2" t="s">
        <v>13</v>
      </c>
      <c r="J680" s="2" t="s">
        <v>43</v>
      </c>
      <c r="K680" s="2" t="s">
        <v>26</v>
      </c>
      <c r="L680">
        <v>0</v>
      </c>
      <c r="M680" s="1">
        <v>43474</v>
      </c>
      <c r="N680" s="2" t="s">
        <v>18</v>
      </c>
      <c r="O680" s="2" t="s">
        <v>177</v>
      </c>
      <c r="P680" s="2"/>
      <c r="Q680" s="1">
        <v>43852</v>
      </c>
    </row>
    <row r="681" spans="1:17" x14ac:dyDescent="0.35">
      <c r="A681" s="2" t="s">
        <v>387</v>
      </c>
      <c r="B681" t="s">
        <v>421</v>
      </c>
      <c r="C681" s="2" t="s">
        <v>176</v>
      </c>
      <c r="D681" s="1">
        <v>43531</v>
      </c>
      <c r="E681" s="1">
        <v>43988</v>
      </c>
      <c r="F681" s="2" t="s">
        <v>244</v>
      </c>
      <c r="G681">
        <v>1</v>
      </c>
      <c r="H681" s="2" t="s">
        <v>25</v>
      </c>
      <c r="I681" s="2" t="s">
        <v>13</v>
      </c>
      <c r="J681" s="2" t="s">
        <v>43</v>
      </c>
      <c r="K681" s="2" t="s">
        <v>26</v>
      </c>
      <c r="L681">
        <v>11360</v>
      </c>
      <c r="M681" s="1">
        <v>43531</v>
      </c>
      <c r="N681" s="2" t="s">
        <v>18</v>
      </c>
      <c r="O681" s="2" t="s">
        <v>177</v>
      </c>
      <c r="P681" s="2"/>
      <c r="Q681" s="1">
        <v>43852</v>
      </c>
    </row>
    <row r="682" spans="1:17" x14ac:dyDescent="0.35">
      <c r="A682" s="2" t="s">
        <v>387</v>
      </c>
      <c r="B682" t="s">
        <v>146</v>
      </c>
      <c r="C682" s="2" t="s">
        <v>180</v>
      </c>
      <c r="D682" s="1">
        <v>43551</v>
      </c>
      <c r="E682" s="1">
        <v>43734</v>
      </c>
      <c r="F682" s="2" t="s">
        <v>244</v>
      </c>
      <c r="G682">
        <v>1</v>
      </c>
      <c r="H682" s="2" t="s">
        <v>25</v>
      </c>
      <c r="I682" s="2" t="s">
        <v>13</v>
      </c>
      <c r="J682" s="2" t="s">
        <v>43</v>
      </c>
      <c r="K682" s="2" t="s">
        <v>26</v>
      </c>
      <c r="L682">
        <v>67102</v>
      </c>
      <c r="M682" s="1">
        <v>43551</v>
      </c>
      <c r="N682" s="2" t="s">
        <v>18</v>
      </c>
      <c r="O682" s="2" t="s">
        <v>177</v>
      </c>
      <c r="P682" s="2"/>
      <c r="Q682" s="1">
        <v>43852</v>
      </c>
    </row>
    <row r="683" spans="1:17" x14ac:dyDescent="0.35">
      <c r="A683" s="2" t="s">
        <v>387</v>
      </c>
      <c r="B683" t="s">
        <v>146</v>
      </c>
      <c r="C683" s="2" t="s">
        <v>180</v>
      </c>
      <c r="D683" s="1">
        <v>43551</v>
      </c>
      <c r="E683" s="1">
        <v>43734</v>
      </c>
      <c r="F683" s="2" t="s">
        <v>244</v>
      </c>
      <c r="G683">
        <v>1</v>
      </c>
      <c r="H683" s="2" t="s">
        <v>25</v>
      </c>
      <c r="I683" s="2" t="s">
        <v>13</v>
      </c>
      <c r="J683" s="2" t="s">
        <v>43</v>
      </c>
      <c r="K683" s="2" t="s">
        <v>26</v>
      </c>
      <c r="L683">
        <v>0</v>
      </c>
      <c r="M683" s="1">
        <v>43551</v>
      </c>
      <c r="N683" s="2" t="s">
        <v>18</v>
      </c>
      <c r="O683" s="2" t="s">
        <v>177</v>
      </c>
      <c r="P683" s="2"/>
      <c r="Q683" s="1">
        <v>43852</v>
      </c>
    </row>
    <row r="684" spans="1:17" x14ac:dyDescent="0.35">
      <c r="A684" s="2" t="s">
        <v>387</v>
      </c>
      <c r="B684" t="s">
        <v>135</v>
      </c>
      <c r="C684" s="2" t="s">
        <v>176</v>
      </c>
      <c r="D684" s="1">
        <v>43549</v>
      </c>
      <c r="E684" s="1">
        <v>44279</v>
      </c>
      <c r="F684" s="2" t="s">
        <v>244</v>
      </c>
      <c r="G684">
        <v>1</v>
      </c>
      <c r="H684" s="2" t="s">
        <v>25</v>
      </c>
      <c r="I684" s="2" t="s">
        <v>13</v>
      </c>
      <c r="J684" s="2" t="s">
        <v>43</v>
      </c>
      <c r="K684" s="2" t="s">
        <v>26</v>
      </c>
      <c r="L684">
        <v>120474.73</v>
      </c>
      <c r="M684" s="1">
        <v>44173</v>
      </c>
      <c r="N684" s="2" t="s">
        <v>18</v>
      </c>
      <c r="O684" s="2" t="s">
        <v>177</v>
      </c>
      <c r="P684" s="2"/>
      <c r="Q684" s="1">
        <v>43852</v>
      </c>
    </row>
    <row r="685" spans="1:17" x14ac:dyDescent="0.35">
      <c r="A685" s="2" t="s">
        <v>387</v>
      </c>
      <c r="B685" t="s">
        <v>135</v>
      </c>
      <c r="C685" s="2" t="s">
        <v>176</v>
      </c>
      <c r="D685" s="1">
        <v>43549</v>
      </c>
      <c r="E685" s="1">
        <v>44279</v>
      </c>
      <c r="F685" s="2" t="s">
        <v>244</v>
      </c>
      <c r="G685">
        <v>1</v>
      </c>
      <c r="H685" s="2" t="s">
        <v>25</v>
      </c>
      <c r="I685" s="2" t="s">
        <v>13</v>
      </c>
      <c r="J685" s="2" t="s">
        <v>43</v>
      </c>
      <c r="K685" s="2" t="s">
        <v>26</v>
      </c>
      <c r="L685">
        <v>120474.73</v>
      </c>
      <c r="M685" s="1">
        <v>44173</v>
      </c>
      <c r="N685" s="2" t="s">
        <v>18</v>
      </c>
      <c r="O685" s="2" t="s">
        <v>177</v>
      </c>
      <c r="P685" s="2"/>
      <c r="Q685" s="1">
        <v>43852</v>
      </c>
    </row>
    <row r="686" spans="1:17" x14ac:dyDescent="0.35">
      <c r="A686" s="2" t="s">
        <v>387</v>
      </c>
      <c r="B686" t="s">
        <v>135</v>
      </c>
      <c r="C686" s="2" t="s">
        <v>176</v>
      </c>
      <c r="D686" s="1">
        <v>43549</v>
      </c>
      <c r="E686" s="1">
        <v>44279</v>
      </c>
      <c r="F686" s="2" t="s">
        <v>244</v>
      </c>
      <c r="G686">
        <v>1</v>
      </c>
      <c r="H686" s="2" t="s">
        <v>25</v>
      </c>
      <c r="I686" s="2" t="s">
        <v>13</v>
      </c>
      <c r="J686" s="2" t="s">
        <v>43</v>
      </c>
      <c r="K686" s="2" t="s">
        <v>26</v>
      </c>
      <c r="L686">
        <v>153332.03</v>
      </c>
      <c r="M686" s="1">
        <v>43861</v>
      </c>
      <c r="N686" s="2" t="s">
        <v>18</v>
      </c>
      <c r="O686" s="2" t="s">
        <v>177</v>
      </c>
      <c r="P686" s="2"/>
      <c r="Q686" s="1">
        <v>43852</v>
      </c>
    </row>
    <row r="687" spans="1:17" x14ac:dyDescent="0.35">
      <c r="A687" s="2" t="s">
        <v>387</v>
      </c>
      <c r="B687" t="s">
        <v>135</v>
      </c>
      <c r="C687" s="2" t="s">
        <v>176</v>
      </c>
      <c r="D687" s="1">
        <v>43549</v>
      </c>
      <c r="E687" s="1">
        <v>44279</v>
      </c>
      <c r="F687" s="2" t="s">
        <v>244</v>
      </c>
      <c r="G687">
        <v>1</v>
      </c>
      <c r="H687" s="2" t="s">
        <v>25</v>
      </c>
      <c r="I687" s="2" t="s">
        <v>13</v>
      </c>
      <c r="J687" s="2" t="s">
        <v>43</v>
      </c>
      <c r="K687" s="2" t="s">
        <v>26</v>
      </c>
      <c r="L687">
        <v>153332.03</v>
      </c>
      <c r="M687" s="1">
        <v>43965</v>
      </c>
      <c r="N687" s="2" t="s">
        <v>18</v>
      </c>
      <c r="O687" s="2" t="s">
        <v>177</v>
      </c>
      <c r="P687" s="2"/>
      <c r="Q687" s="1">
        <v>43852</v>
      </c>
    </row>
    <row r="688" spans="1:17" x14ac:dyDescent="0.35">
      <c r="A688" s="2" t="s">
        <v>387</v>
      </c>
      <c r="B688" t="s">
        <v>135</v>
      </c>
      <c r="C688" s="2" t="s">
        <v>176</v>
      </c>
      <c r="D688" s="1">
        <v>43549</v>
      </c>
      <c r="E688" s="1">
        <v>44279</v>
      </c>
      <c r="F688" s="2" t="s">
        <v>244</v>
      </c>
      <c r="G688">
        <v>1</v>
      </c>
      <c r="H688" s="2" t="s">
        <v>25</v>
      </c>
      <c r="I688" s="2" t="s">
        <v>13</v>
      </c>
      <c r="J688" s="2" t="s">
        <v>43</v>
      </c>
      <c r="K688" s="2" t="s">
        <v>26</v>
      </c>
      <c r="L688">
        <v>153332.03</v>
      </c>
      <c r="M688" s="1">
        <v>44069</v>
      </c>
      <c r="N688" s="2" t="s">
        <v>18</v>
      </c>
      <c r="O688" s="2" t="s">
        <v>177</v>
      </c>
      <c r="P688" s="2"/>
      <c r="Q688" s="1">
        <v>43852</v>
      </c>
    </row>
    <row r="689" spans="1:17" x14ac:dyDescent="0.35">
      <c r="A689" s="2" t="s">
        <v>387</v>
      </c>
      <c r="B689" t="s">
        <v>135</v>
      </c>
      <c r="C689" s="2" t="s">
        <v>176</v>
      </c>
      <c r="D689" s="1">
        <v>43549</v>
      </c>
      <c r="E689" s="1">
        <v>44279</v>
      </c>
      <c r="F689" s="2" t="s">
        <v>244</v>
      </c>
      <c r="G689">
        <v>1</v>
      </c>
      <c r="H689" s="2" t="s">
        <v>25</v>
      </c>
      <c r="I689" s="2" t="s">
        <v>13</v>
      </c>
      <c r="J689" s="2" t="s">
        <v>43</v>
      </c>
      <c r="K689" s="2" t="s">
        <v>26</v>
      </c>
      <c r="L689">
        <v>153332.03</v>
      </c>
      <c r="M689" s="1">
        <v>43653</v>
      </c>
      <c r="N689" s="2" t="s">
        <v>18</v>
      </c>
      <c r="O689" s="2" t="s">
        <v>177</v>
      </c>
      <c r="P689" s="2"/>
      <c r="Q689" s="1">
        <v>43852</v>
      </c>
    </row>
    <row r="690" spans="1:17" x14ac:dyDescent="0.35">
      <c r="A690" s="2" t="s">
        <v>387</v>
      </c>
      <c r="B690" t="s">
        <v>135</v>
      </c>
      <c r="C690" s="2" t="s">
        <v>176</v>
      </c>
      <c r="D690" s="1">
        <v>43549</v>
      </c>
      <c r="E690" s="1">
        <v>44279</v>
      </c>
      <c r="F690" s="2" t="s">
        <v>244</v>
      </c>
      <c r="G690">
        <v>1</v>
      </c>
      <c r="H690" s="2" t="s">
        <v>25</v>
      </c>
      <c r="I690" s="2" t="s">
        <v>13</v>
      </c>
      <c r="J690" s="2" t="s">
        <v>43</v>
      </c>
      <c r="K690" s="2" t="s">
        <v>26</v>
      </c>
      <c r="L690">
        <v>153332.03</v>
      </c>
      <c r="M690" s="1">
        <v>43757</v>
      </c>
      <c r="N690" s="2" t="s">
        <v>18</v>
      </c>
      <c r="O690" s="2" t="s">
        <v>177</v>
      </c>
      <c r="P690" s="2"/>
      <c r="Q690" s="1">
        <v>43852</v>
      </c>
    </row>
    <row r="691" spans="1:17" x14ac:dyDescent="0.35">
      <c r="A691" s="2" t="s">
        <v>387</v>
      </c>
      <c r="B691" t="s">
        <v>135</v>
      </c>
      <c r="C691" s="2" t="s">
        <v>176</v>
      </c>
      <c r="D691" s="1">
        <v>43549</v>
      </c>
      <c r="E691" s="1">
        <v>44279</v>
      </c>
      <c r="F691" s="2" t="s">
        <v>244</v>
      </c>
      <c r="G691">
        <v>1</v>
      </c>
      <c r="H691" s="2" t="s">
        <v>25</v>
      </c>
      <c r="I691" s="2" t="s">
        <v>13</v>
      </c>
      <c r="J691" s="2" t="s">
        <v>43</v>
      </c>
      <c r="K691" s="2" t="s">
        <v>26</v>
      </c>
      <c r="L691">
        <v>208093.46</v>
      </c>
      <c r="M691" s="1">
        <v>43549</v>
      </c>
      <c r="N691" s="2" t="s">
        <v>18</v>
      </c>
      <c r="O691" s="2" t="s">
        <v>177</v>
      </c>
      <c r="P691" s="2"/>
      <c r="Q691" s="1">
        <v>43852</v>
      </c>
    </row>
    <row r="692" spans="1:17" x14ac:dyDescent="0.35">
      <c r="A692" s="2" t="s">
        <v>387</v>
      </c>
      <c r="B692" t="s">
        <v>135</v>
      </c>
      <c r="C692" s="2" t="s">
        <v>176</v>
      </c>
      <c r="D692" s="1">
        <v>43549</v>
      </c>
      <c r="E692" s="1">
        <v>44279</v>
      </c>
      <c r="F692" s="2" t="s">
        <v>244</v>
      </c>
      <c r="G692">
        <v>1</v>
      </c>
      <c r="H692" s="2" t="s">
        <v>25</v>
      </c>
      <c r="I692" s="2" t="s">
        <v>13</v>
      </c>
      <c r="J692" s="2" t="s">
        <v>43</v>
      </c>
      <c r="K692" s="2" t="s">
        <v>26</v>
      </c>
      <c r="L692">
        <v>0</v>
      </c>
      <c r="M692" s="1">
        <v>44173</v>
      </c>
      <c r="N692" s="2" t="s">
        <v>18</v>
      </c>
      <c r="O692" s="2" t="s">
        <v>177</v>
      </c>
      <c r="P692" s="2"/>
      <c r="Q692" s="1">
        <v>43852</v>
      </c>
    </row>
    <row r="693" spans="1:17" x14ac:dyDescent="0.35">
      <c r="A693" s="2" t="s">
        <v>387</v>
      </c>
      <c r="B693" t="s">
        <v>135</v>
      </c>
      <c r="C693" s="2" t="s">
        <v>176</v>
      </c>
      <c r="D693" s="1">
        <v>43549</v>
      </c>
      <c r="E693" s="1">
        <v>44279</v>
      </c>
      <c r="F693" s="2" t="s">
        <v>244</v>
      </c>
      <c r="G693">
        <v>1</v>
      </c>
      <c r="H693" s="2" t="s">
        <v>25</v>
      </c>
      <c r="I693" s="2" t="s">
        <v>13</v>
      </c>
      <c r="J693" s="2" t="s">
        <v>43</v>
      </c>
      <c r="K693" s="2" t="s">
        <v>26</v>
      </c>
      <c r="L693">
        <v>0</v>
      </c>
      <c r="M693" s="1">
        <v>44173</v>
      </c>
      <c r="N693" s="2" t="s">
        <v>18</v>
      </c>
      <c r="O693" s="2" t="s">
        <v>177</v>
      </c>
      <c r="P693" s="2"/>
      <c r="Q693" s="1">
        <v>43852</v>
      </c>
    </row>
    <row r="694" spans="1:17" x14ac:dyDescent="0.35">
      <c r="A694" s="2" t="s">
        <v>387</v>
      </c>
      <c r="B694" t="s">
        <v>135</v>
      </c>
      <c r="C694" s="2" t="s">
        <v>176</v>
      </c>
      <c r="D694" s="1">
        <v>43549</v>
      </c>
      <c r="E694" s="1">
        <v>44279</v>
      </c>
      <c r="F694" s="2" t="s">
        <v>244</v>
      </c>
      <c r="G694">
        <v>1</v>
      </c>
      <c r="H694" s="2" t="s">
        <v>25</v>
      </c>
      <c r="I694" s="2" t="s">
        <v>13</v>
      </c>
      <c r="J694" s="2" t="s">
        <v>43</v>
      </c>
      <c r="K694" s="2" t="s">
        <v>26</v>
      </c>
      <c r="L694">
        <v>0</v>
      </c>
      <c r="M694" s="1">
        <v>43861</v>
      </c>
      <c r="N694" s="2" t="s">
        <v>18</v>
      </c>
      <c r="O694" s="2" t="s">
        <v>177</v>
      </c>
      <c r="P694" s="2"/>
      <c r="Q694" s="1">
        <v>43852</v>
      </c>
    </row>
    <row r="695" spans="1:17" x14ac:dyDescent="0.35">
      <c r="A695" s="2" t="s">
        <v>387</v>
      </c>
      <c r="B695" t="s">
        <v>135</v>
      </c>
      <c r="C695" s="2" t="s">
        <v>176</v>
      </c>
      <c r="D695" s="1">
        <v>43549</v>
      </c>
      <c r="E695" s="1">
        <v>44279</v>
      </c>
      <c r="F695" s="2" t="s">
        <v>244</v>
      </c>
      <c r="G695">
        <v>1</v>
      </c>
      <c r="H695" s="2" t="s">
        <v>25</v>
      </c>
      <c r="I695" s="2" t="s">
        <v>13</v>
      </c>
      <c r="J695" s="2" t="s">
        <v>43</v>
      </c>
      <c r="K695" s="2" t="s">
        <v>26</v>
      </c>
      <c r="L695">
        <v>0</v>
      </c>
      <c r="M695" s="1">
        <v>43965</v>
      </c>
      <c r="N695" s="2" t="s">
        <v>18</v>
      </c>
      <c r="O695" s="2" t="s">
        <v>177</v>
      </c>
      <c r="P695" s="2"/>
      <c r="Q695" s="1">
        <v>43852</v>
      </c>
    </row>
    <row r="696" spans="1:17" x14ac:dyDescent="0.35">
      <c r="A696" s="2" t="s">
        <v>387</v>
      </c>
      <c r="B696" t="s">
        <v>135</v>
      </c>
      <c r="C696" s="2" t="s">
        <v>176</v>
      </c>
      <c r="D696" s="1">
        <v>43549</v>
      </c>
      <c r="E696" s="1">
        <v>44279</v>
      </c>
      <c r="F696" s="2" t="s">
        <v>244</v>
      </c>
      <c r="G696">
        <v>1</v>
      </c>
      <c r="H696" s="2" t="s">
        <v>25</v>
      </c>
      <c r="I696" s="2" t="s">
        <v>13</v>
      </c>
      <c r="J696" s="2" t="s">
        <v>43</v>
      </c>
      <c r="K696" s="2" t="s">
        <v>26</v>
      </c>
      <c r="L696">
        <v>0</v>
      </c>
      <c r="M696" s="1">
        <v>44069</v>
      </c>
      <c r="N696" s="2" t="s">
        <v>18</v>
      </c>
      <c r="O696" s="2" t="s">
        <v>177</v>
      </c>
      <c r="P696" s="2"/>
      <c r="Q696" s="1">
        <v>43852</v>
      </c>
    </row>
    <row r="697" spans="1:17" x14ac:dyDescent="0.35">
      <c r="A697" s="2" t="s">
        <v>387</v>
      </c>
      <c r="B697" t="s">
        <v>135</v>
      </c>
      <c r="C697" s="2" t="s">
        <v>176</v>
      </c>
      <c r="D697" s="1">
        <v>43549</v>
      </c>
      <c r="E697" s="1">
        <v>44279</v>
      </c>
      <c r="F697" s="2" t="s">
        <v>244</v>
      </c>
      <c r="G697">
        <v>1</v>
      </c>
      <c r="H697" s="2" t="s">
        <v>25</v>
      </c>
      <c r="I697" s="2" t="s">
        <v>13</v>
      </c>
      <c r="J697" s="2" t="s">
        <v>43</v>
      </c>
      <c r="K697" s="2" t="s">
        <v>26</v>
      </c>
      <c r="L697">
        <v>0</v>
      </c>
      <c r="M697" s="1">
        <v>43653</v>
      </c>
      <c r="N697" s="2" t="s">
        <v>18</v>
      </c>
      <c r="O697" s="2" t="s">
        <v>177</v>
      </c>
      <c r="P697" s="2"/>
      <c r="Q697" s="1">
        <v>43852</v>
      </c>
    </row>
    <row r="698" spans="1:17" x14ac:dyDescent="0.35">
      <c r="A698" s="2" t="s">
        <v>387</v>
      </c>
      <c r="B698" t="s">
        <v>135</v>
      </c>
      <c r="C698" s="2" t="s">
        <v>176</v>
      </c>
      <c r="D698" s="1">
        <v>43549</v>
      </c>
      <c r="E698" s="1">
        <v>44279</v>
      </c>
      <c r="F698" s="2" t="s">
        <v>244</v>
      </c>
      <c r="G698">
        <v>1</v>
      </c>
      <c r="H698" s="2" t="s">
        <v>25</v>
      </c>
      <c r="I698" s="2" t="s">
        <v>13</v>
      </c>
      <c r="J698" s="2" t="s">
        <v>43</v>
      </c>
      <c r="K698" s="2" t="s">
        <v>26</v>
      </c>
      <c r="L698">
        <v>0</v>
      </c>
      <c r="M698" s="1">
        <v>43757</v>
      </c>
      <c r="N698" s="2" t="s">
        <v>18</v>
      </c>
      <c r="O698" s="2" t="s">
        <v>177</v>
      </c>
      <c r="P698" s="2"/>
      <c r="Q698" s="1">
        <v>43852</v>
      </c>
    </row>
    <row r="699" spans="1:17" x14ac:dyDescent="0.35">
      <c r="A699" s="2" t="s">
        <v>387</v>
      </c>
      <c r="B699" t="s">
        <v>135</v>
      </c>
      <c r="C699" s="2" t="s">
        <v>176</v>
      </c>
      <c r="D699" s="1">
        <v>43549</v>
      </c>
      <c r="E699" s="1">
        <v>44279</v>
      </c>
      <c r="F699" s="2" t="s">
        <v>244</v>
      </c>
      <c r="G699">
        <v>1</v>
      </c>
      <c r="H699" s="2" t="s">
        <v>25</v>
      </c>
      <c r="I699" s="2" t="s">
        <v>13</v>
      </c>
      <c r="J699" s="2" t="s">
        <v>43</v>
      </c>
      <c r="K699" s="2" t="s">
        <v>26</v>
      </c>
      <c r="L699">
        <v>0</v>
      </c>
      <c r="M699" s="1">
        <v>43549</v>
      </c>
      <c r="N699" s="2" t="s">
        <v>18</v>
      </c>
      <c r="O699" s="2" t="s">
        <v>177</v>
      </c>
      <c r="P699" s="2"/>
      <c r="Q699" s="1">
        <v>43852</v>
      </c>
    </row>
    <row r="700" spans="1:17" x14ac:dyDescent="0.35">
      <c r="A700" s="2" t="s">
        <v>387</v>
      </c>
      <c r="B700">
        <v>9.9000044180700004E+19</v>
      </c>
      <c r="C700" s="2" t="s">
        <v>180</v>
      </c>
      <c r="D700" s="1">
        <v>43299</v>
      </c>
      <c r="E700" s="1">
        <v>43663</v>
      </c>
      <c r="F700" s="2" t="s">
        <v>244</v>
      </c>
      <c r="G700">
        <v>1</v>
      </c>
      <c r="H700" s="2" t="s">
        <v>25</v>
      </c>
      <c r="I700" s="2" t="s">
        <v>13</v>
      </c>
      <c r="J700" s="2" t="s">
        <v>73</v>
      </c>
      <c r="K700" s="2" t="s">
        <v>21</v>
      </c>
      <c r="L700">
        <v>8107.49</v>
      </c>
      <c r="M700" s="1">
        <v>43299</v>
      </c>
      <c r="N700" s="2" t="s">
        <v>18</v>
      </c>
      <c r="O700" s="2" t="s">
        <v>177</v>
      </c>
      <c r="P700" s="2"/>
      <c r="Q700" s="1">
        <v>43852</v>
      </c>
    </row>
    <row r="701" spans="1:17" x14ac:dyDescent="0.35">
      <c r="A701" s="2" t="s">
        <v>387</v>
      </c>
      <c r="B701" t="s">
        <v>422</v>
      </c>
      <c r="C701" s="2" t="s">
        <v>176</v>
      </c>
      <c r="D701" s="1">
        <v>43514</v>
      </c>
      <c r="E701" s="1">
        <v>43878</v>
      </c>
      <c r="F701" s="2" t="s">
        <v>244</v>
      </c>
      <c r="G701">
        <v>1</v>
      </c>
      <c r="H701" s="2" t="s">
        <v>25</v>
      </c>
      <c r="I701" s="2" t="s">
        <v>13</v>
      </c>
      <c r="J701" s="2" t="s">
        <v>43</v>
      </c>
      <c r="K701" s="2" t="s">
        <v>26</v>
      </c>
      <c r="L701">
        <v>19113.41</v>
      </c>
      <c r="M701" s="1">
        <v>43514</v>
      </c>
      <c r="N701" s="2" t="s">
        <v>18</v>
      </c>
      <c r="O701" s="2" t="s">
        <v>177</v>
      </c>
      <c r="P701" s="2"/>
      <c r="Q701" s="1">
        <v>43852</v>
      </c>
    </row>
    <row r="702" spans="1:17" x14ac:dyDescent="0.35">
      <c r="A702" s="2" t="s">
        <v>387</v>
      </c>
      <c r="B702" t="s">
        <v>83</v>
      </c>
      <c r="C702" s="2" t="s">
        <v>176</v>
      </c>
      <c r="D702" s="1">
        <v>43510</v>
      </c>
      <c r="E702" s="1">
        <v>43874</v>
      </c>
      <c r="F702" s="2" t="s">
        <v>244</v>
      </c>
      <c r="G702">
        <v>1</v>
      </c>
      <c r="H702" s="2" t="s">
        <v>25</v>
      </c>
      <c r="I702" s="2" t="s">
        <v>13</v>
      </c>
      <c r="J702" s="2" t="s">
        <v>43</v>
      </c>
      <c r="K702" s="2" t="s">
        <v>21</v>
      </c>
      <c r="L702">
        <v>12055.25</v>
      </c>
      <c r="M702" s="1">
        <v>43510</v>
      </c>
      <c r="N702" s="2" t="s">
        <v>18</v>
      </c>
      <c r="O702" s="2" t="s">
        <v>177</v>
      </c>
      <c r="P702" s="2"/>
      <c r="Q702" s="1">
        <v>43852</v>
      </c>
    </row>
    <row r="703" spans="1:17" x14ac:dyDescent="0.35">
      <c r="A703" s="2" t="s">
        <v>387</v>
      </c>
      <c r="B703">
        <v>9.9000044185099993E+19</v>
      </c>
      <c r="C703" s="2" t="s">
        <v>176</v>
      </c>
      <c r="D703" s="1">
        <v>43353</v>
      </c>
      <c r="E703" s="1">
        <v>43717</v>
      </c>
      <c r="F703" s="2" t="s">
        <v>182</v>
      </c>
      <c r="G703">
        <v>1</v>
      </c>
      <c r="H703" s="2" t="s">
        <v>25</v>
      </c>
      <c r="I703" s="2" t="s">
        <v>13</v>
      </c>
      <c r="J703" s="2" t="s">
        <v>73</v>
      </c>
      <c r="K703" s="2" t="s">
        <v>21</v>
      </c>
      <c r="L703">
        <v>484.75</v>
      </c>
      <c r="M703" s="1">
        <v>43353</v>
      </c>
      <c r="N703" s="2" t="s">
        <v>18</v>
      </c>
      <c r="O703" s="2" t="s">
        <v>177</v>
      </c>
      <c r="P703" s="2"/>
      <c r="Q703" s="1">
        <v>43852</v>
      </c>
    </row>
    <row r="704" spans="1:17" x14ac:dyDescent="0.35">
      <c r="A704" s="2" t="s">
        <v>387</v>
      </c>
      <c r="B704">
        <v>9.9000044185799999E+19</v>
      </c>
      <c r="C704" s="2" t="s">
        <v>176</v>
      </c>
      <c r="D704" s="1">
        <v>43353</v>
      </c>
      <c r="E704" s="1">
        <v>43717</v>
      </c>
      <c r="F704" s="2" t="s">
        <v>182</v>
      </c>
      <c r="G704">
        <v>1</v>
      </c>
      <c r="H704" s="2" t="s">
        <v>25</v>
      </c>
      <c r="I704" s="2" t="s">
        <v>13</v>
      </c>
      <c r="J704" s="2" t="s">
        <v>43</v>
      </c>
      <c r="K704" s="2" t="s">
        <v>21</v>
      </c>
      <c r="L704">
        <v>109.88</v>
      </c>
      <c r="M704" s="1">
        <v>43353</v>
      </c>
      <c r="N704" s="2" t="s">
        <v>18</v>
      </c>
      <c r="O704" s="2" t="s">
        <v>177</v>
      </c>
      <c r="P704" s="2"/>
      <c r="Q704" s="1">
        <v>43852</v>
      </c>
    </row>
    <row r="705" spans="1:17" x14ac:dyDescent="0.35">
      <c r="A705" s="2" t="s">
        <v>387</v>
      </c>
      <c r="B705" t="s">
        <v>85</v>
      </c>
      <c r="C705" s="2" t="s">
        <v>176</v>
      </c>
      <c r="D705" s="1">
        <v>43510</v>
      </c>
      <c r="E705" s="1">
        <v>43874</v>
      </c>
      <c r="F705" s="2" t="s">
        <v>182</v>
      </c>
      <c r="G705">
        <v>1</v>
      </c>
      <c r="H705" s="2" t="s">
        <v>25</v>
      </c>
      <c r="I705" s="2" t="s">
        <v>13</v>
      </c>
      <c r="J705" s="2" t="s">
        <v>43</v>
      </c>
      <c r="K705" s="2" t="s">
        <v>21</v>
      </c>
      <c r="L705">
        <v>27069</v>
      </c>
      <c r="M705" s="1">
        <v>43510</v>
      </c>
      <c r="N705" s="2" t="s">
        <v>18</v>
      </c>
      <c r="O705" s="2" t="s">
        <v>21</v>
      </c>
      <c r="P705" s="2"/>
      <c r="Q705" s="1">
        <v>43852</v>
      </c>
    </row>
    <row r="706" spans="1:17" x14ac:dyDescent="0.35">
      <c r="A706" s="2" t="s">
        <v>387</v>
      </c>
      <c r="B706" t="s">
        <v>423</v>
      </c>
      <c r="C706" s="2" t="s">
        <v>176</v>
      </c>
      <c r="D706" s="1">
        <v>43326</v>
      </c>
      <c r="E706" s="1">
        <v>44240</v>
      </c>
      <c r="F706" s="2" t="s">
        <v>181</v>
      </c>
      <c r="G706">
        <v>1</v>
      </c>
      <c r="H706" s="2" t="s">
        <v>25</v>
      </c>
      <c r="I706" s="2" t="s">
        <v>13</v>
      </c>
      <c r="J706" s="2" t="s">
        <v>43</v>
      </c>
      <c r="K706" s="2" t="s">
        <v>26</v>
      </c>
      <c r="L706">
        <v>66556.88</v>
      </c>
      <c r="M706" s="1">
        <v>43326</v>
      </c>
      <c r="N706" s="2" t="s">
        <v>18</v>
      </c>
      <c r="O706" s="2" t="s">
        <v>177</v>
      </c>
      <c r="P706" s="2"/>
      <c r="Q706" s="1">
        <v>43852</v>
      </c>
    </row>
    <row r="707" spans="1:17" x14ac:dyDescent="0.35">
      <c r="A707" s="2" t="s">
        <v>387</v>
      </c>
      <c r="B707" t="s">
        <v>82</v>
      </c>
      <c r="C707" s="2" t="s">
        <v>176</v>
      </c>
      <c r="D707" s="1">
        <v>43575</v>
      </c>
      <c r="E707" s="1">
        <v>43665</v>
      </c>
      <c r="F707" s="2" t="s">
        <v>244</v>
      </c>
      <c r="G707">
        <v>1</v>
      </c>
      <c r="H707" s="2" t="s">
        <v>25</v>
      </c>
      <c r="I707" s="2" t="s">
        <v>13</v>
      </c>
      <c r="J707" s="2" t="s">
        <v>43</v>
      </c>
      <c r="K707" s="2" t="s">
        <v>26</v>
      </c>
      <c r="L707">
        <v>40959.629999999997</v>
      </c>
      <c r="M707" s="1">
        <v>43575</v>
      </c>
      <c r="N707" s="2" t="s">
        <v>18</v>
      </c>
      <c r="O707" s="2" t="s">
        <v>21</v>
      </c>
      <c r="P707" s="2"/>
      <c r="Q707" s="1">
        <v>43852</v>
      </c>
    </row>
    <row r="708" spans="1:17" x14ac:dyDescent="0.35">
      <c r="A708" s="2" t="s">
        <v>387</v>
      </c>
      <c r="B708" t="s">
        <v>424</v>
      </c>
      <c r="C708" s="2" t="s">
        <v>176</v>
      </c>
      <c r="D708" s="1">
        <v>43655</v>
      </c>
      <c r="E708" s="1">
        <v>43746</v>
      </c>
      <c r="F708" s="2" t="s">
        <v>244</v>
      </c>
      <c r="G708">
        <v>11</v>
      </c>
      <c r="H708" s="2" t="s">
        <v>218</v>
      </c>
      <c r="I708" s="2" t="s">
        <v>13</v>
      </c>
      <c r="J708" s="2" t="s">
        <v>43</v>
      </c>
      <c r="K708" s="2" t="s">
        <v>26</v>
      </c>
      <c r="L708">
        <v>8263.94</v>
      </c>
      <c r="M708" s="1">
        <v>43655</v>
      </c>
      <c r="N708" s="2" t="s">
        <v>18</v>
      </c>
      <c r="O708" s="2" t="s">
        <v>21</v>
      </c>
      <c r="P708" s="2"/>
      <c r="Q708" s="1">
        <v>43852</v>
      </c>
    </row>
    <row r="709" spans="1:17" x14ac:dyDescent="0.35">
      <c r="A709" s="2" t="s">
        <v>387</v>
      </c>
      <c r="B709" t="s">
        <v>424</v>
      </c>
      <c r="C709" s="2" t="s">
        <v>176</v>
      </c>
      <c r="D709" s="1">
        <v>43655</v>
      </c>
      <c r="E709" s="1">
        <v>43746</v>
      </c>
      <c r="F709" s="2" t="s">
        <v>244</v>
      </c>
      <c r="G709">
        <v>11</v>
      </c>
      <c r="H709" s="2" t="s">
        <v>218</v>
      </c>
      <c r="I709" s="2" t="s">
        <v>13</v>
      </c>
      <c r="J709" s="2" t="s">
        <v>43</v>
      </c>
      <c r="K709" s="2" t="s">
        <v>26</v>
      </c>
      <c r="L709">
        <v>0</v>
      </c>
      <c r="M709" s="1">
        <v>43655</v>
      </c>
      <c r="N709" s="2" t="s">
        <v>18</v>
      </c>
      <c r="O709" s="2" t="s">
        <v>21</v>
      </c>
      <c r="P709" s="2"/>
      <c r="Q709" s="1">
        <v>43852</v>
      </c>
    </row>
    <row r="710" spans="1:17" x14ac:dyDescent="0.35">
      <c r="A710" s="2" t="s">
        <v>387</v>
      </c>
      <c r="B710" t="s">
        <v>425</v>
      </c>
      <c r="C710" s="2" t="s">
        <v>176</v>
      </c>
      <c r="D710" s="1">
        <v>43735</v>
      </c>
      <c r="E710" s="1">
        <v>43916</v>
      </c>
      <c r="F710" s="2" t="s">
        <v>244</v>
      </c>
      <c r="G710">
        <v>11</v>
      </c>
      <c r="H710" s="2" t="s">
        <v>218</v>
      </c>
      <c r="I710" s="2" t="s">
        <v>13</v>
      </c>
      <c r="J710" s="2" t="s">
        <v>43</v>
      </c>
      <c r="K710" s="2" t="s">
        <v>26</v>
      </c>
      <c r="L710">
        <v>67102.13</v>
      </c>
      <c r="M710" s="1">
        <v>43735</v>
      </c>
      <c r="N710" s="2" t="s">
        <v>18</v>
      </c>
      <c r="O710" s="2" t="s">
        <v>21</v>
      </c>
      <c r="P710" s="2"/>
      <c r="Q710" s="1">
        <v>43852</v>
      </c>
    </row>
    <row r="711" spans="1:17" x14ac:dyDescent="0.35">
      <c r="A711" s="2" t="s">
        <v>387</v>
      </c>
      <c r="B711" t="s">
        <v>60</v>
      </c>
      <c r="C711" s="2" t="s">
        <v>180</v>
      </c>
      <c r="D711" s="1">
        <v>43556</v>
      </c>
      <c r="E711" s="1">
        <v>43921</v>
      </c>
      <c r="F711" s="2" t="s">
        <v>244</v>
      </c>
      <c r="G711">
        <v>11</v>
      </c>
      <c r="H711" s="2" t="s">
        <v>218</v>
      </c>
      <c r="I711" s="2" t="s">
        <v>13</v>
      </c>
      <c r="J711" s="2" t="s">
        <v>43</v>
      </c>
      <c r="K711" s="2" t="s">
        <v>21</v>
      </c>
      <c r="L711">
        <v>90663.25</v>
      </c>
      <c r="M711" s="1">
        <v>43556</v>
      </c>
      <c r="N711" s="2" t="s">
        <v>18</v>
      </c>
      <c r="O711" s="2" t="s">
        <v>270</v>
      </c>
      <c r="P711" s="2" t="s">
        <v>271</v>
      </c>
      <c r="Q711" s="1">
        <v>43852</v>
      </c>
    </row>
    <row r="712" spans="1:17" x14ac:dyDescent="0.35">
      <c r="A712" s="2" t="s">
        <v>387</v>
      </c>
      <c r="B712" t="s">
        <v>426</v>
      </c>
      <c r="C712" s="2" t="s">
        <v>176</v>
      </c>
      <c r="D712" s="1">
        <v>43556</v>
      </c>
      <c r="E712" s="1">
        <v>43921</v>
      </c>
      <c r="F712" s="2" t="s">
        <v>244</v>
      </c>
      <c r="G712">
        <v>11</v>
      </c>
      <c r="H712" s="2" t="s">
        <v>218</v>
      </c>
      <c r="I712" s="2" t="s">
        <v>13</v>
      </c>
      <c r="J712" s="2" t="s">
        <v>43</v>
      </c>
      <c r="K712" s="2" t="s">
        <v>26</v>
      </c>
      <c r="L712">
        <v>90663.25</v>
      </c>
      <c r="M712" s="1">
        <v>43556</v>
      </c>
      <c r="N712" s="2" t="s">
        <v>18</v>
      </c>
      <c r="O712" s="2" t="s">
        <v>177</v>
      </c>
      <c r="P712" s="2"/>
      <c r="Q712" s="1">
        <v>43852</v>
      </c>
    </row>
    <row r="713" spans="1:17" x14ac:dyDescent="0.35">
      <c r="A713" s="2" t="s">
        <v>387</v>
      </c>
      <c r="B713" t="s">
        <v>427</v>
      </c>
      <c r="C713" s="2" t="s">
        <v>176</v>
      </c>
      <c r="D713" s="1">
        <v>43664</v>
      </c>
      <c r="E713" s="1">
        <v>44029</v>
      </c>
      <c r="F713" s="2" t="s">
        <v>244</v>
      </c>
      <c r="G713">
        <v>1</v>
      </c>
      <c r="H713" s="2" t="s">
        <v>25</v>
      </c>
      <c r="I713" s="2" t="s">
        <v>13</v>
      </c>
      <c r="J713" s="2" t="s">
        <v>73</v>
      </c>
      <c r="K713" s="2" t="s">
        <v>21</v>
      </c>
      <c r="L713">
        <v>8854.8799999999992</v>
      </c>
      <c r="M713" s="1">
        <v>43664</v>
      </c>
      <c r="N713" s="2" t="s">
        <v>18</v>
      </c>
      <c r="O713" s="2" t="s">
        <v>21</v>
      </c>
      <c r="P713" s="2"/>
      <c r="Q713" s="1">
        <v>43852</v>
      </c>
    </row>
    <row r="714" spans="1:17" x14ac:dyDescent="0.35">
      <c r="A714" s="2" t="s">
        <v>387</v>
      </c>
      <c r="B714" t="s">
        <v>428</v>
      </c>
      <c r="C714" s="2" t="s">
        <v>176</v>
      </c>
      <c r="D714" s="1">
        <v>43556</v>
      </c>
      <c r="E714" s="1">
        <v>43921</v>
      </c>
      <c r="F714" s="2" t="s">
        <v>244</v>
      </c>
      <c r="G714">
        <v>1</v>
      </c>
      <c r="H714" s="2" t="s">
        <v>25</v>
      </c>
      <c r="I714" s="2" t="s">
        <v>13</v>
      </c>
      <c r="J714" s="2" t="s">
        <v>43</v>
      </c>
      <c r="K714" s="2" t="s">
        <v>21</v>
      </c>
      <c r="L714">
        <v>7187.34</v>
      </c>
      <c r="M714" s="1">
        <v>43556</v>
      </c>
      <c r="N714" s="2" t="s">
        <v>18</v>
      </c>
      <c r="O714" s="2" t="s">
        <v>177</v>
      </c>
      <c r="P714" s="2"/>
      <c r="Q714" s="1">
        <v>43852</v>
      </c>
    </row>
    <row r="715" spans="1:17" x14ac:dyDescent="0.35">
      <c r="A715" s="2" t="s">
        <v>387</v>
      </c>
      <c r="B715" t="s">
        <v>428</v>
      </c>
      <c r="C715" s="2" t="s">
        <v>176</v>
      </c>
      <c r="D715" s="1">
        <v>43556</v>
      </c>
      <c r="E715" s="1">
        <v>43921</v>
      </c>
      <c r="F715" s="2" t="s">
        <v>244</v>
      </c>
      <c r="G715">
        <v>1</v>
      </c>
      <c r="H715" s="2" t="s">
        <v>25</v>
      </c>
      <c r="I715" s="2" t="s">
        <v>13</v>
      </c>
      <c r="J715" s="2" t="s">
        <v>43</v>
      </c>
      <c r="K715" s="2" t="s">
        <v>21</v>
      </c>
      <c r="L715">
        <v>0</v>
      </c>
      <c r="M715" s="1">
        <v>43556</v>
      </c>
      <c r="N715" s="2" t="s">
        <v>18</v>
      </c>
      <c r="O715" s="2" t="s">
        <v>177</v>
      </c>
      <c r="P715" s="2"/>
      <c r="Q715" s="1">
        <v>43852</v>
      </c>
    </row>
    <row r="716" spans="1:17" x14ac:dyDescent="0.35">
      <c r="A716" s="2" t="s">
        <v>387</v>
      </c>
      <c r="B716">
        <v>9.9000046172479996E+19</v>
      </c>
      <c r="C716" s="2" t="s">
        <v>180</v>
      </c>
      <c r="D716" s="1">
        <v>42852</v>
      </c>
      <c r="E716" s="1">
        <v>43216</v>
      </c>
      <c r="F716" s="2" t="s">
        <v>182</v>
      </c>
      <c r="G716">
        <v>1</v>
      </c>
      <c r="H716" s="2" t="s">
        <v>25</v>
      </c>
      <c r="I716" s="2" t="s">
        <v>13</v>
      </c>
      <c r="J716" s="2" t="s">
        <v>43</v>
      </c>
      <c r="K716" s="2" t="s">
        <v>26</v>
      </c>
      <c r="L716">
        <v>121755.9</v>
      </c>
      <c r="M716" s="1">
        <v>42852</v>
      </c>
      <c r="N716" s="2" t="s">
        <v>18</v>
      </c>
      <c r="O716" s="2" t="s">
        <v>270</v>
      </c>
      <c r="P716" s="2" t="s">
        <v>429</v>
      </c>
      <c r="Q716" s="1">
        <v>43852</v>
      </c>
    </row>
    <row r="717" spans="1:17" x14ac:dyDescent="0.35">
      <c r="A717" s="2" t="s">
        <v>387</v>
      </c>
      <c r="B717" t="s">
        <v>430</v>
      </c>
      <c r="C717" s="2" t="s">
        <v>180</v>
      </c>
      <c r="D717" s="1">
        <v>43191</v>
      </c>
      <c r="E717" s="1">
        <v>43555</v>
      </c>
      <c r="F717" s="2" t="s">
        <v>182</v>
      </c>
      <c r="G717">
        <v>1</v>
      </c>
      <c r="H717" s="2" t="s">
        <v>25</v>
      </c>
      <c r="I717" s="2" t="s">
        <v>13</v>
      </c>
      <c r="J717" s="2" t="s">
        <v>73</v>
      </c>
      <c r="K717" s="2" t="s">
        <v>26</v>
      </c>
      <c r="L717">
        <v>96758.81</v>
      </c>
      <c r="M717" s="1">
        <v>43191</v>
      </c>
      <c r="N717" s="2" t="s">
        <v>18</v>
      </c>
      <c r="O717" s="2" t="s">
        <v>177</v>
      </c>
      <c r="P717" s="2"/>
      <c r="Q717" s="1">
        <v>43852</v>
      </c>
    </row>
    <row r="718" spans="1:17" x14ac:dyDescent="0.35">
      <c r="A718" s="2" t="s">
        <v>387</v>
      </c>
      <c r="B718">
        <v>9.90000461824E+19</v>
      </c>
      <c r="C718" s="2" t="s">
        <v>180</v>
      </c>
      <c r="D718" s="1">
        <v>43217</v>
      </c>
      <c r="E718" s="1">
        <v>43581</v>
      </c>
      <c r="F718" s="2" t="s">
        <v>182</v>
      </c>
      <c r="G718">
        <v>1</v>
      </c>
      <c r="H718" s="2" t="s">
        <v>25</v>
      </c>
      <c r="I718" s="2" t="s">
        <v>13</v>
      </c>
      <c r="J718" s="2" t="s">
        <v>43</v>
      </c>
      <c r="K718" s="2" t="s">
        <v>21</v>
      </c>
      <c r="L718">
        <v>149758.53</v>
      </c>
      <c r="M718" s="1">
        <v>43247</v>
      </c>
      <c r="N718" s="2" t="s">
        <v>18</v>
      </c>
      <c r="O718" s="2" t="s">
        <v>177</v>
      </c>
      <c r="P718" s="2"/>
      <c r="Q718" s="1">
        <v>43852</v>
      </c>
    </row>
    <row r="719" spans="1:17" x14ac:dyDescent="0.35">
      <c r="A719" s="2" t="s">
        <v>387</v>
      </c>
      <c r="B719" t="s">
        <v>431</v>
      </c>
      <c r="C719" s="2" t="s">
        <v>180</v>
      </c>
      <c r="D719" s="1">
        <v>43258</v>
      </c>
      <c r="E719" s="1">
        <v>43622</v>
      </c>
      <c r="F719" s="2" t="s">
        <v>182</v>
      </c>
      <c r="G719">
        <v>1</v>
      </c>
      <c r="H719" s="2" t="s">
        <v>25</v>
      </c>
      <c r="I719" s="2" t="s">
        <v>13</v>
      </c>
      <c r="J719" s="2" t="s">
        <v>73</v>
      </c>
      <c r="K719" s="2" t="s">
        <v>26</v>
      </c>
      <c r="L719">
        <v>9277.1</v>
      </c>
      <c r="M719" s="1">
        <v>43258</v>
      </c>
      <c r="N719" s="2" t="s">
        <v>18</v>
      </c>
      <c r="O719" s="2" t="s">
        <v>177</v>
      </c>
      <c r="P719" s="2"/>
      <c r="Q719" s="1">
        <v>43852</v>
      </c>
    </row>
    <row r="720" spans="1:17" x14ac:dyDescent="0.35">
      <c r="A720" s="2" t="s">
        <v>387</v>
      </c>
      <c r="B720" t="s">
        <v>432</v>
      </c>
      <c r="C720" s="2" t="s">
        <v>180</v>
      </c>
      <c r="D720" s="1">
        <v>43297</v>
      </c>
      <c r="E720" s="1">
        <v>43661</v>
      </c>
      <c r="F720" s="2" t="s">
        <v>182</v>
      </c>
      <c r="G720">
        <v>1</v>
      </c>
      <c r="H720" s="2" t="s">
        <v>25</v>
      </c>
      <c r="I720" s="2" t="s">
        <v>13</v>
      </c>
      <c r="J720" s="2" t="s">
        <v>43</v>
      </c>
      <c r="K720" s="2" t="s">
        <v>26</v>
      </c>
      <c r="L720">
        <v>16533.25</v>
      </c>
      <c r="M720" s="1">
        <v>43297</v>
      </c>
      <c r="N720" s="2" t="s">
        <v>18</v>
      </c>
      <c r="O720" s="2" t="s">
        <v>177</v>
      </c>
      <c r="P720" s="2"/>
      <c r="Q720" s="1">
        <v>43852</v>
      </c>
    </row>
    <row r="721" spans="1:17" x14ac:dyDescent="0.35">
      <c r="A721" s="2" t="s">
        <v>387</v>
      </c>
      <c r="B721" t="s">
        <v>433</v>
      </c>
      <c r="C721" s="2" t="s">
        <v>180</v>
      </c>
      <c r="D721" s="1">
        <v>43297</v>
      </c>
      <c r="E721" s="1">
        <v>43661</v>
      </c>
      <c r="F721" s="2" t="s">
        <v>182</v>
      </c>
      <c r="G721">
        <v>1</v>
      </c>
      <c r="H721" s="2" t="s">
        <v>25</v>
      </c>
      <c r="I721" s="2" t="s">
        <v>13</v>
      </c>
      <c r="J721" s="2" t="s">
        <v>73</v>
      </c>
      <c r="K721" s="2" t="s">
        <v>26</v>
      </c>
      <c r="L721">
        <v>15408.4</v>
      </c>
      <c r="M721" s="1">
        <v>43297</v>
      </c>
      <c r="N721" s="2" t="s">
        <v>18</v>
      </c>
      <c r="O721" s="2" t="s">
        <v>177</v>
      </c>
      <c r="P721" s="2"/>
      <c r="Q721" s="1">
        <v>43852</v>
      </c>
    </row>
    <row r="722" spans="1:17" x14ac:dyDescent="0.35">
      <c r="A722" s="2" t="s">
        <v>387</v>
      </c>
      <c r="B722" t="s">
        <v>434</v>
      </c>
      <c r="C722" s="2" t="s">
        <v>180</v>
      </c>
      <c r="D722" s="1">
        <v>43297</v>
      </c>
      <c r="E722" s="1">
        <v>43661</v>
      </c>
      <c r="F722" s="2" t="s">
        <v>182</v>
      </c>
      <c r="G722">
        <v>1</v>
      </c>
      <c r="H722" s="2" t="s">
        <v>25</v>
      </c>
      <c r="I722" s="2" t="s">
        <v>13</v>
      </c>
      <c r="J722" s="2" t="s">
        <v>73</v>
      </c>
      <c r="K722" s="2" t="s">
        <v>26</v>
      </c>
      <c r="L722">
        <v>56757.75</v>
      </c>
      <c r="M722" s="1">
        <v>43297</v>
      </c>
      <c r="N722" s="2" t="s">
        <v>18</v>
      </c>
      <c r="O722" s="2" t="s">
        <v>177</v>
      </c>
      <c r="P722" s="2"/>
      <c r="Q722" s="1">
        <v>43852</v>
      </c>
    </row>
    <row r="723" spans="1:17" x14ac:dyDescent="0.35">
      <c r="A723" s="2" t="s">
        <v>387</v>
      </c>
      <c r="B723" t="s">
        <v>74</v>
      </c>
      <c r="C723" s="2" t="s">
        <v>176</v>
      </c>
      <c r="D723" s="1">
        <v>43556</v>
      </c>
      <c r="E723" s="1">
        <v>43921</v>
      </c>
      <c r="F723" s="2" t="s">
        <v>182</v>
      </c>
      <c r="G723">
        <v>1</v>
      </c>
      <c r="H723" s="2" t="s">
        <v>25</v>
      </c>
      <c r="I723" s="2" t="s">
        <v>13</v>
      </c>
      <c r="J723" s="2" t="s">
        <v>73</v>
      </c>
      <c r="K723" s="2" t="s">
        <v>21</v>
      </c>
      <c r="L723">
        <v>60229.25</v>
      </c>
      <c r="M723" s="1">
        <v>43556</v>
      </c>
      <c r="N723" s="2" t="s">
        <v>18</v>
      </c>
      <c r="O723" s="2" t="s">
        <v>21</v>
      </c>
      <c r="P723" s="2"/>
      <c r="Q723" s="1">
        <v>43852</v>
      </c>
    </row>
    <row r="724" spans="1:17" x14ac:dyDescent="0.35">
      <c r="A724" s="2" t="s">
        <v>387</v>
      </c>
      <c r="B724" t="s">
        <v>435</v>
      </c>
      <c r="C724" s="2" t="s">
        <v>176</v>
      </c>
      <c r="D724" s="1">
        <v>43582</v>
      </c>
      <c r="E724" s="1">
        <v>43611</v>
      </c>
      <c r="F724" s="2" t="s">
        <v>182</v>
      </c>
      <c r="G724">
        <v>1</v>
      </c>
      <c r="H724" s="2" t="s">
        <v>25</v>
      </c>
      <c r="I724" s="2" t="s">
        <v>13</v>
      </c>
      <c r="J724" s="2" t="s">
        <v>43</v>
      </c>
      <c r="K724" s="2" t="s">
        <v>21</v>
      </c>
      <c r="L724">
        <v>21358.38</v>
      </c>
      <c r="M724" s="1">
        <v>43582</v>
      </c>
      <c r="N724" s="2" t="s">
        <v>18</v>
      </c>
      <c r="O724" s="2" t="s">
        <v>21</v>
      </c>
      <c r="P724" s="2"/>
      <c r="Q724" s="1">
        <v>43852</v>
      </c>
    </row>
    <row r="725" spans="1:17" x14ac:dyDescent="0.35">
      <c r="A725" s="2" t="s">
        <v>387</v>
      </c>
      <c r="B725" t="s">
        <v>156</v>
      </c>
      <c r="C725" s="2" t="s">
        <v>176</v>
      </c>
      <c r="D725" s="1">
        <v>43628</v>
      </c>
      <c r="E725" s="1">
        <v>43993</v>
      </c>
      <c r="F725" s="2" t="s">
        <v>182</v>
      </c>
      <c r="G725">
        <v>1</v>
      </c>
      <c r="H725" s="2" t="s">
        <v>25</v>
      </c>
      <c r="I725" s="2" t="s">
        <v>13</v>
      </c>
      <c r="J725" s="2" t="s">
        <v>73</v>
      </c>
      <c r="K725" s="2" t="s">
        <v>26</v>
      </c>
      <c r="L725">
        <v>10937.5</v>
      </c>
      <c r="M725" s="1">
        <v>43628</v>
      </c>
      <c r="N725" s="2" t="s">
        <v>18</v>
      </c>
      <c r="O725" s="2" t="s">
        <v>21</v>
      </c>
      <c r="P725" s="2"/>
      <c r="Q725" s="1">
        <v>43852</v>
      </c>
    </row>
    <row r="726" spans="1:17" x14ac:dyDescent="0.35">
      <c r="A726" s="2" t="s">
        <v>387</v>
      </c>
      <c r="B726" t="s">
        <v>436</v>
      </c>
      <c r="C726" s="2" t="s">
        <v>176</v>
      </c>
      <c r="D726" s="1">
        <v>43662</v>
      </c>
      <c r="E726" s="1">
        <v>44027</v>
      </c>
      <c r="F726" s="2" t="s">
        <v>182</v>
      </c>
      <c r="G726">
        <v>1</v>
      </c>
      <c r="H726" s="2" t="s">
        <v>25</v>
      </c>
      <c r="I726" s="2" t="s">
        <v>13</v>
      </c>
      <c r="J726" s="2" t="s">
        <v>73</v>
      </c>
      <c r="K726" s="2" t="s">
        <v>26</v>
      </c>
      <c r="L726">
        <v>16474.5</v>
      </c>
      <c r="M726" s="1">
        <v>43662</v>
      </c>
      <c r="N726" s="2" t="s">
        <v>18</v>
      </c>
      <c r="O726" s="2" t="s">
        <v>21</v>
      </c>
      <c r="P726" s="2"/>
      <c r="Q726" s="1">
        <v>43852</v>
      </c>
    </row>
    <row r="727" spans="1:17" x14ac:dyDescent="0.35">
      <c r="A727" s="2" t="s">
        <v>387</v>
      </c>
      <c r="B727" t="s">
        <v>437</v>
      </c>
      <c r="C727" s="2" t="s">
        <v>176</v>
      </c>
      <c r="D727" s="1">
        <v>43662</v>
      </c>
      <c r="E727" s="1">
        <v>44027</v>
      </c>
      <c r="F727" s="2" t="s">
        <v>182</v>
      </c>
      <c r="G727">
        <v>1</v>
      </c>
      <c r="H727" s="2" t="s">
        <v>25</v>
      </c>
      <c r="I727" s="2" t="s">
        <v>13</v>
      </c>
      <c r="J727" s="2" t="s">
        <v>43</v>
      </c>
      <c r="K727" s="2" t="s">
        <v>26</v>
      </c>
      <c r="L727">
        <v>10776.25</v>
      </c>
      <c r="M727" s="1">
        <v>43662</v>
      </c>
      <c r="N727" s="2" t="s">
        <v>18</v>
      </c>
      <c r="O727" s="2" t="s">
        <v>21</v>
      </c>
      <c r="P727" s="2"/>
      <c r="Q727" s="1">
        <v>43852</v>
      </c>
    </row>
    <row r="728" spans="1:17" x14ac:dyDescent="0.35">
      <c r="A728" s="2" t="s">
        <v>387</v>
      </c>
      <c r="B728" t="s">
        <v>438</v>
      </c>
      <c r="C728" s="2" t="s">
        <v>176</v>
      </c>
      <c r="D728" s="1">
        <v>43662</v>
      </c>
      <c r="E728" s="1">
        <v>44027</v>
      </c>
      <c r="F728" s="2" t="s">
        <v>182</v>
      </c>
      <c r="G728">
        <v>1</v>
      </c>
      <c r="H728" s="2" t="s">
        <v>25</v>
      </c>
      <c r="I728" s="2" t="s">
        <v>13</v>
      </c>
      <c r="J728" s="2" t="s">
        <v>73</v>
      </c>
      <c r="K728" s="2" t="s">
        <v>26</v>
      </c>
      <c r="L728">
        <v>61042.25</v>
      </c>
      <c r="M728" s="1">
        <v>43662</v>
      </c>
      <c r="N728" s="2" t="s">
        <v>18</v>
      </c>
      <c r="O728" s="2" t="s">
        <v>21</v>
      </c>
      <c r="P728" s="2"/>
      <c r="Q728" s="1">
        <v>43852</v>
      </c>
    </row>
    <row r="729" spans="1:17" x14ac:dyDescent="0.35">
      <c r="A729" s="2" t="s">
        <v>387</v>
      </c>
      <c r="B729" t="s">
        <v>439</v>
      </c>
      <c r="C729" s="2" t="s">
        <v>176</v>
      </c>
      <c r="D729" s="1">
        <v>43661</v>
      </c>
      <c r="E729" s="1">
        <v>44026</v>
      </c>
      <c r="F729" s="2" t="s">
        <v>181</v>
      </c>
      <c r="G729">
        <v>11</v>
      </c>
      <c r="H729" s="2" t="s">
        <v>218</v>
      </c>
      <c r="I729" s="2" t="s">
        <v>13</v>
      </c>
      <c r="J729" s="2" t="s">
        <v>73</v>
      </c>
      <c r="K729" s="2" t="s">
        <v>26</v>
      </c>
      <c r="L729">
        <v>15601.02</v>
      </c>
      <c r="M729" s="1">
        <v>43661</v>
      </c>
      <c r="N729" s="2" t="s">
        <v>18</v>
      </c>
      <c r="O729" s="2" t="s">
        <v>177</v>
      </c>
      <c r="P729" s="2"/>
      <c r="Q729" s="1">
        <v>43852</v>
      </c>
    </row>
    <row r="730" spans="1:17" x14ac:dyDescent="0.35">
      <c r="A730" s="2" t="s">
        <v>387</v>
      </c>
      <c r="B730" t="s">
        <v>440</v>
      </c>
      <c r="C730" s="2" t="s">
        <v>176</v>
      </c>
      <c r="D730" s="1">
        <v>42852</v>
      </c>
      <c r="E730" s="1">
        <v>43216</v>
      </c>
      <c r="F730" s="2" t="s">
        <v>182</v>
      </c>
      <c r="G730">
        <v>1</v>
      </c>
      <c r="H730" s="2" t="s">
        <v>25</v>
      </c>
      <c r="I730" s="2" t="s">
        <v>13</v>
      </c>
      <c r="J730" s="2" t="s">
        <v>43</v>
      </c>
      <c r="K730" s="2" t="s">
        <v>26</v>
      </c>
      <c r="L730">
        <v>7000</v>
      </c>
      <c r="M730" s="1">
        <v>43216</v>
      </c>
      <c r="N730" s="2" t="s">
        <v>18</v>
      </c>
      <c r="O730" s="2" t="s">
        <v>177</v>
      </c>
      <c r="P730" s="2"/>
      <c r="Q730" s="1">
        <v>43852</v>
      </c>
    </row>
    <row r="731" spans="1:17" x14ac:dyDescent="0.35">
      <c r="A731" s="2" t="s">
        <v>387</v>
      </c>
      <c r="B731">
        <v>1.6023182843E+17</v>
      </c>
      <c r="C731" s="2" t="s">
        <v>180</v>
      </c>
      <c r="D731" s="1">
        <v>43318</v>
      </c>
      <c r="E731" s="1">
        <v>43682</v>
      </c>
      <c r="F731" s="2" t="s">
        <v>183</v>
      </c>
      <c r="G731">
        <v>13</v>
      </c>
      <c r="H731" s="2" t="s">
        <v>248</v>
      </c>
      <c r="I731" s="2" t="s">
        <v>13</v>
      </c>
      <c r="J731" s="2" t="s">
        <v>30</v>
      </c>
      <c r="K731" s="2" t="s">
        <v>21</v>
      </c>
      <c r="L731">
        <v>21000</v>
      </c>
      <c r="M731" s="1">
        <v>43318</v>
      </c>
      <c r="N731" s="2" t="s">
        <v>18</v>
      </c>
      <c r="O731" s="2" t="s">
        <v>270</v>
      </c>
      <c r="P731" s="2" t="s">
        <v>271</v>
      </c>
      <c r="Q731" s="1">
        <v>43852</v>
      </c>
    </row>
    <row r="732" spans="1:17" x14ac:dyDescent="0.35">
      <c r="A732" s="2" t="s">
        <v>387</v>
      </c>
      <c r="B732" t="s">
        <v>441</v>
      </c>
      <c r="C732" s="2" t="s">
        <v>176</v>
      </c>
      <c r="D732" s="1">
        <v>43687</v>
      </c>
      <c r="E732" s="1">
        <v>44052</v>
      </c>
      <c r="F732" s="2" t="s">
        <v>183</v>
      </c>
      <c r="G732">
        <v>13</v>
      </c>
      <c r="H732" s="2" t="s">
        <v>248</v>
      </c>
      <c r="I732" s="2" t="s">
        <v>13</v>
      </c>
      <c r="J732" s="2" t="s">
        <v>30</v>
      </c>
      <c r="K732" s="2" t="s">
        <v>26</v>
      </c>
      <c r="L732">
        <v>28069.13</v>
      </c>
      <c r="M732" s="1">
        <v>43687</v>
      </c>
      <c r="N732" s="2" t="s">
        <v>18</v>
      </c>
      <c r="O732" s="2" t="s">
        <v>177</v>
      </c>
      <c r="P732" s="2"/>
      <c r="Q732" s="1">
        <v>43852</v>
      </c>
    </row>
    <row r="733" spans="1:17" x14ac:dyDescent="0.35">
      <c r="A733" s="2" t="s">
        <v>387</v>
      </c>
      <c r="B733">
        <v>41047870</v>
      </c>
      <c r="C733" s="2" t="s">
        <v>176</v>
      </c>
      <c r="D733" s="1">
        <v>43651</v>
      </c>
      <c r="E733" s="1">
        <v>44016</v>
      </c>
      <c r="F733" s="2" t="s">
        <v>14</v>
      </c>
      <c r="G733">
        <v>2</v>
      </c>
      <c r="H733" s="2" t="s">
        <v>40</v>
      </c>
      <c r="I733" s="2" t="s">
        <v>13</v>
      </c>
      <c r="J733" s="2" t="s">
        <v>14</v>
      </c>
      <c r="K733" s="2" t="s">
        <v>16</v>
      </c>
      <c r="L733">
        <v>72675</v>
      </c>
      <c r="M733" s="1">
        <v>43651</v>
      </c>
      <c r="N733" s="2" t="s">
        <v>18</v>
      </c>
      <c r="O733" s="2" t="s">
        <v>177</v>
      </c>
      <c r="P733" s="2"/>
      <c r="Q733" s="1">
        <v>43852</v>
      </c>
    </row>
    <row r="734" spans="1:17" x14ac:dyDescent="0.35">
      <c r="A734" s="2" t="s">
        <v>387</v>
      </c>
      <c r="B734">
        <v>41047870</v>
      </c>
      <c r="C734" s="2" t="s">
        <v>176</v>
      </c>
      <c r="D734" s="1">
        <v>43651</v>
      </c>
      <c r="E734" s="1">
        <v>44016</v>
      </c>
      <c r="F734" s="2" t="s">
        <v>14</v>
      </c>
      <c r="G734">
        <v>2</v>
      </c>
      <c r="H734" s="2" t="s">
        <v>40</v>
      </c>
      <c r="I734" s="2" t="s">
        <v>13</v>
      </c>
      <c r="J734" s="2" t="s">
        <v>14</v>
      </c>
      <c r="K734" s="2" t="s">
        <v>16</v>
      </c>
      <c r="L734">
        <v>72675</v>
      </c>
      <c r="M734" s="1">
        <v>43651</v>
      </c>
      <c r="N734" s="2" t="s">
        <v>18</v>
      </c>
      <c r="O734" s="2" t="s">
        <v>177</v>
      </c>
      <c r="P734" s="2"/>
      <c r="Q734" s="1">
        <v>43852</v>
      </c>
    </row>
    <row r="735" spans="1:17" x14ac:dyDescent="0.35">
      <c r="A735" s="2" t="s">
        <v>442</v>
      </c>
      <c r="B735" t="s">
        <v>443</v>
      </c>
      <c r="C735" s="2" t="s">
        <v>180</v>
      </c>
      <c r="D735" s="1">
        <v>43191</v>
      </c>
      <c r="E735" s="1">
        <v>43555</v>
      </c>
      <c r="F735" s="2" t="s">
        <v>51</v>
      </c>
      <c r="G735">
        <v>6</v>
      </c>
      <c r="H735" s="2" t="s">
        <v>203</v>
      </c>
      <c r="I735" s="2" t="s">
        <v>13</v>
      </c>
      <c r="J735" s="2" t="s">
        <v>51</v>
      </c>
      <c r="K735" s="2" t="s">
        <v>21</v>
      </c>
      <c r="L735">
        <v>23771.05</v>
      </c>
      <c r="M735" s="1">
        <v>43191</v>
      </c>
      <c r="N735" s="2" t="s">
        <v>18</v>
      </c>
      <c r="O735" s="2" t="s">
        <v>177</v>
      </c>
      <c r="P735" s="2"/>
      <c r="Q735" s="1">
        <v>43852</v>
      </c>
    </row>
    <row r="736" spans="1:17" x14ac:dyDescent="0.35">
      <c r="A736" s="2" t="s">
        <v>442</v>
      </c>
      <c r="B736" t="s">
        <v>444</v>
      </c>
      <c r="C736" s="2" t="s">
        <v>176</v>
      </c>
      <c r="D736" s="1">
        <v>43556</v>
      </c>
      <c r="E736" s="1">
        <v>43921</v>
      </c>
      <c r="F736" s="2" t="s">
        <v>51</v>
      </c>
      <c r="G736">
        <v>6</v>
      </c>
      <c r="H736" s="2" t="s">
        <v>203</v>
      </c>
      <c r="I736" s="2" t="s">
        <v>13</v>
      </c>
      <c r="J736" s="2" t="s">
        <v>51</v>
      </c>
      <c r="K736" s="2" t="s">
        <v>21</v>
      </c>
      <c r="L736">
        <v>21399.439999999999</v>
      </c>
      <c r="M736" s="1">
        <v>43616</v>
      </c>
      <c r="N736" s="2" t="s">
        <v>18</v>
      </c>
      <c r="O736" s="2" t="s">
        <v>21</v>
      </c>
      <c r="P736" s="2"/>
      <c r="Q736" s="1">
        <v>43852</v>
      </c>
    </row>
    <row r="737" spans="1:17" x14ac:dyDescent="0.35">
      <c r="A737" s="2" t="s">
        <v>442</v>
      </c>
      <c r="B737">
        <v>22364363</v>
      </c>
      <c r="C737" s="2" t="s">
        <v>176</v>
      </c>
      <c r="D737" s="1">
        <v>43405</v>
      </c>
      <c r="E737" s="1">
        <v>43769</v>
      </c>
      <c r="F737" s="2" t="s">
        <v>51</v>
      </c>
      <c r="G737">
        <v>1</v>
      </c>
      <c r="H737" s="2" t="s">
        <v>25</v>
      </c>
      <c r="I737" s="2" t="s">
        <v>13</v>
      </c>
      <c r="J737" s="2" t="s">
        <v>445</v>
      </c>
      <c r="K737" s="2" t="s">
        <v>21</v>
      </c>
      <c r="L737">
        <v>23100.17</v>
      </c>
      <c r="M737" s="1">
        <v>43769</v>
      </c>
      <c r="N737" s="2" t="s">
        <v>18</v>
      </c>
      <c r="O737" s="2" t="s">
        <v>177</v>
      </c>
      <c r="P737" s="2"/>
      <c r="Q737" s="1">
        <v>43852</v>
      </c>
    </row>
    <row r="738" spans="1:17" x14ac:dyDescent="0.35">
      <c r="A738" s="2" t="s">
        <v>442</v>
      </c>
      <c r="B738">
        <v>22387698</v>
      </c>
      <c r="C738" s="2" t="s">
        <v>176</v>
      </c>
      <c r="D738" s="1">
        <v>43458</v>
      </c>
      <c r="E738" s="1">
        <v>43822</v>
      </c>
      <c r="F738" s="2" t="s">
        <v>51</v>
      </c>
      <c r="G738">
        <v>1</v>
      </c>
      <c r="H738" s="2" t="s">
        <v>25</v>
      </c>
      <c r="I738" s="2" t="s">
        <v>13</v>
      </c>
      <c r="J738" s="2" t="s">
        <v>51</v>
      </c>
      <c r="K738" s="2" t="s">
        <v>21</v>
      </c>
      <c r="L738">
        <v>1113.92</v>
      </c>
      <c r="M738" s="1">
        <v>43458</v>
      </c>
      <c r="N738" s="2" t="s">
        <v>18</v>
      </c>
      <c r="O738" s="2" t="s">
        <v>177</v>
      </c>
      <c r="P738" s="2"/>
      <c r="Q738" s="1">
        <v>43852</v>
      </c>
    </row>
    <row r="739" spans="1:17" x14ac:dyDescent="0.35">
      <c r="A739" s="2" t="s">
        <v>442</v>
      </c>
      <c r="B739">
        <v>9.9000036180199997E+19</v>
      </c>
      <c r="C739" s="2" t="s">
        <v>176</v>
      </c>
      <c r="D739" s="1">
        <v>43349</v>
      </c>
      <c r="E739" s="1">
        <v>43713</v>
      </c>
      <c r="F739" s="2" t="s">
        <v>14</v>
      </c>
      <c r="G739">
        <v>13</v>
      </c>
      <c r="H739" s="2" t="s">
        <v>248</v>
      </c>
      <c r="I739" s="2" t="s">
        <v>13</v>
      </c>
      <c r="J739" s="2" t="s">
        <v>14</v>
      </c>
      <c r="K739" s="2" t="s">
        <v>26</v>
      </c>
      <c r="L739">
        <v>65000</v>
      </c>
      <c r="M739" s="1">
        <v>43349</v>
      </c>
      <c r="N739" s="2" t="s">
        <v>18</v>
      </c>
      <c r="O739" s="2" t="s">
        <v>177</v>
      </c>
      <c r="P739" s="2"/>
      <c r="Q739" s="1">
        <v>43852</v>
      </c>
    </row>
    <row r="740" spans="1:17" x14ac:dyDescent="0.35">
      <c r="A740" s="2" t="s">
        <v>442</v>
      </c>
      <c r="B740">
        <v>32117648</v>
      </c>
      <c r="C740" s="2" t="s">
        <v>176</v>
      </c>
      <c r="D740" s="1">
        <v>43522</v>
      </c>
      <c r="E740" s="1">
        <v>43886</v>
      </c>
      <c r="F740" s="2" t="s">
        <v>244</v>
      </c>
      <c r="G740">
        <v>13</v>
      </c>
      <c r="H740" s="2" t="s">
        <v>248</v>
      </c>
      <c r="I740" s="2" t="s">
        <v>13</v>
      </c>
      <c r="J740" s="2" t="s">
        <v>43</v>
      </c>
      <c r="K740" s="2" t="s">
        <v>26</v>
      </c>
      <c r="L740">
        <v>2077.5</v>
      </c>
      <c r="M740" s="1">
        <v>43522</v>
      </c>
      <c r="N740" s="2" t="s">
        <v>18</v>
      </c>
      <c r="O740" s="2" t="s">
        <v>177</v>
      </c>
      <c r="P740" s="2"/>
      <c r="Q740" s="1">
        <v>43852</v>
      </c>
    </row>
    <row r="741" spans="1:17" x14ac:dyDescent="0.35">
      <c r="A741" s="2" t="s">
        <v>442</v>
      </c>
      <c r="B741">
        <v>43152633</v>
      </c>
      <c r="C741" s="2" t="s">
        <v>180</v>
      </c>
      <c r="D741" s="1">
        <v>43049</v>
      </c>
      <c r="E741" s="1">
        <v>43229</v>
      </c>
      <c r="F741" s="2" t="s">
        <v>182</v>
      </c>
      <c r="G741">
        <v>13</v>
      </c>
      <c r="H741" s="2" t="s">
        <v>248</v>
      </c>
      <c r="I741" s="2" t="s">
        <v>13</v>
      </c>
      <c r="J741" s="2" t="s">
        <v>14</v>
      </c>
      <c r="K741" s="2" t="s">
        <v>26</v>
      </c>
      <c r="L741">
        <v>1566.2</v>
      </c>
      <c r="M741" s="1">
        <v>43049</v>
      </c>
      <c r="N741" s="2" t="s">
        <v>18</v>
      </c>
      <c r="O741" s="2" t="s">
        <v>270</v>
      </c>
      <c r="P741" s="2" t="s">
        <v>349</v>
      </c>
      <c r="Q741" s="1">
        <v>43852</v>
      </c>
    </row>
    <row r="742" spans="1:17" x14ac:dyDescent="0.35">
      <c r="A742" s="2" t="s">
        <v>442</v>
      </c>
      <c r="B742">
        <v>43167538</v>
      </c>
      <c r="C742" s="2" t="s">
        <v>180</v>
      </c>
      <c r="D742" s="1">
        <v>43266</v>
      </c>
      <c r="E742" s="1">
        <v>43295</v>
      </c>
      <c r="F742" s="2" t="s">
        <v>182</v>
      </c>
      <c r="G742">
        <v>13</v>
      </c>
      <c r="H742" s="2" t="s">
        <v>248</v>
      </c>
      <c r="I742" s="2" t="s">
        <v>13</v>
      </c>
      <c r="J742" s="2" t="s">
        <v>14</v>
      </c>
      <c r="K742" s="2" t="s">
        <v>26</v>
      </c>
      <c r="L742">
        <v>639.25</v>
      </c>
      <c r="M742" s="1">
        <v>43266</v>
      </c>
      <c r="N742" s="2" t="s">
        <v>18</v>
      </c>
      <c r="O742" s="2" t="s">
        <v>270</v>
      </c>
      <c r="P742" s="2" t="s">
        <v>349</v>
      </c>
      <c r="Q742" s="1">
        <v>43852</v>
      </c>
    </row>
    <row r="743" spans="1:17" x14ac:dyDescent="0.35">
      <c r="A743" s="2" t="s">
        <v>442</v>
      </c>
      <c r="B743">
        <v>43167694</v>
      </c>
      <c r="C743" s="2" t="s">
        <v>180</v>
      </c>
      <c r="D743" s="1">
        <v>43257</v>
      </c>
      <c r="E743" s="1">
        <v>43621</v>
      </c>
      <c r="F743" s="2" t="s">
        <v>182</v>
      </c>
      <c r="G743">
        <v>13</v>
      </c>
      <c r="H743" s="2" t="s">
        <v>248</v>
      </c>
      <c r="I743" s="2" t="s">
        <v>13</v>
      </c>
      <c r="J743" s="2" t="s">
        <v>14</v>
      </c>
      <c r="K743" s="2" t="s">
        <v>26</v>
      </c>
      <c r="L743">
        <v>1180.8800000000001</v>
      </c>
      <c r="M743" s="1">
        <v>43257</v>
      </c>
      <c r="N743" s="2" t="s">
        <v>18</v>
      </c>
      <c r="O743" s="2" t="s">
        <v>270</v>
      </c>
      <c r="P743" s="2" t="s">
        <v>349</v>
      </c>
      <c r="Q743" s="1">
        <v>43852</v>
      </c>
    </row>
    <row r="744" spans="1:17" x14ac:dyDescent="0.35">
      <c r="A744" s="2" t="s">
        <v>442</v>
      </c>
      <c r="B744">
        <v>43191701</v>
      </c>
      <c r="C744" s="2" t="s">
        <v>176</v>
      </c>
      <c r="D744" s="1">
        <v>43648</v>
      </c>
      <c r="E744" s="1">
        <v>43831</v>
      </c>
      <c r="F744" s="2" t="s">
        <v>182</v>
      </c>
      <c r="G744">
        <v>13</v>
      </c>
      <c r="H744" s="2" t="s">
        <v>248</v>
      </c>
      <c r="I744" s="2" t="s">
        <v>13</v>
      </c>
      <c r="J744" s="2" t="s">
        <v>14</v>
      </c>
      <c r="K744" s="2" t="s">
        <v>26</v>
      </c>
      <c r="L744">
        <v>1558.76</v>
      </c>
      <c r="M744" s="1">
        <v>43648</v>
      </c>
      <c r="N744" s="2" t="s">
        <v>18</v>
      </c>
      <c r="O744" s="2" t="s">
        <v>177</v>
      </c>
      <c r="P744" s="2"/>
      <c r="Q744" s="1">
        <v>43852</v>
      </c>
    </row>
    <row r="745" spans="1:17" x14ac:dyDescent="0.35">
      <c r="A745" s="2" t="s">
        <v>442</v>
      </c>
      <c r="B745">
        <v>9.9000036180199997E+19</v>
      </c>
      <c r="C745" s="2" t="s">
        <v>176</v>
      </c>
      <c r="D745" s="1">
        <v>43349</v>
      </c>
      <c r="E745" s="1">
        <v>45356</v>
      </c>
      <c r="F745" s="2" t="s">
        <v>14</v>
      </c>
      <c r="G745">
        <v>13</v>
      </c>
      <c r="H745" s="2" t="s">
        <v>248</v>
      </c>
      <c r="I745" s="2" t="s">
        <v>13</v>
      </c>
      <c r="J745" s="2" t="s">
        <v>14</v>
      </c>
      <c r="K745" s="2" t="s">
        <v>26</v>
      </c>
      <c r="L745">
        <v>59375</v>
      </c>
      <c r="M745" s="1">
        <v>43349</v>
      </c>
      <c r="N745" s="2" t="s">
        <v>18</v>
      </c>
      <c r="O745" s="2" t="s">
        <v>177</v>
      </c>
      <c r="P745" s="2"/>
      <c r="Q745" s="1">
        <v>43852</v>
      </c>
    </row>
    <row r="746" spans="1:17" x14ac:dyDescent="0.35">
      <c r="A746" s="2" t="s">
        <v>442</v>
      </c>
      <c r="B746">
        <v>9.9000044160300007E+19</v>
      </c>
      <c r="C746" s="2" t="s">
        <v>180</v>
      </c>
      <c r="D746" s="1">
        <v>42744</v>
      </c>
      <c r="E746" s="1">
        <v>43198</v>
      </c>
      <c r="F746" s="2" t="s">
        <v>244</v>
      </c>
      <c r="G746">
        <v>13</v>
      </c>
      <c r="H746" s="2" t="s">
        <v>248</v>
      </c>
      <c r="I746" s="2" t="s">
        <v>13</v>
      </c>
      <c r="J746" s="2" t="s">
        <v>43</v>
      </c>
      <c r="K746" s="2" t="s">
        <v>26</v>
      </c>
      <c r="L746">
        <v>56150.75</v>
      </c>
      <c r="M746" s="1">
        <v>42744</v>
      </c>
      <c r="N746" s="2" t="s">
        <v>18</v>
      </c>
      <c r="O746" s="2" t="s">
        <v>270</v>
      </c>
      <c r="P746" s="2" t="s">
        <v>349</v>
      </c>
      <c r="Q746" s="1">
        <v>43852</v>
      </c>
    </row>
    <row r="747" spans="1:17" x14ac:dyDescent="0.35">
      <c r="A747" s="2" t="s">
        <v>442</v>
      </c>
      <c r="B747">
        <v>9.9000044170299998E+19</v>
      </c>
      <c r="C747" s="2" t="s">
        <v>180</v>
      </c>
      <c r="D747" s="1">
        <v>43049</v>
      </c>
      <c r="E747" s="1">
        <v>43413</v>
      </c>
      <c r="F747" s="2" t="s">
        <v>182</v>
      </c>
      <c r="G747">
        <v>13</v>
      </c>
      <c r="H747" s="2" t="s">
        <v>248</v>
      </c>
      <c r="I747" s="2" t="s">
        <v>13</v>
      </c>
      <c r="J747" s="2" t="s">
        <v>43</v>
      </c>
      <c r="K747" s="2" t="s">
        <v>26</v>
      </c>
      <c r="L747">
        <v>3132.5</v>
      </c>
      <c r="M747" s="1">
        <v>43049</v>
      </c>
      <c r="N747" s="2" t="s">
        <v>18</v>
      </c>
      <c r="O747" s="2" t="s">
        <v>270</v>
      </c>
      <c r="P747" s="2" t="s">
        <v>349</v>
      </c>
      <c r="Q747" s="1">
        <v>43852</v>
      </c>
    </row>
    <row r="748" spans="1:17" x14ac:dyDescent="0.35">
      <c r="A748" s="2" t="s">
        <v>442</v>
      </c>
      <c r="B748">
        <v>9.9000044170299998E+19</v>
      </c>
      <c r="C748" s="2" t="s">
        <v>176</v>
      </c>
      <c r="D748" s="1">
        <v>43049</v>
      </c>
      <c r="E748" s="1">
        <v>43778</v>
      </c>
      <c r="F748" s="2" t="s">
        <v>244</v>
      </c>
      <c r="G748">
        <v>13</v>
      </c>
      <c r="H748" s="2" t="s">
        <v>248</v>
      </c>
      <c r="I748" s="2" t="s">
        <v>13</v>
      </c>
      <c r="J748" s="2" t="s">
        <v>43</v>
      </c>
      <c r="K748" s="2" t="s">
        <v>26</v>
      </c>
      <c r="L748">
        <v>30978.63</v>
      </c>
      <c r="M748" s="1">
        <v>43049</v>
      </c>
      <c r="N748" s="2" t="s">
        <v>18</v>
      </c>
      <c r="O748" s="2" t="s">
        <v>177</v>
      </c>
      <c r="P748" s="2"/>
      <c r="Q748" s="1">
        <v>43852</v>
      </c>
    </row>
    <row r="749" spans="1:17" x14ac:dyDescent="0.35">
      <c r="A749" s="2" t="s">
        <v>442</v>
      </c>
      <c r="B749">
        <v>9.9000044170299998E+19</v>
      </c>
      <c r="C749" s="2" t="s">
        <v>176</v>
      </c>
      <c r="D749" s="1">
        <v>43133</v>
      </c>
      <c r="E749" s="1">
        <v>43862</v>
      </c>
      <c r="F749" s="2" t="s">
        <v>244</v>
      </c>
      <c r="G749">
        <v>13</v>
      </c>
      <c r="H749" s="2" t="s">
        <v>248</v>
      </c>
      <c r="I749" s="2" t="s">
        <v>13</v>
      </c>
      <c r="J749" s="2" t="s">
        <v>14</v>
      </c>
      <c r="K749" s="2" t="s">
        <v>26</v>
      </c>
      <c r="L749">
        <v>17934.88</v>
      </c>
      <c r="M749" s="1">
        <v>43133</v>
      </c>
      <c r="N749" s="2" t="s">
        <v>18</v>
      </c>
      <c r="O749" s="2" t="s">
        <v>177</v>
      </c>
      <c r="P749" s="2"/>
      <c r="Q749" s="1">
        <v>43852</v>
      </c>
    </row>
    <row r="750" spans="1:17" x14ac:dyDescent="0.35">
      <c r="A750" s="2" t="s">
        <v>442</v>
      </c>
      <c r="B750">
        <v>9.9000044170299998E+19</v>
      </c>
      <c r="C750" s="2" t="s">
        <v>176</v>
      </c>
      <c r="D750" s="1">
        <v>43152</v>
      </c>
      <c r="E750" s="1">
        <v>43881</v>
      </c>
      <c r="F750" s="2" t="s">
        <v>244</v>
      </c>
      <c r="G750">
        <v>13</v>
      </c>
      <c r="H750" s="2" t="s">
        <v>248</v>
      </c>
      <c r="I750" s="2" t="s">
        <v>13</v>
      </c>
      <c r="J750" s="2" t="s">
        <v>43</v>
      </c>
      <c r="K750" s="2" t="s">
        <v>26</v>
      </c>
      <c r="L750">
        <v>15668.25</v>
      </c>
      <c r="M750" s="1">
        <v>43152</v>
      </c>
      <c r="N750" s="2" t="s">
        <v>18</v>
      </c>
      <c r="O750" s="2" t="s">
        <v>177</v>
      </c>
      <c r="P750" s="2"/>
      <c r="Q750" s="1">
        <v>43852</v>
      </c>
    </row>
    <row r="751" spans="1:17" x14ac:dyDescent="0.35">
      <c r="A751" s="2" t="s">
        <v>442</v>
      </c>
      <c r="B751">
        <v>9.9000044180300005E+19</v>
      </c>
      <c r="C751" s="2" t="s">
        <v>176</v>
      </c>
      <c r="D751" s="1">
        <v>43199</v>
      </c>
      <c r="E751" s="1">
        <v>43654</v>
      </c>
      <c r="F751" s="2" t="s">
        <v>244</v>
      </c>
      <c r="G751">
        <v>13</v>
      </c>
      <c r="H751" s="2" t="s">
        <v>248</v>
      </c>
      <c r="I751" s="2" t="s">
        <v>13</v>
      </c>
      <c r="J751" s="2" t="s">
        <v>43</v>
      </c>
      <c r="K751" s="2" t="s">
        <v>26</v>
      </c>
      <c r="L751">
        <v>11239.38</v>
      </c>
      <c r="M751" s="1">
        <v>43199</v>
      </c>
      <c r="N751" s="2" t="s">
        <v>18</v>
      </c>
      <c r="O751" s="2" t="s">
        <v>177</v>
      </c>
      <c r="P751" s="2"/>
      <c r="Q751" s="1">
        <v>43852</v>
      </c>
    </row>
    <row r="752" spans="1:17" x14ac:dyDescent="0.35">
      <c r="A752" s="2" t="s">
        <v>442</v>
      </c>
      <c r="B752">
        <v>9.9000044180300005E+19</v>
      </c>
      <c r="C752" s="2" t="s">
        <v>180</v>
      </c>
      <c r="D752" s="1">
        <v>43290</v>
      </c>
      <c r="E752" s="1">
        <v>43381</v>
      </c>
      <c r="F752" s="2" t="s">
        <v>244</v>
      </c>
      <c r="G752">
        <v>13</v>
      </c>
      <c r="H752" s="2" t="s">
        <v>248</v>
      </c>
      <c r="I752" s="2" t="s">
        <v>13</v>
      </c>
      <c r="J752" s="2" t="s">
        <v>43</v>
      </c>
      <c r="K752" s="2" t="s">
        <v>21</v>
      </c>
      <c r="L752">
        <v>11239.38</v>
      </c>
      <c r="M752" s="1">
        <v>43290</v>
      </c>
      <c r="N752" s="2" t="s">
        <v>18</v>
      </c>
      <c r="O752" s="2" t="s">
        <v>270</v>
      </c>
      <c r="P752" s="2" t="s">
        <v>349</v>
      </c>
      <c r="Q752" s="1">
        <v>43852</v>
      </c>
    </row>
    <row r="753" spans="1:17" x14ac:dyDescent="0.35">
      <c r="A753" s="2" t="s">
        <v>442</v>
      </c>
      <c r="B753">
        <v>9.9000044180300005E+19</v>
      </c>
      <c r="C753" s="2" t="s">
        <v>176</v>
      </c>
      <c r="D753" s="1">
        <v>43322</v>
      </c>
      <c r="E753" s="1">
        <v>43870</v>
      </c>
      <c r="F753" s="2" t="s">
        <v>244</v>
      </c>
      <c r="G753">
        <v>13</v>
      </c>
      <c r="H753" s="2" t="s">
        <v>248</v>
      </c>
      <c r="I753" s="2" t="s">
        <v>13</v>
      </c>
      <c r="J753" s="2" t="s">
        <v>43</v>
      </c>
      <c r="K753" s="2" t="s">
        <v>26</v>
      </c>
      <c r="L753">
        <v>21442.38</v>
      </c>
      <c r="M753" s="1">
        <v>43758</v>
      </c>
      <c r="N753" s="2" t="s">
        <v>18</v>
      </c>
      <c r="O753" s="2" t="s">
        <v>177</v>
      </c>
      <c r="P753" s="2"/>
      <c r="Q753" s="1">
        <v>43852</v>
      </c>
    </row>
    <row r="754" spans="1:17" x14ac:dyDescent="0.35">
      <c r="A754" s="2" t="s">
        <v>442</v>
      </c>
      <c r="B754">
        <v>9.9000044180300005E+19</v>
      </c>
      <c r="C754" s="2" t="s">
        <v>176</v>
      </c>
      <c r="D754" s="1">
        <v>43322</v>
      </c>
      <c r="E754" s="1">
        <v>43870</v>
      </c>
      <c r="F754" s="2" t="s">
        <v>244</v>
      </c>
      <c r="G754">
        <v>13</v>
      </c>
      <c r="H754" s="2" t="s">
        <v>248</v>
      </c>
      <c r="I754" s="2" t="s">
        <v>13</v>
      </c>
      <c r="J754" s="2" t="s">
        <v>43</v>
      </c>
      <c r="K754" s="2" t="s">
        <v>26</v>
      </c>
      <c r="L754">
        <v>21442.75</v>
      </c>
      <c r="M754" s="1">
        <v>43431</v>
      </c>
      <c r="N754" s="2" t="s">
        <v>18</v>
      </c>
      <c r="O754" s="2" t="s">
        <v>177</v>
      </c>
      <c r="P754" s="2"/>
      <c r="Q754" s="1">
        <v>43852</v>
      </c>
    </row>
    <row r="755" spans="1:17" x14ac:dyDescent="0.35">
      <c r="A755" s="2" t="s">
        <v>442</v>
      </c>
      <c r="B755">
        <v>9.9000044180300005E+19</v>
      </c>
      <c r="C755" s="2" t="s">
        <v>176</v>
      </c>
      <c r="D755" s="1">
        <v>43322</v>
      </c>
      <c r="E755" s="1">
        <v>43870</v>
      </c>
      <c r="F755" s="2" t="s">
        <v>244</v>
      </c>
      <c r="G755">
        <v>13</v>
      </c>
      <c r="H755" s="2" t="s">
        <v>248</v>
      </c>
      <c r="I755" s="2" t="s">
        <v>13</v>
      </c>
      <c r="J755" s="2" t="s">
        <v>43</v>
      </c>
      <c r="K755" s="2" t="s">
        <v>26</v>
      </c>
      <c r="L755">
        <v>21442.75</v>
      </c>
      <c r="M755" s="1">
        <v>43540</v>
      </c>
      <c r="N755" s="2" t="s">
        <v>18</v>
      </c>
      <c r="O755" s="2" t="s">
        <v>177</v>
      </c>
      <c r="P755" s="2"/>
      <c r="Q755" s="1">
        <v>43852</v>
      </c>
    </row>
    <row r="756" spans="1:17" x14ac:dyDescent="0.35">
      <c r="A756" s="2" t="s">
        <v>442</v>
      </c>
      <c r="B756">
        <v>9.9000044180300005E+19</v>
      </c>
      <c r="C756" s="2" t="s">
        <v>176</v>
      </c>
      <c r="D756" s="1">
        <v>43322</v>
      </c>
      <c r="E756" s="1">
        <v>43870</v>
      </c>
      <c r="F756" s="2" t="s">
        <v>244</v>
      </c>
      <c r="G756">
        <v>13</v>
      </c>
      <c r="H756" s="2" t="s">
        <v>248</v>
      </c>
      <c r="I756" s="2" t="s">
        <v>13</v>
      </c>
      <c r="J756" s="2" t="s">
        <v>43</v>
      </c>
      <c r="K756" s="2" t="s">
        <v>26</v>
      </c>
      <c r="L756">
        <v>21442.75</v>
      </c>
      <c r="M756" s="1">
        <v>43649</v>
      </c>
      <c r="N756" s="2" t="s">
        <v>18</v>
      </c>
      <c r="O756" s="2" t="s">
        <v>177</v>
      </c>
      <c r="P756" s="2"/>
      <c r="Q756" s="1">
        <v>43852</v>
      </c>
    </row>
    <row r="757" spans="1:17" x14ac:dyDescent="0.35">
      <c r="A757" s="2" t="s">
        <v>442</v>
      </c>
      <c r="B757">
        <v>9.9000044180300005E+19</v>
      </c>
      <c r="C757" s="2" t="s">
        <v>176</v>
      </c>
      <c r="D757" s="1">
        <v>43322</v>
      </c>
      <c r="E757" s="1">
        <v>43870</v>
      </c>
      <c r="F757" s="2" t="s">
        <v>244</v>
      </c>
      <c r="G757">
        <v>13</v>
      </c>
      <c r="H757" s="2" t="s">
        <v>248</v>
      </c>
      <c r="I757" s="2" t="s">
        <v>13</v>
      </c>
      <c r="J757" s="2" t="s">
        <v>43</v>
      </c>
      <c r="K757" s="2" t="s">
        <v>26</v>
      </c>
      <c r="L757">
        <v>27085.5</v>
      </c>
      <c r="M757" s="1">
        <v>43322</v>
      </c>
      <c r="N757" s="2" t="s">
        <v>18</v>
      </c>
      <c r="O757" s="2" t="s">
        <v>177</v>
      </c>
      <c r="P757" s="2"/>
      <c r="Q757" s="1">
        <v>43852</v>
      </c>
    </row>
    <row r="758" spans="1:17" x14ac:dyDescent="0.35">
      <c r="A758" s="2" t="s">
        <v>442</v>
      </c>
      <c r="B758">
        <v>9.9000044180300005E+19</v>
      </c>
      <c r="C758" s="2" t="s">
        <v>176</v>
      </c>
      <c r="D758" s="1">
        <v>43322</v>
      </c>
      <c r="E758" s="1">
        <v>43870</v>
      </c>
      <c r="F758" s="2" t="s">
        <v>244</v>
      </c>
      <c r="G758">
        <v>13</v>
      </c>
      <c r="H758" s="2" t="s">
        <v>248</v>
      </c>
      <c r="I758" s="2" t="s">
        <v>13</v>
      </c>
      <c r="J758" s="2" t="s">
        <v>43</v>
      </c>
      <c r="K758" s="2" t="s">
        <v>26</v>
      </c>
      <c r="L758">
        <v>17949.04</v>
      </c>
      <c r="M758" s="1">
        <v>43431</v>
      </c>
      <c r="N758" s="2" t="s">
        <v>18</v>
      </c>
      <c r="O758" s="2" t="s">
        <v>177</v>
      </c>
      <c r="P758" s="2"/>
      <c r="Q758" s="1">
        <v>43852</v>
      </c>
    </row>
    <row r="759" spans="1:17" x14ac:dyDescent="0.35">
      <c r="A759" s="2" t="s">
        <v>442</v>
      </c>
      <c r="B759">
        <v>9.9000044180300005E+19</v>
      </c>
      <c r="C759" s="2" t="s">
        <v>176</v>
      </c>
      <c r="D759" s="1">
        <v>43322</v>
      </c>
      <c r="E759" s="1">
        <v>43870</v>
      </c>
      <c r="F759" s="2" t="s">
        <v>244</v>
      </c>
      <c r="G759">
        <v>13</v>
      </c>
      <c r="H759" s="2" t="s">
        <v>248</v>
      </c>
      <c r="I759" s="2" t="s">
        <v>13</v>
      </c>
      <c r="J759" s="2" t="s">
        <v>43</v>
      </c>
      <c r="K759" s="2" t="s">
        <v>26</v>
      </c>
      <c r="L759">
        <v>17949.04</v>
      </c>
      <c r="M759" s="1">
        <v>43540</v>
      </c>
      <c r="N759" s="2" t="s">
        <v>18</v>
      </c>
      <c r="O759" s="2" t="s">
        <v>177</v>
      </c>
      <c r="P759" s="2"/>
      <c r="Q759" s="1">
        <v>43852</v>
      </c>
    </row>
    <row r="760" spans="1:17" x14ac:dyDescent="0.35">
      <c r="A760" s="2" t="s">
        <v>442</v>
      </c>
      <c r="B760">
        <v>9.9000044180300005E+19</v>
      </c>
      <c r="C760" s="2" t="s">
        <v>176</v>
      </c>
      <c r="D760" s="1">
        <v>43322</v>
      </c>
      <c r="E760" s="1">
        <v>43870</v>
      </c>
      <c r="F760" s="2" t="s">
        <v>244</v>
      </c>
      <c r="G760">
        <v>13</v>
      </c>
      <c r="H760" s="2" t="s">
        <v>248</v>
      </c>
      <c r="I760" s="2" t="s">
        <v>13</v>
      </c>
      <c r="J760" s="2" t="s">
        <v>43</v>
      </c>
      <c r="K760" s="2" t="s">
        <v>26</v>
      </c>
      <c r="L760">
        <v>17949.04</v>
      </c>
      <c r="M760" s="1">
        <v>43649</v>
      </c>
      <c r="N760" s="2" t="s">
        <v>18</v>
      </c>
      <c r="O760" s="2" t="s">
        <v>177</v>
      </c>
      <c r="P760" s="2"/>
      <c r="Q760" s="1">
        <v>43852</v>
      </c>
    </row>
    <row r="761" spans="1:17" x14ac:dyDescent="0.35">
      <c r="A761" s="2" t="s">
        <v>442</v>
      </c>
      <c r="B761">
        <v>9.9000044180300005E+19</v>
      </c>
      <c r="C761" s="2" t="s">
        <v>176</v>
      </c>
      <c r="D761" s="1">
        <v>43322</v>
      </c>
      <c r="E761" s="1">
        <v>43870</v>
      </c>
      <c r="F761" s="2" t="s">
        <v>244</v>
      </c>
      <c r="G761">
        <v>13</v>
      </c>
      <c r="H761" s="2" t="s">
        <v>248</v>
      </c>
      <c r="I761" s="2" t="s">
        <v>13</v>
      </c>
      <c r="J761" s="2" t="s">
        <v>43</v>
      </c>
      <c r="K761" s="2" t="s">
        <v>26</v>
      </c>
      <c r="L761">
        <v>17949.04</v>
      </c>
      <c r="M761" s="1">
        <v>43758</v>
      </c>
      <c r="N761" s="2" t="s">
        <v>18</v>
      </c>
      <c r="O761" s="2" t="s">
        <v>177</v>
      </c>
      <c r="P761" s="2"/>
      <c r="Q761" s="1">
        <v>43852</v>
      </c>
    </row>
    <row r="762" spans="1:17" x14ac:dyDescent="0.35">
      <c r="A762" s="2" t="s">
        <v>442</v>
      </c>
      <c r="B762">
        <v>9.9000044180300005E+19</v>
      </c>
      <c r="C762" s="2" t="s">
        <v>176</v>
      </c>
      <c r="D762" s="1">
        <v>43322</v>
      </c>
      <c r="E762" s="1">
        <v>43870</v>
      </c>
      <c r="F762" s="2" t="s">
        <v>244</v>
      </c>
      <c r="G762">
        <v>13</v>
      </c>
      <c r="H762" s="2" t="s">
        <v>248</v>
      </c>
      <c r="I762" s="2" t="s">
        <v>13</v>
      </c>
      <c r="J762" s="2" t="s">
        <v>43</v>
      </c>
      <c r="K762" s="2" t="s">
        <v>26</v>
      </c>
      <c r="L762">
        <v>22672.47</v>
      </c>
      <c r="M762" s="1">
        <v>43322</v>
      </c>
      <c r="N762" s="2" t="s">
        <v>18</v>
      </c>
      <c r="O762" s="2" t="s">
        <v>177</v>
      </c>
      <c r="P762" s="2"/>
      <c r="Q762" s="1">
        <v>43852</v>
      </c>
    </row>
    <row r="763" spans="1:17" x14ac:dyDescent="0.35">
      <c r="A763" s="2" t="s">
        <v>442</v>
      </c>
      <c r="B763">
        <v>9.9000044180300005E+19</v>
      </c>
      <c r="C763" s="2" t="s">
        <v>176</v>
      </c>
      <c r="D763" s="1">
        <v>43382</v>
      </c>
      <c r="E763" s="1">
        <v>43746</v>
      </c>
      <c r="F763" s="2" t="s">
        <v>244</v>
      </c>
      <c r="G763">
        <v>13</v>
      </c>
      <c r="H763" s="2" t="s">
        <v>248</v>
      </c>
      <c r="I763" s="2" t="s">
        <v>13</v>
      </c>
      <c r="J763" s="2" t="s">
        <v>43</v>
      </c>
      <c r="K763" s="2" t="s">
        <v>26</v>
      </c>
      <c r="L763">
        <v>11239.38</v>
      </c>
      <c r="M763" s="1">
        <v>43382</v>
      </c>
      <c r="N763" s="2" t="s">
        <v>18</v>
      </c>
      <c r="O763" s="2" t="s">
        <v>177</v>
      </c>
      <c r="P763" s="2"/>
      <c r="Q763" s="1">
        <v>43852</v>
      </c>
    </row>
    <row r="764" spans="1:17" x14ac:dyDescent="0.35">
      <c r="A764" s="2" t="s">
        <v>442</v>
      </c>
      <c r="B764">
        <v>9.9000044190300006E+17</v>
      </c>
      <c r="C764" s="2" t="s">
        <v>176</v>
      </c>
      <c r="D764" s="1">
        <v>43565</v>
      </c>
      <c r="E764" s="1">
        <v>43625</v>
      </c>
      <c r="F764" s="2" t="s">
        <v>244</v>
      </c>
      <c r="G764">
        <v>13</v>
      </c>
      <c r="H764" s="2" t="s">
        <v>248</v>
      </c>
      <c r="I764" s="2" t="s">
        <v>13</v>
      </c>
      <c r="J764" s="2" t="s">
        <v>43</v>
      </c>
      <c r="K764" s="2" t="s">
        <v>26</v>
      </c>
      <c r="L764">
        <v>2212.38</v>
      </c>
      <c r="M764" s="1">
        <v>43565</v>
      </c>
      <c r="N764" s="2" t="s">
        <v>18</v>
      </c>
      <c r="O764" s="2" t="s">
        <v>177</v>
      </c>
      <c r="P764" s="2"/>
      <c r="Q764" s="1">
        <v>43852</v>
      </c>
    </row>
    <row r="765" spans="1:17" x14ac:dyDescent="0.35">
      <c r="A765" s="2" t="s">
        <v>442</v>
      </c>
      <c r="B765" t="s">
        <v>446</v>
      </c>
      <c r="C765" s="2" t="s">
        <v>180</v>
      </c>
      <c r="D765" s="1">
        <v>43291</v>
      </c>
      <c r="E765" s="1">
        <v>43382</v>
      </c>
      <c r="F765" s="2" t="s">
        <v>182</v>
      </c>
      <c r="G765">
        <v>13</v>
      </c>
      <c r="H765" s="2" t="s">
        <v>248</v>
      </c>
      <c r="I765" s="2" t="s">
        <v>13</v>
      </c>
      <c r="J765" s="2" t="s">
        <v>14</v>
      </c>
      <c r="K765" s="2" t="s">
        <v>26</v>
      </c>
      <c r="L765">
        <v>1363</v>
      </c>
      <c r="M765" s="1">
        <v>43291</v>
      </c>
      <c r="N765" s="2" t="s">
        <v>18</v>
      </c>
      <c r="O765" s="2" t="s">
        <v>270</v>
      </c>
      <c r="P765" s="2" t="s">
        <v>349</v>
      </c>
      <c r="Q765" s="1">
        <v>43852</v>
      </c>
    </row>
    <row r="766" spans="1:17" x14ac:dyDescent="0.35">
      <c r="A766" s="2" t="s">
        <v>442</v>
      </c>
      <c r="B766" t="s">
        <v>447</v>
      </c>
      <c r="C766" s="2" t="s">
        <v>176</v>
      </c>
      <c r="D766" s="1">
        <v>43549</v>
      </c>
      <c r="E766" s="1">
        <v>43914</v>
      </c>
      <c r="F766" s="2" t="s">
        <v>375</v>
      </c>
      <c r="G766">
        <v>13</v>
      </c>
      <c r="H766" s="2" t="s">
        <v>248</v>
      </c>
      <c r="I766" s="2" t="s">
        <v>13</v>
      </c>
      <c r="J766" s="2" t="s">
        <v>375</v>
      </c>
      <c r="K766" s="2" t="s">
        <v>26</v>
      </c>
      <c r="L766">
        <v>157.5</v>
      </c>
      <c r="M766" s="1">
        <v>43549</v>
      </c>
      <c r="N766" s="2" t="s">
        <v>18</v>
      </c>
      <c r="O766" s="2" t="s">
        <v>177</v>
      </c>
      <c r="P766" s="2"/>
      <c r="Q766" s="1">
        <v>43852</v>
      </c>
    </row>
    <row r="767" spans="1:17" x14ac:dyDescent="0.35">
      <c r="A767" s="2" t="s">
        <v>442</v>
      </c>
      <c r="B767" t="s">
        <v>448</v>
      </c>
      <c r="C767" s="2" t="s">
        <v>176</v>
      </c>
      <c r="D767" s="1">
        <v>43553</v>
      </c>
      <c r="E767" s="1">
        <v>43918</v>
      </c>
      <c r="F767" s="2" t="s">
        <v>375</v>
      </c>
      <c r="G767">
        <v>13</v>
      </c>
      <c r="H767" s="2" t="s">
        <v>248</v>
      </c>
      <c r="I767" s="2" t="s">
        <v>13</v>
      </c>
      <c r="J767" s="2" t="s">
        <v>375</v>
      </c>
      <c r="K767" s="2" t="s">
        <v>26</v>
      </c>
      <c r="L767">
        <v>1749.45</v>
      </c>
      <c r="M767" s="1">
        <v>43553</v>
      </c>
      <c r="N767" s="2" t="s">
        <v>18</v>
      </c>
      <c r="O767" s="2" t="s">
        <v>177</v>
      </c>
      <c r="P767" s="2"/>
      <c r="Q767" s="1">
        <v>43852</v>
      </c>
    </row>
    <row r="768" spans="1:17" x14ac:dyDescent="0.35">
      <c r="A768" s="2" t="s">
        <v>442</v>
      </c>
      <c r="B768" t="s">
        <v>449</v>
      </c>
      <c r="C768" s="2" t="s">
        <v>176</v>
      </c>
      <c r="D768" s="1">
        <v>43184</v>
      </c>
      <c r="E768" s="1">
        <v>43548</v>
      </c>
      <c r="F768" s="2" t="s">
        <v>14</v>
      </c>
      <c r="G768">
        <v>1</v>
      </c>
      <c r="H768" s="2" t="s">
        <v>25</v>
      </c>
      <c r="I768" s="2" t="s">
        <v>13</v>
      </c>
      <c r="J768" s="2" t="s">
        <v>14</v>
      </c>
      <c r="K768" s="2" t="s">
        <v>21</v>
      </c>
      <c r="L768">
        <v>6250</v>
      </c>
      <c r="M768" s="1">
        <v>43184</v>
      </c>
      <c r="N768" s="2" t="s">
        <v>18</v>
      </c>
      <c r="O768" s="2" t="s">
        <v>177</v>
      </c>
      <c r="P768" s="2"/>
      <c r="Q768" s="1">
        <v>43852</v>
      </c>
    </row>
    <row r="769" spans="1:17" x14ac:dyDescent="0.35">
      <c r="A769" s="2" t="s">
        <v>442</v>
      </c>
      <c r="B769" t="s">
        <v>450</v>
      </c>
      <c r="C769" s="2" t="s">
        <v>176</v>
      </c>
      <c r="D769" s="1">
        <v>43549</v>
      </c>
      <c r="E769" s="1">
        <v>43914</v>
      </c>
      <c r="F769" s="2" t="s">
        <v>14</v>
      </c>
      <c r="G769">
        <v>9</v>
      </c>
      <c r="H769" s="2" t="s">
        <v>190</v>
      </c>
      <c r="I769" s="2" t="s">
        <v>13</v>
      </c>
      <c r="J769" s="2" t="s">
        <v>14</v>
      </c>
      <c r="K769" s="2" t="s">
        <v>21</v>
      </c>
      <c r="L769">
        <v>8125</v>
      </c>
      <c r="M769" s="1">
        <v>43549</v>
      </c>
      <c r="N769" s="2" t="s">
        <v>18</v>
      </c>
      <c r="O769" s="2" t="s">
        <v>177</v>
      </c>
      <c r="P769" s="2"/>
      <c r="Q769" s="1">
        <v>43852</v>
      </c>
    </row>
    <row r="770" spans="1:17" x14ac:dyDescent="0.35">
      <c r="A770" s="2" t="s">
        <v>442</v>
      </c>
      <c r="B770">
        <v>2280038722</v>
      </c>
      <c r="C770" s="2" t="s">
        <v>176</v>
      </c>
      <c r="D770" s="1">
        <v>43661</v>
      </c>
      <c r="E770" s="1">
        <v>43844</v>
      </c>
      <c r="F770" s="2" t="s">
        <v>182</v>
      </c>
      <c r="G770">
        <v>13</v>
      </c>
      <c r="H770" s="2" t="s">
        <v>248</v>
      </c>
      <c r="I770" s="2" t="s">
        <v>13</v>
      </c>
      <c r="J770" s="2" t="s">
        <v>157</v>
      </c>
      <c r="K770" s="2" t="s">
        <v>26</v>
      </c>
      <c r="L770">
        <v>2788.75</v>
      </c>
      <c r="M770" s="1">
        <v>43661</v>
      </c>
      <c r="N770" s="2" t="s">
        <v>18</v>
      </c>
      <c r="O770" s="2" t="s">
        <v>177</v>
      </c>
      <c r="P770" s="2"/>
      <c r="Q770" s="1">
        <v>43852</v>
      </c>
    </row>
    <row r="771" spans="1:17" x14ac:dyDescent="0.35">
      <c r="A771" s="2" t="s">
        <v>442</v>
      </c>
      <c r="B771">
        <v>43170791</v>
      </c>
      <c r="C771" s="2" t="s">
        <v>176</v>
      </c>
      <c r="D771" s="1">
        <v>43322</v>
      </c>
      <c r="E771" s="1">
        <v>43625</v>
      </c>
      <c r="F771" s="2" t="s">
        <v>182</v>
      </c>
      <c r="G771">
        <v>13</v>
      </c>
      <c r="H771" s="2" t="s">
        <v>248</v>
      </c>
      <c r="I771" s="2" t="s">
        <v>13</v>
      </c>
      <c r="J771" s="2" t="s">
        <v>14</v>
      </c>
      <c r="K771" s="2" t="s">
        <v>16</v>
      </c>
      <c r="L771">
        <v>7827.77</v>
      </c>
      <c r="M771" s="1">
        <v>43322</v>
      </c>
      <c r="N771" s="2" t="s">
        <v>18</v>
      </c>
      <c r="O771" s="2" t="s">
        <v>184</v>
      </c>
      <c r="P771" s="2"/>
      <c r="Q771" s="1">
        <v>43852</v>
      </c>
    </row>
    <row r="772" spans="1:17" x14ac:dyDescent="0.35">
      <c r="A772" s="2" t="s">
        <v>442</v>
      </c>
      <c r="B772">
        <v>43170791</v>
      </c>
      <c r="C772" s="2" t="s">
        <v>176</v>
      </c>
      <c r="D772" s="1">
        <v>43322</v>
      </c>
      <c r="E772" s="1">
        <v>43625</v>
      </c>
      <c r="F772" s="2" t="s">
        <v>182</v>
      </c>
      <c r="G772">
        <v>13</v>
      </c>
      <c r="H772" s="2" t="s">
        <v>248</v>
      </c>
      <c r="I772" s="2" t="s">
        <v>13</v>
      </c>
      <c r="J772" s="2" t="s">
        <v>14</v>
      </c>
      <c r="K772" s="2" t="s">
        <v>16</v>
      </c>
      <c r="L772">
        <v>0</v>
      </c>
      <c r="M772" s="1">
        <v>43398</v>
      </c>
      <c r="N772" s="2" t="s">
        <v>185</v>
      </c>
      <c r="O772" s="2" t="s">
        <v>184</v>
      </c>
      <c r="P772" s="2"/>
      <c r="Q772" s="1">
        <v>43852</v>
      </c>
    </row>
    <row r="773" spans="1:17" x14ac:dyDescent="0.35">
      <c r="A773" s="2" t="s">
        <v>442</v>
      </c>
      <c r="B773">
        <v>43170791</v>
      </c>
      <c r="C773" s="2" t="s">
        <v>176</v>
      </c>
      <c r="D773" s="1">
        <v>43322</v>
      </c>
      <c r="E773" s="1">
        <v>43625</v>
      </c>
      <c r="F773" s="2" t="s">
        <v>182</v>
      </c>
      <c r="G773">
        <v>13</v>
      </c>
      <c r="H773" s="2" t="s">
        <v>248</v>
      </c>
      <c r="I773" s="2" t="s">
        <v>13</v>
      </c>
      <c r="J773" s="2" t="s">
        <v>14</v>
      </c>
      <c r="K773" s="2" t="s">
        <v>16</v>
      </c>
      <c r="L773">
        <v>4194.8</v>
      </c>
      <c r="M773" s="1">
        <v>43487</v>
      </c>
      <c r="N773" s="2" t="s">
        <v>185</v>
      </c>
      <c r="O773" s="2" t="s">
        <v>184</v>
      </c>
      <c r="P773" s="2"/>
      <c r="Q773" s="1">
        <v>43852</v>
      </c>
    </row>
    <row r="774" spans="1:17" x14ac:dyDescent="0.35">
      <c r="A774" s="2" t="s">
        <v>442</v>
      </c>
      <c r="B774">
        <v>43182398</v>
      </c>
      <c r="C774" s="2" t="s">
        <v>180</v>
      </c>
      <c r="D774" s="1">
        <v>43515</v>
      </c>
      <c r="E774" s="1">
        <v>43969</v>
      </c>
      <c r="F774" s="2" t="s">
        <v>182</v>
      </c>
      <c r="G774">
        <v>13</v>
      </c>
      <c r="H774" s="2" t="s">
        <v>248</v>
      </c>
      <c r="I774" s="2" t="s">
        <v>13</v>
      </c>
      <c r="J774" s="2" t="s">
        <v>14</v>
      </c>
      <c r="K774" s="2" t="s">
        <v>26</v>
      </c>
      <c r="L774">
        <v>1390.13</v>
      </c>
      <c r="M774" s="1">
        <v>43515</v>
      </c>
      <c r="N774" s="2" t="s">
        <v>18</v>
      </c>
      <c r="O774" s="2" t="s">
        <v>177</v>
      </c>
      <c r="P774" s="2"/>
      <c r="Q774" s="1">
        <v>43852</v>
      </c>
    </row>
    <row r="775" spans="1:17" x14ac:dyDescent="0.35">
      <c r="A775" s="2" t="s">
        <v>442</v>
      </c>
      <c r="B775">
        <v>4318239800002</v>
      </c>
      <c r="C775" s="2" t="s">
        <v>176</v>
      </c>
      <c r="D775" s="1">
        <v>43969</v>
      </c>
      <c r="E775" s="1">
        <v>44061</v>
      </c>
      <c r="F775" s="2" t="s">
        <v>182</v>
      </c>
      <c r="G775">
        <v>13</v>
      </c>
      <c r="H775" s="2" t="s">
        <v>248</v>
      </c>
      <c r="I775" s="2" t="s">
        <v>13</v>
      </c>
      <c r="J775" s="2" t="s">
        <v>14</v>
      </c>
      <c r="K775" s="2" t="s">
        <v>26</v>
      </c>
      <c r="L775">
        <v>1390.13</v>
      </c>
      <c r="M775" s="1">
        <v>43969</v>
      </c>
      <c r="N775" s="2" t="s">
        <v>18</v>
      </c>
      <c r="O775" s="2" t="s">
        <v>21</v>
      </c>
      <c r="P775" s="2"/>
      <c r="Q775" s="1">
        <v>43852</v>
      </c>
    </row>
    <row r="776" spans="1:17" x14ac:dyDescent="0.35">
      <c r="A776" s="2" t="s">
        <v>442</v>
      </c>
      <c r="B776">
        <v>43189992</v>
      </c>
      <c r="C776" s="2" t="s">
        <v>176</v>
      </c>
      <c r="D776" s="1">
        <v>43626</v>
      </c>
      <c r="E776" s="1">
        <v>43808</v>
      </c>
      <c r="F776" s="2" t="s">
        <v>182</v>
      </c>
      <c r="G776">
        <v>13</v>
      </c>
      <c r="H776" s="2" t="s">
        <v>248</v>
      </c>
      <c r="I776" s="2" t="s">
        <v>13</v>
      </c>
      <c r="J776" s="2" t="s">
        <v>14</v>
      </c>
      <c r="K776" s="2" t="s">
        <v>26</v>
      </c>
      <c r="L776">
        <v>7835.19</v>
      </c>
      <c r="M776" s="1">
        <v>43626</v>
      </c>
      <c r="N776" s="2" t="s">
        <v>18</v>
      </c>
      <c r="O776" s="2" t="s">
        <v>177</v>
      </c>
      <c r="P776" s="2"/>
      <c r="Q776" s="1">
        <v>43852</v>
      </c>
    </row>
    <row r="777" spans="1:17" x14ac:dyDescent="0.35">
      <c r="A777" s="2" t="s">
        <v>442</v>
      </c>
      <c r="B777">
        <v>43190133</v>
      </c>
      <c r="C777" s="2" t="s">
        <v>176</v>
      </c>
      <c r="D777" s="1">
        <v>43627</v>
      </c>
      <c r="E777" s="1">
        <v>43809</v>
      </c>
      <c r="F777" s="2" t="s">
        <v>182</v>
      </c>
      <c r="G777">
        <v>13</v>
      </c>
      <c r="H777" s="2" t="s">
        <v>248</v>
      </c>
      <c r="I777" s="2" t="s">
        <v>13</v>
      </c>
      <c r="J777" s="2" t="s">
        <v>14</v>
      </c>
      <c r="K777" s="2" t="s">
        <v>26</v>
      </c>
      <c r="L777">
        <v>7782.56</v>
      </c>
      <c r="M777" s="1">
        <v>43627</v>
      </c>
      <c r="N777" s="2" t="s">
        <v>18</v>
      </c>
      <c r="O777" s="2" t="s">
        <v>177</v>
      </c>
      <c r="P777" s="2"/>
      <c r="Q777" s="1">
        <v>43852</v>
      </c>
    </row>
    <row r="778" spans="1:17" x14ac:dyDescent="0.35">
      <c r="A778" s="2" t="s">
        <v>442</v>
      </c>
      <c r="B778">
        <v>9.9000044190299996E+19</v>
      </c>
      <c r="C778" s="2" t="s">
        <v>176</v>
      </c>
      <c r="D778" s="1">
        <v>43567</v>
      </c>
      <c r="E778" s="1">
        <v>43749</v>
      </c>
      <c r="F778" s="2" t="s">
        <v>244</v>
      </c>
      <c r="G778">
        <v>13</v>
      </c>
      <c r="H778" s="2" t="s">
        <v>248</v>
      </c>
      <c r="I778" s="2" t="s">
        <v>13</v>
      </c>
      <c r="J778" s="2" t="s">
        <v>43</v>
      </c>
      <c r="K778" s="2" t="s">
        <v>26</v>
      </c>
      <c r="L778">
        <v>3007.5</v>
      </c>
      <c r="M778" s="1">
        <v>43567</v>
      </c>
      <c r="N778" s="2" t="s">
        <v>18</v>
      </c>
      <c r="O778" s="2" t="s">
        <v>177</v>
      </c>
      <c r="P778" s="2"/>
      <c r="Q778" s="1">
        <v>43852</v>
      </c>
    </row>
    <row r="779" spans="1:17" x14ac:dyDescent="0.35">
      <c r="A779" s="2" t="s">
        <v>442</v>
      </c>
      <c r="B779">
        <v>9.9000044190299996E+19</v>
      </c>
      <c r="C779" s="2" t="s">
        <v>176</v>
      </c>
      <c r="D779" s="1">
        <v>43788</v>
      </c>
      <c r="E779" s="1">
        <v>44153</v>
      </c>
      <c r="F779" s="2" t="s">
        <v>244</v>
      </c>
      <c r="G779">
        <v>13</v>
      </c>
      <c r="H779" s="2" t="s">
        <v>248</v>
      </c>
      <c r="I779" s="2" t="s">
        <v>13</v>
      </c>
      <c r="J779" s="2" t="s">
        <v>43</v>
      </c>
      <c r="K779" s="2" t="s">
        <v>26</v>
      </c>
      <c r="L779">
        <v>26804.5</v>
      </c>
      <c r="M779" s="1">
        <v>43788</v>
      </c>
      <c r="N779" s="2" t="s">
        <v>18</v>
      </c>
      <c r="O779" s="2" t="s">
        <v>177</v>
      </c>
      <c r="P779" s="2"/>
      <c r="Q779" s="1">
        <v>43852</v>
      </c>
    </row>
    <row r="780" spans="1:17" x14ac:dyDescent="0.35">
      <c r="A780" s="2" t="s">
        <v>442</v>
      </c>
      <c r="B780" t="s">
        <v>451</v>
      </c>
      <c r="C780" s="2" t="s">
        <v>180</v>
      </c>
      <c r="D780" s="1">
        <v>43191</v>
      </c>
      <c r="E780" s="1">
        <v>43555</v>
      </c>
      <c r="F780" s="2" t="s">
        <v>182</v>
      </c>
      <c r="G780">
        <v>3</v>
      </c>
      <c r="H780" s="2" t="s">
        <v>44</v>
      </c>
      <c r="I780" s="2" t="s">
        <v>13</v>
      </c>
      <c r="J780" s="2" t="s">
        <v>19</v>
      </c>
      <c r="K780" s="2" t="s">
        <v>21</v>
      </c>
      <c r="L780">
        <v>1771.98</v>
      </c>
      <c r="M780" s="1">
        <v>43191</v>
      </c>
      <c r="N780" s="2" t="s">
        <v>18</v>
      </c>
      <c r="O780" s="2" t="s">
        <v>177</v>
      </c>
      <c r="P780" s="2"/>
      <c r="Q780" s="1">
        <v>43852</v>
      </c>
    </row>
    <row r="781" spans="1:17" x14ac:dyDescent="0.35">
      <c r="A781" s="2" t="s">
        <v>442</v>
      </c>
      <c r="B781" t="s">
        <v>451</v>
      </c>
      <c r="C781" s="2" t="s">
        <v>180</v>
      </c>
      <c r="D781" s="1">
        <v>43191</v>
      </c>
      <c r="E781" s="1">
        <v>43555</v>
      </c>
      <c r="F781" s="2" t="s">
        <v>182</v>
      </c>
      <c r="G781">
        <v>3</v>
      </c>
      <c r="H781" s="2" t="s">
        <v>44</v>
      </c>
      <c r="I781" s="2" t="s">
        <v>13</v>
      </c>
      <c r="J781" s="2" t="s">
        <v>19</v>
      </c>
      <c r="K781" s="2" t="s">
        <v>21</v>
      </c>
      <c r="L781">
        <v>681.53</v>
      </c>
      <c r="M781" s="1">
        <v>43191</v>
      </c>
      <c r="N781" s="2" t="s">
        <v>18</v>
      </c>
      <c r="O781" s="2" t="s">
        <v>177</v>
      </c>
      <c r="P781" s="2"/>
      <c r="Q781" s="1">
        <v>43852</v>
      </c>
    </row>
    <row r="782" spans="1:17" x14ac:dyDescent="0.35">
      <c r="A782" s="2" t="s">
        <v>442</v>
      </c>
      <c r="B782" t="s">
        <v>451</v>
      </c>
      <c r="C782" s="2" t="s">
        <v>180</v>
      </c>
      <c r="D782" s="1">
        <v>43191</v>
      </c>
      <c r="E782" s="1">
        <v>43555</v>
      </c>
      <c r="F782" s="2" t="s">
        <v>182</v>
      </c>
      <c r="G782">
        <v>3</v>
      </c>
      <c r="H782" s="2" t="s">
        <v>44</v>
      </c>
      <c r="I782" s="2" t="s">
        <v>13</v>
      </c>
      <c r="J782" s="2" t="s">
        <v>19</v>
      </c>
      <c r="K782" s="2" t="s">
        <v>21</v>
      </c>
      <c r="L782">
        <v>272.61</v>
      </c>
      <c r="M782" s="1">
        <v>43191</v>
      </c>
      <c r="N782" s="2" t="s">
        <v>18</v>
      </c>
      <c r="O782" s="2" t="s">
        <v>177</v>
      </c>
      <c r="P782" s="2"/>
      <c r="Q782" s="1">
        <v>43852</v>
      </c>
    </row>
    <row r="783" spans="1:17" x14ac:dyDescent="0.35">
      <c r="A783" s="2" t="s">
        <v>442</v>
      </c>
      <c r="B783" t="s">
        <v>452</v>
      </c>
      <c r="C783" s="2" t="s">
        <v>180</v>
      </c>
      <c r="D783" s="1">
        <v>43191</v>
      </c>
      <c r="E783" s="1">
        <v>43555</v>
      </c>
      <c r="F783" s="2" t="s">
        <v>182</v>
      </c>
      <c r="G783">
        <v>3</v>
      </c>
      <c r="H783" s="2" t="s">
        <v>44</v>
      </c>
      <c r="I783" s="2" t="s">
        <v>13</v>
      </c>
      <c r="J783" s="2" t="s">
        <v>19</v>
      </c>
      <c r="K783" s="2" t="s">
        <v>21</v>
      </c>
      <c r="L783">
        <v>4175.3599999999997</v>
      </c>
      <c r="M783" s="1">
        <v>43191</v>
      </c>
      <c r="N783" s="2" t="s">
        <v>18</v>
      </c>
      <c r="O783" s="2" t="s">
        <v>177</v>
      </c>
      <c r="P783" s="2"/>
      <c r="Q783" s="1">
        <v>43852</v>
      </c>
    </row>
    <row r="784" spans="1:17" x14ac:dyDescent="0.35">
      <c r="A784" s="2" t="s">
        <v>442</v>
      </c>
      <c r="B784" t="s">
        <v>452</v>
      </c>
      <c r="C784" s="2" t="s">
        <v>180</v>
      </c>
      <c r="D784" s="1">
        <v>43191</v>
      </c>
      <c r="E784" s="1">
        <v>43555</v>
      </c>
      <c r="F784" s="2" t="s">
        <v>182</v>
      </c>
      <c r="G784">
        <v>3</v>
      </c>
      <c r="H784" s="2" t="s">
        <v>44</v>
      </c>
      <c r="I784" s="2" t="s">
        <v>13</v>
      </c>
      <c r="J784" s="2" t="s">
        <v>19</v>
      </c>
      <c r="K784" s="2" t="s">
        <v>21</v>
      </c>
      <c r="L784">
        <v>1605.91</v>
      </c>
      <c r="M784" s="1">
        <v>43191</v>
      </c>
      <c r="N784" s="2" t="s">
        <v>18</v>
      </c>
      <c r="O784" s="2" t="s">
        <v>177</v>
      </c>
      <c r="P784" s="2"/>
      <c r="Q784" s="1">
        <v>43852</v>
      </c>
    </row>
    <row r="785" spans="1:17" x14ac:dyDescent="0.35">
      <c r="A785" s="2" t="s">
        <v>442</v>
      </c>
      <c r="B785" t="s">
        <v>452</v>
      </c>
      <c r="C785" s="2" t="s">
        <v>180</v>
      </c>
      <c r="D785" s="1">
        <v>43191</v>
      </c>
      <c r="E785" s="1">
        <v>43555</v>
      </c>
      <c r="F785" s="2" t="s">
        <v>182</v>
      </c>
      <c r="G785">
        <v>3</v>
      </c>
      <c r="H785" s="2" t="s">
        <v>44</v>
      </c>
      <c r="I785" s="2" t="s">
        <v>13</v>
      </c>
      <c r="J785" s="2" t="s">
        <v>19</v>
      </c>
      <c r="K785" s="2" t="s">
        <v>21</v>
      </c>
      <c r="L785">
        <v>642.36</v>
      </c>
      <c r="M785" s="1">
        <v>43191</v>
      </c>
      <c r="N785" s="2" t="s">
        <v>18</v>
      </c>
      <c r="O785" s="2" t="s">
        <v>177</v>
      </c>
      <c r="P785" s="2"/>
      <c r="Q785" s="1">
        <v>43852</v>
      </c>
    </row>
    <row r="786" spans="1:17" x14ac:dyDescent="0.35">
      <c r="A786" s="2" t="s">
        <v>442</v>
      </c>
      <c r="B786" t="s">
        <v>453</v>
      </c>
      <c r="C786" s="2" t="s">
        <v>180</v>
      </c>
      <c r="D786" s="1">
        <v>43191</v>
      </c>
      <c r="E786" s="1">
        <v>43555</v>
      </c>
      <c r="F786" s="2" t="s">
        <v>181</v>
      </c>
      <c r="G786">
        <v>3</v>
      </c>
      <c r="H786" s="2" t="s">
        <v>44</v>
      </c>
      <c r="I786" s="2" t="s">
        <v>13</v>
      </c>
      <c r="J786" s="2" t="s">
        <v>19</v>
      </c>
      <c r="K786" s="2" t="s">
        <v>21</v>
      </c>
      <c r="L786">
        <v>23863.13</v>
      </c>
      <c r="M786" s="1">
        <v>76062</v>
      </c>
      <c r="N786" s="2" t="s">
        <v>18</v>
      </c>
      <c r="O786" s="2" t="s">
        <v>177</v>
      </c>
      <c r="P786" s="2"/>
      <c r="Q786" s="1">
        <v>43852</v>
      </c>
    </row>
    <row r="787" spans="1:17" x14ac:dyDescent="0.35">
      <c r="A787" s="2" t="s">
        <v>442</v>
      </c>
      <c r="B787" t="s">
        <v>453</v>
      </c>
      <c r="C787" s="2" t="s">
        <v>180</v>
      </c>
      <c r="D787" s="1">
        <v>43191</v>
      </c>
      <c r="E787" s="1">
        <v>43555</v>
      </c>
      <c r="F787" s="2" t="s">
        <v>181</v>
      </c>
      <c r="G787">
        <v>3</v>
      </c>
      <c r="H787" s="2" t="s">
        <v>44</v>
      </c>
      <c r="I787" s="2" t="s">
        <v>13</v>
      </c>
      <c r="J787" s="2" t="s">
        <v>19</v>
      </c>
      <c r="K787" s="2" t="s">
        <v>21</v>
      </c>
      <c r="L787">
        <v>9178.1299999999992</v>
      </c>
      <c r="M787" s="1">
        <v>76062</v>
      </c>
      <c r="N787" s="2" t="s">
        <v>18</v>
      </c>
      <c r="O787" s="2" t="s">
        <v>177</v>
      </c>
      <c r="P787" s="2"/>
      <c r="Q787" s="1">
        <v>43852</v>
      </c>
    </row>
    <row r="788" spans="1:17" x14ac:dyDescent="0.35">
      <c r="A788" s="2" t="s">
        <v>442</v>
      </c>
      <c r="B788" t="s">
        <v>453</v>
      </c>
      <c r="C788" s="2" t="s">
        <v>180</v>
      </c>
      <c r="D788" s="1">
        <v>43191</v>
      </c>
      <c r="E788" s="1">
        <v>43555</v>
      </c>
      <c r="F788" s="2" t="s">
        <v>181</v>
      </c>
      <c r="G788">
        <v>3</v>
      </c>
      <c r="H788" s="2" t="s">
        <v>44</v>
      </c>
      <c r="I788" s="2" t="s">
        <v>13</v>
      </c>
      <c r="J788" s="2" t="s">
        <v>19</v>
      </c>
      <c r="K788" s="2" t="s">
        <v>21</v>
      </c>
      <c r="L788">
        <v>3671.25</v>
      </c>
      <c r="M788" s="1">
        <v>76062</v>
      </c>
      <c r="N788" s="2" t="s">
        <v>18</v>
      </c>
      <c r="O788" s="2" t="s">
        <v>177</v>
      </c>
      <c r="P788" s="2"/>
      <c r="Q788" s="1">
        <v>43852</v>
      </c>
    </row>
    <row r="789" spans="1:17" x14ac:dyDescent="0.35">
      <c r="A789" s="2" t="s">
        <v>442</v>
      </c>
      <c r="B789" t="s">
        <v>454</v>
      </c>
      <c r="C789" s="2" t="s">
        <v>180</v>
      </c>
      <c r="D789" s="1">
        <v>43191</v>
      </c>
      <c r="E789" s="1">
        <v>43555</v>
      </c>
      <c r="F789" s="2" t="s">
        <v>181</v>
      </c>
      <c r="G789">
        <v>3</v>
      </c>
      <c r="H789" s="2" t="s">
        <v>44</v>
      </c>
      <c r="I789" s="2" t="s">
        <v>13</v>
      </c>
      <c r="J789" s="2" t="s">
        <v>19</v>
      </c>
      <c r="K789" s="2" t="s">
        <v>21</v>
      </c>
      <c r="L789">
        <v>157.13999999999999</v>
      </c>
      <c r="M789" s="1">
        <v>43191</v>
      </c>
      <c r="N789" s="2" t="s">
        <v>18</v>
      </c>
      <c r="O789" s="2" t="s">
        <v>177</v>
      </c>
      <c r="P789" s="2"/>
      <c r="Q789" s="1">
        <v>43852</v>
      </c>
    </row>
    <row r="790" spans="1:17" x14ac:dyDescent="0.35">
      <c r="A790" s="2" t="s">
        <v>442</v>
      </c>
      <c r="B790" t="s">
        <v>454</v>
      </c>
      <c r="C790" s="2" t="s">
        <v>180</v>
      </c>
      <c r="D790" s="1">
        <v>43191</v>
      </c>
      <c r="E790" s="1">
        <v>43555</v>
      </c>
      <c r="F790" s="2" t="s">
        <v>181</v>
      </c>
      <c r="G790">
        <v>3</v>
      </c>
      <c r="H790" s="2" t="s">
        <v>44</v>
      </c>
      <c r="I790" s="2" t="s">
        <v>13</v>
      </c>
      <c r="J790" s="2" t="s">
        <v>19</v>
      </c>
      <c r="K790" s="2" t="s">
        <v>21</v>
      </c>
      <c r="L790">
        <v>60.44</v>
      </c>
      <c r="M790" s="1">
        <v>43191</v>
      </c>
      <c r="N790" s="2" t="s">
        <v>18</v>
      </c>
      <c r="O790" s="2" t="s">
        <v>177</v>
      </c>
      <c r="P790" s="2"/>
      <c r="Q790" s="1">
        <v>43852</v>
      </c>
    </row>
    <row r="791" spans="1:17" x14ac:dyDescent="0.35">
      <c r="A791" s="2" t="s">
        <v>442</v>
      </c>
      <c r="B791" t="s">
        <v>454</v>
      </c>
      <c r="C791" s="2" t="s">
        <v>180</v>
      </c>
      <c r="D791" s="1">
        <v>43191</v>
      </c>
      <c r="E791" s="1">
        <v>43555</v>
      </c>
      <c r="F791" s="2" t="s">
        <v>181</v>
      </c>
      <c r="G791">
        <v>3</v>
      </c>
      <c r="H791" s="2" t="s">
        <v>44</v>
      </c>
      <c r="I791" s="2" t="s">
        <v>13</v>
      </c>
      <c r="J791" s="2" t="s">
        <v>19</v>
      </c>
      <c r="K791" s="2" t="s">
        <v>21</v>
      </c>
      <c r="L791">
        <v>24.17</v>
      </c>
      <c r="M791" s="1">
        <v>43191</v>
      </c>
      <c r="N791" s="2" t="s">
        <v>18</v>
      </c>
      <c r="O791" s="2" t="s">
        <v>177</v>
      </c>
      <c r="P791" s="2"/>
      <c r="Q791" s="1">
        <v>43852</v>
      </c>
    </row>
    <row r="792" spans="1:17" x14ac:dyDescent="0.35">
      <c r="A792" s="2" t="s">
        <v>442</v>
      </c>
      <c r="B792" t="s">
        <v>455</v>
      </c>
      <c r="C792" s="2" t="s">
        <v>176</v>
      </c>
      <c r="D792" s="1">
        <v>43191</v>
      </c>
      <c r="E792" s="1">
        <v>43555</v>
      </c>
      <c r="F792" s="2" t="s">
        <v>181</v>
      </c>
      <c r="G792">
        <v>3</v>
      </c>
      <c r="H792" s="2" t="s">
        <v>44</v>
      </c>
      <c r="I792" s="2" t="s">
        <v>13</v>
      </c>
      <c r="J792" s="2" t="s">
        <v>19</v>
      </c>
      <c r="K792" s="2" t="s">
        <v>21</v>
      </c>
      <c r="L792">
        <v>23753.439999999999</v>
      </c>
      <c r="M792" s="1">
        <v>43191</v>
      </c>
      <c r="N792" s="2" t="s">
        <v>18</v>
      </c>
      <c r="O792" s="2" t="s">
        <v>177</v>
      </c>
      <c r="P792" s="2"/>
      <c r="Q792" s="1">
        <v>43852</v>
      </c>
    </row>
    <row r="793" spans="1:17" x14ac:dyDescent="0.35">
      <c r="A793" s="2" t="s">
        <v>442</v>
      </c>
      <c r="B793" t="s">
        <v>455</v>
      </c>
      <c r="C793" s="2" t="s">
        <v>176</v>
      </c>
      <c r="D793" s="1">
        <v>43191</v>
      </c>
      <c r="E793" s="1">
        <v>43555</v>
      </c>
      <c r="F793" s="2" t="s">
        <v>181</v>
      </c>
      <c r="G793">
        <v>3</v>
      </c>
      <c r="H793" s="2" t="s">
        <v>44</v>
      </c>
      <c r="I793" s="2" t="s">
        <v>13</v>
      </c>
      <c r="J793" s="2" t="s">
        <v>19</v>
      </c>
      <c r="K793" s="2" t="s">
        <v>21</v>
      </c>
      <c r="L793">
        <v>9135.94</v>
      </c>
      <c r="M793" s="1">
        <v>43191</v>
      </c>
      <c r="N793" s="2" t="s">
        <v>18</v>
      </c>
      <c r="O793" s="2" t="s">
        <v>177</v>
      </c>
      <c r="P793" s="2"/>
      <c r="Q793" s="1">
        <v>43852</v>
      </c>
    </row>
    <row r="794" spans="1:17" x14ac:dyDescent="0.35">
      <c r="A794" s="2" t="s">
        <v>442</v>
      </c>
      <c r="B794" t="s">
        <v>455</v>
      </c>
      <c r="C794" s="2" t="s">
        <v>176</v>
      </c>
      <c r="D794" s="1">
        <v>43191</v>
      </c>
      <c r="E794" s="1">
        <v>43555</v>
      </c>
      <c r="F794" s="2" t="s">
        <v>181</v>
      </c>
      <c r="G794">
        <v>3</v>
      </c>
      <c r="H794" s="2" t="s">
        <v>44</v>
      </c>
      <c r="I794" s="2" t="s">
        <v>13</v>
      </c>
      <c r="J794" s="2" t="s">
        <v>19</v>
      </c>
      <c r="K794" s="2" t="s">
        <v>21</v>
      </c>
      <c r="L794">
        <v>3654.37</v>
      </c>
      <c r="M794" s="1">
        <v>43191</v>
      </c>
      <c r="N794" s="2" t="s">
        <v>18</v>
      </c>
      <c r="O794" s="2" t="s">
        <v>177</v>
      </c>
      <c r="P794" s="2"/>
      <c r="Q794" s="1">
        <v>43852</v>
      </c>
    </row>
    <row r="795" spans="1:17" x14ac:dyDescent="0.35">
      <c r="A795" s="2" t="s">
        <v>442</v>
      </c>
      <c r="B795" t="s">
        <v>456</v>
      </c>
      <c r="C795" s="2" t="s">
        <v>176</v>
      </c>
      <c r="D795" s="1">
        <v>43556</v>
      </c>
      <c r="E795" s="1">
        <v>43921</v>
      </c>
      <c r="F795" s="2" t="s">
        <v>182</v>
      </c>
      <c r="G795">
        <v>3</v>
      </c>
      <c r="H795" s="2" t="s">
        <v>44</v>
      </c>
      <c r="I795" s="2" t="s">
        <v>13</v>
      </c>
      <c r="J795" s="2" t="s">
        <v>19</v>
      </c>
      <c r="K795" s="2" t="s">
        <v>21</v>
      </c>
      <c r="L795">
        <v>445.18</v>
      </c>
      <c r="M795" s="1">
        <v>43556</v>
      </c>
      <c r="N795" s="2" t="s">
        <v>18</v>
      </c>
      <c r="O795" s="2" t="s">
        <v>177</v>
      </c>
      <c r="P795" s="2"/>
      <c r="Q795" s="1">
        <v>43852</v>
      </c>
    </row>
    <row r="796" spans="1:17" x14ac:dyDescent="0.35">
      <c r="A796" s="2" t="s">
        <v>442</v>
      </c>
      <c r="B796" t="s">
        <v>457</v>
      </c>
      <c r="C796" s="2" t="s">
        <v>180</v>
      </c>
      <c r="D796" s="1">
        <v>43191</v>
      </c>
      <c r="E796" s="1">
        <v>43555</v>
      </c>
      <c r="F796" s="2" t="s">
        <v>182</v>
      </c>
      <c r="G796">
        <v>3</v>
      </c>
      <c r="H796" s="2" t="s">
        <v>44</v>
      </c>
      <c r="I796" s="2" t="s">
        <v>13</v>
      </c>
      <c r="J796" s="2" t="s">
        <v>19</v>
      </c>
      <c r="K796" s="2" t="s">
        <v>21</v>
      </c>
      <c r="L796">
        <v>1598.68</v>
      </c>
      <c r="M796" s="1">
        <v>43191</v>
      </c>
      <c r="N796" s="2" t="s">
        <v>18</v>
      </c>
      <c r="O796" s="2" t="s">
        <v>177</v>
      </c>
      <c r="P796" s="2"/>
      <c r="Q796" s="1">
        <v>43852</v>
      </c>
    </row>
    <row r="797" spans="1:17" x14ac:dyDescent="0.35">
      <c r="A797" s="2" t="s">
        <v>442</v>
      </c>
      <c r="B797" t="s">
        <v>457</v>
      </c>
      <c r="C797" s="2" t="s">
        <v>180</v>
      </c>
      <c r="D797" s="1">
        <v>43191</v>
      </c>
      <c r="E797" s="1">
        <v>43555</v>
      </c>
      <c r="F797" s="2" t="s">
        <v>182</v>
      </c>
      <c r="G797">
        <v>3</v>
      </c>
      <c r="H797" s="2" t="s">
        <v>44</v>
      </c>
      <c r="I797" s="2" t="s">
        <v>13</v>
      </c>
      <c r="J797" s="2" t="s">
        <v>19</v>
      </c>
      <c r="K797" s="2" t="s">
        <v>21</v>
      </c>
      <c r="L797">
        <v>614.88</v>
      </c>
      <c r="M797" s="1">
        <v>43191</v>
      </c>
      <c r="N797" s="2" t="s">
        <v>18</v>
      </c>
      <c r="O797" s="2" t="s">
        <v>177</v>
      </c>
      <c r="P797" s="2"/>
      <c r="Q797" s="1">
        <v>43852</v>
      </c>
    </row>
    <row r="798" spans="1:17" x14ac:dyDescent="0.35">
      <c r="A798" s="2" t="s">
        <v>442</v>
      </c>
      <c r="B798" t="s">
        <v>457</v>
      </c>
      <c r="C798" s="2" t="s">
        <v>180</v>
      </c>
      <c r="D798" s="1">
        <v>43191</v>
      </c>
      <c r="E798" s="1">
        <v>43555</v>
      </c>
      <c r="F798" s="2" t="s">
        <v>182</v>
      </c>
      <c r="G798">
        <v>3</v>
      </c>
      <c r="H798" s="2" t="s">
        <v>44</v>
      </c>
      <c r="I798" s="2" t="s">
        <v>13</v>
      </c>
      <c r="J798" s="2" t="s">
        <v>19</v>
      </c>
      <c r="K798" s="2" t="s">
        <v>21</v>
      </c>
      <c r="L798">
        <v>245.95</v>
      </c>
      <c r="M798" s="1">
        <v>43191</v>
      </c>
      <c r="N798" s="2" t="s">
        <v>18</v>
      </c>
      <c r="O798" s="2" t="s">
        <v>177</v>
      </c>
      <c r="P798" s="2"/>
      <c r="Q798" s="1">
        <v>43852</v>
      </c>
    </row>
    <row r="799" spans="1:17" x14ac:dyDescent="0.35">
      <c r="A799" s="2" t="s">
        <v>442</v>
      </c>
      <c r="B799" t="s">
        <v>456</v>
      </c>
      <c r="C799" s="2" t="s">
        <v>176</v>
      </c>
      <c r="D799" s="1">
        <v>43556</v>
      </c>
      <c r="E799" s="1">
        <v>43921</v>
      </c>
      <c r="F799" s="2" t="s">
        <v>182</v>
      </c>
      <c r="G799">
        <v>3</v>
      </c>
      <c r="H799" s="2" t="s">
        <v>44</v>
      </c>
      <c r="I799" s="2" t="s">
        <v>13</v>
      </c>
      <c r="J799" s="2" t="s">
        <v>19</v>
      </c>
      <c r="K799" s="2" t="s">
        <v>21</v>
      </c>
      <c r="L799">
        <v>2077.5100000000002</v>
      </c>
      <c r="M799" s="1">
        <v>43556</v>
      </c>
      <c r="N799" s="2" t="s">
        <v>18</v>
      </c>
      <c r="O799" s="2" t="s">
        <v>177</v>
      </c>
      <c r="P799" s="2"/>
      <c r="Q799" s="1">
        <v>43852</v>
      </c>
    </row>
    <row r="800" spans="1:17" x14ac:dyDescent="0.35">
      <c r="A800" s="2" t="s">
        <v>442</v>
      </c>
      <c r="B800" t="s">
        <v>456</v>
      </c>
      <c r="C800" s="2" t="s">
        <v>176</v>
      </c>
      <c r="D800" s="1">
        <v>43556</v>
      </c>
      <c r="E800" s="1">
        <v>43921</v>
      </c>
      <c r="F800" s="2" t="s">
        <v>182</v>
      </c>
      <c r="G800">
        <v>3</v>
      </c>
      <c r="H800" s="2" t="s">
        <v>44</v>
      </c>
      <c r="I800" s="2" t="s">
        <v>13</v>
      </c>
      <c r="J800" s="2" t="s">
        <v>19</v>
      </c>
      <c r="K800" s="2" t="s">
        <v>21</v>
      </c>
      <c r="L800">
        <v>445.18</v>
      </c>
      <c r="M800" s="1">
        <v>43556</v>
      </c>
      <c r="N800" s="2" t="s">
        <v>18</v>
      </c>
      <c r="O800" s="2" t="s">
        <v>177</v>
      </c>
      <c r="P800" s="2"/>
      <c r="Q800" s="1">
        <v>43852</v>
      </c>
    </row>
    <row r="801" spans="1:17" x14ac:dyDescent="0.35">
      <c r="A801" s="2" t="s">
        <v>442</v>
      </c>
      <c r="B801" t="s">
        <v>458</v>
      </c>
      <c r="C801" s="2" t="s">
        <v>176</v>
      </c>
      <c r="D801" s="1">
        <v>43450</v>
      </c>
      <c r="E801" s="1">
        <v>43814</v>
      </c>
      <c r="F801" s="2" t="s">
        <v>181</v>
      </c>
      <c r="G801">
        <v>1</v>
      </c>
      <c r="H801" s="2" t="s">
        <v>25</v>
      </c>
      <c r="I801" s="2" t="s">
        <v>13</v>
      </c>
      <c r="J801" s="2" t="s">
        <v>73</v>
      </c>
      <c r="K801" s="2" t="s">
        <v>21</v>
      </c>
      <c r="L801">
        <v>33484.339999999997</v>
      </c>
      <c r="M801" s="1">
        <v>43450</v>
      </c>
      <c r="N801" s="2" t="s">
        <v>18</v>
      </c>
      <c r="O801" s="2" t="s">
        <v>177</v>
      </c>
      <c r="P801" s="2"/>
      <c r="Q801" s="1">
        <v>43852</v>
      </c>
    </row>
    <row r="802" spans="1:17" x14ac:dyDescent="0.35">
      <c r="A802" s="2" t="s">
        <v>442</v>
      </c>
      <c r="B802" t="s">
        <v>459</v>
      </c>
      <c r="C802" s="2" t="s">
        <v>176</v>
      </c>
      <c r="D802" s="1">
        <v>43815</v>
      </c>
      <c r="E802" s="1">
        <v>44180</v>
      </c>
      <c r="F802" s="2" t="s">
        <v>181</v>
      </c>
      <c r="G802">
        <v>2</v>
      </c>
      <c r="H802" s="2" t="s">
        <v>40</v>
      </c>
      <c r="I802" s="2" t="s">
        <v>13</v>
      </c>
      <c r="J802" s="2" t="s">
        <v>121</v>
      </c>
      <c r="K802" s="2" t="s">
        <v>21</v>
      </c>
      <c r="L802">
        <v>109812.12</v>
      </c>
      <c r="M802" s="1">
        <v>43815</v>
      </c>
      <c r="N802" s="2" t="s">
        <v>18</v>
      </c>
      <c r="O802" s="2" t="s">
        <v>177</v>
      </c>
      <c r="P802" s="2"/>
      <c r="Q802" s="1">
        <v>43852</v>
      </c>
    </row>
    <row r="803" spans="1:17" x14ac:dyDescent="0.35">
      <c r="A803" s="2" t="s">
        <v>442</v>
      </c>
      <c r="B803">
        <v>3.1242020675749002E+18</v>
      </c>
      <c r="C803" s="2" t="s">
        <v>176</v>
      </c>
      <c r="D803" s="1">
        <v>43110</v>
      </c>
      <c r="E803" s="1">
        <v>43251</v>
      </c>
      <c r="F803" s="2" t="s">
        <v>14</v>
      </c>
      <c r="G803">
        <v>12</v>
      </c>
      <c r="H803" s="2" t="s">
        <v>194</v>
      </c>
      <c r="I803" s="2" t="s">
        <v>13</v>
      </c>
      <c r="J803" s="2" t="s">
        <v>19</v>
      </c>
      <c r="K803" s="2" t="s">
        <v>21</v>
      </c>
      <c r="L803">
        <v>12084.5</v>
      </c>
      <c r="M803" s="1">
        <v>43110</v>
      </c>
      <c r="N803" s="2" t="s">
        <v>18</v>
      </c>
      <c r="O803" s="2" t="s">
        <v>177</v>
      </c>
      <c r="P803" s="2"/>
      <c r="Q803" s="1">
        <v>43852</v>
      </c>
    </row>
    <row r="804" spans="1:17" x14ac:dyDescent="0.35">
      <c r="A804" s="2" t="s">
        <v>442</v>
      </c>
      <c r="B804">
        <v>9.9000044170299998E+19</v>
      </c>
      <c r="C804" s="2" t="s">
        <v>180</v>
      </c>
      <c r="D804" s="1">
        <v>43185</v>
      </c>
      <c r="E804" s="1">
        <v>43641</v>
      </c>
      <c r="F804" s="2" t="s">
        <v>244</v>
      </c>
      <c r="G804">
        <v>13</v>
      </c>
      <c r="H804" s="2" t="s">
        <v>248</v>
      </c>
      <c r="I804" s="2" t="s">
        <v>13</v>
      </c>
      <c r="J804" s="2" t="s">
        <v>43</v>
      </c>
      <c r="K804" s="2" t="s">
        <v>16</v>
      </c>
      <c r="L804">
        <v>51965.88</v>
      </c>
      <c r="M804" s="1">
        <v>43185</v>
      </c>
      <c r="N804" s="2" t="s">
        <v>18</v>
      </c>
      <c r="O804" s="2" t="s">
        <v>270</v>
      </c>
      <c r="P804" s="2" t="s">
        <v>271</v>
      </c>
      <c r="Q804" s="1">
        <v>43852</v>
      </c>
    </row>
    <row r="805" spans="1:17" x14ac:dyDescent="0.35">
      <c r="A805" s="2" t="s">
        <v>442</v>
      </c>
      <c r="B805">
        <v>9.9000044180300005E+19</v>
      </c>
      <c r="C805" s="2" t="s">
        <v>180</v>
      </c>
      <c r="D805" s="1">
        <v>43258</v>
      </c>
      <c r="E805" s="1">
        <v>43622</v>
      </c>
      <c r="F805" s="2" t="s">
        <v>244</v>
      </c>
      <c r="G805">
        <v>13</v>
      </c>
      <c r="H805" s="2" t="s">
        <v>248</v>
      </c>
      <c r="I805" s="2" t="s">
        <v>13</v>
      </c>
      <c r="J805" s="2" t="s">
        <v>43</v>
      </c>
      <c r="K805" s="2" t="s">
        <v>26</v>
      </c>
      <c r="L805">
        <v>25619.25</v>
      </c>
      <c r="M805" s="1">
        <v>43258</v>
      </c>
      <c r="N805" s="2" t="s">
        <v>18</v>
      </c>
      <c r="O805" s="2" t="s">
        <v>270</v>
      </c>
      <c r="P805" s="2" t="s">
        <v>271</v>
      </c>
      <c r="Q805" s="1">
        <v>43852</v>
      </c>
    </row>
    <row r="806" spans="1:17" x14ac:dyDescent="0.35">
      <c r="A806" s="2" t="s">
        <v>442</v>
      </c>
      <c r="B806">
        <v>9.9000044190299996E+19</v>
      </c>
      <c r="C806" s="2" t="s">
        <v>176</v>
      </c>
      <c r="D806" s="1">
        <v>43642</v>
      </c>
      <c r="E806" s="1">
        <v>43824</v>
      </c>
      <c r="F806" s="2" t="s">
        <v>244</v>
      </c>
      <c r="G806">
        <v>13</v>
      </c>
      <c r="H806" s="2" t="s">
        <v>248</v>
      </c>
      <c r="I806" s="2" t="s">
        <v>13</v>
      </c>
      <c r="J806" s="2" t="s">
        <v>43</v>
      </c>
      <c r="K806" s="2" t="s">
        <v>26</v>
      </c>
      <c r="L806">
        <v>25598</v>
      </c>
      <c r="M806" s="1">
        <v>43642</v>
      </c>
      <c r="N806" s="2" t="s">
        <v>18</v>
      </c>
      <c r="O806" s="2" t="s">
        <v>177</v>
      </c>
      <c r="P806" s="2"/>
      <c r="Q806" s="1">
        <v>43852</v>
      </c>
    </row>
    <row r="807" spans="1:17" x14ac:dyDescent="0.35">
      <c r="A807" s="2" t="s">
        <v>442</v>
      </c>
      <c r="B807">
        <v>9.9000044190299996E+19</v>
      </c>
      <c r="C807" s="2" t="s">
        <v>176</v>
      </c>
      <c r="D807" s="1">
        <v>43642</v>
      </c>
      <c r="E807" s="1">
        <v>43824</v>
      </c>
      <c r="F807" s="2" t="s">
        <v>244</v>
      </c>
      <c r="G807">
        <v>13</v>
      </c>
      <c r="H807" s="2" t="s">
        <v>248</v>
      </c>
      <c r="I807" s="2" t="s">
        <v>13</v>
      </c>
      <c r="J807" s="2" t="s">
        <v>43</v>
      </c>
      <c r="K807" s="2" t="s">
        <v>26</v>
      </c>
      <c r="L807">
        <v>25598</v>
      </c>
      <c r="M807" s="1">
        <v>43642</v>
      </c>
      <c r="N807" s="2" t="s">
        <v>18</v>
      </c>
      <c r="O807" s="2" t="s">
        <v>177</v>
      </c>
      <c r="P807" s="2"/>
      <c r="Q807" s="1">
        <v>43852</v>
      </c>
    </row>
    <row r="808" spans="1:17" x14ac:dyDescent="0.35">
      <c r="A808" s="2" t="s">
        <v>442</v>
      </c>
      <c r="B808">
        <v>9.9000044190299996E+19</v>
      </c>
      <c r="C808" s="2" t="s">
        <v>176</v>
      </c>
      <c r="D808" s="1">
        <v>43791</v>
      </c>
      <c r="E808" s="1">
        <v>43911</v>
      </c>
      <c r="F808" s="2" t="s">
        <v>244</v>
      </c>
      <c r="G808">
        <v>13</v>
      </c>
      <c r="H808" s="2" t="s">
        <v>248</v>
      </c>
      <c r="I808" s="2" t="s">
        <v>13</v>
      </c>
      <c r="J808" s="2" t="s">
        <v>43</v>
      </c>
      <c r="K808" s="2" t="s">
        <v>16</v>
      </c>
      <c r="L808">
        <v>12643.38</v>
      </c>
      <c r="M808" s="1">
        <v>43791</v>
      </c>
      <c r="N808" s="2" t="s">
        <v>18</v>
      </c>
      <c r="O808" s="2" t="s">
        <v>177</v>
      </c>
      <c r="P808" s="2"/>
      <c r="Q808" s="1">
        <v>43852</v>
      </c>
    </row>
    <row r="809" spans="1:17" x14ac:dyDescent="0.35">
      <c r="A809" s="2" t="s">
        <v>442</v>
      </c>
      <c r="B809">
        <v>9.9000044190299996E+19</v>
      </c>
      <c r="C809" s="2" t="s">
        <v>176</v>
      </c>
      <c r="D809" s="1">
        <v>43825</v>
      </c>
      <c r="E809" s="1">
        <v>44007</v>
      </c>
      <c r="F809" s="2" t="s">
        <v>244</v>
      </c>
      <c r="G809">
        <v>13</v>
      </c>
      <c r="H809" s="2" t="s">
        <v>248</v>
      </c>
      <c r="I809" s="2" t="s">
        <v>13</v>
      </c>
      <c r="J809" s="2" t="s">
        <v>43</v>
      </c>
      <c r="K809" s="2" t="s">
        <v>26</v>
      </c>
      <c r="L809">
        <v>25598</v>
      </c>
      <c r="M809" s="1">
        <v>43825</v>
      </c>
      <c r="N809" s="2" t="s">
        <v>18</v>
      </c>
      <c r="O809" s="2" t="s">
        <v>177</v>
      </c>
      <c r="P809" s="2"/>
      <c r="Q809" s="1">
        <v>43852</v>
      </c>
    </row>
    <row r="810" spans="1:17" x14ac:dyDescent="0.35">
      <c r="A810" s="2" t="s">
        <v>442</v>
      </c>
      <c r="B810" t="s">
        <v>460</v>
      </c>
      <c r="C810" s="2" t="s">
        <v>180</v>
      </c>
      <c r="D810" s="1">
        <v>43101</v>
      </c>
      <c r="E810" s="1">
        <v>43465</v>
      </c>
      <c r="F810" s="2" t="s">
        <v>183</v>
      </c>
      <c r="G810">
        <v>10</v>
      </c>
      <c r="H810" s="2" t="s">
        <v>104</v>
      </c>
      <c r="I810" s="2" t="s">
        <v>13</v>
      </c>
      <c r="J810" s="2" t="s">
        <v>30</v>
      </c>
      <c r="K810" s="2" t="s">
        <v>21</v>
      </c>
      <c r="L810">
        <v>1474120.36</v>
      </c>
      <c r="M810" s="1">
        <v>43101</v>
      </c>
      <c r="N810" s="2" t="s">
        <v>18</v>
      </c>
      <c r="O810" s="2" t="s">
        <v>270</v>
      </c>
      <c r="P810" s="2" t="s">
        <v>292</v>
      </c>
      <c r="Q810" s="1">
        <v>43852</v>
      </c>
    </row>
    <row r="811" spans="1:17" x14ac:dyDescent="0.35">
      <c r="A811" s="2" t="s">
        <v>442</v>
      </c>
      <c r="B811" t="s">
        <v>460</v>
      </c>
      <c r="C811" s="2" t="s">
        <v>180</v>
      </c>
      <c r="D811" s="1">
        <v>43101</v>
      </c>
      <c r="E811" s="1">
        <v>43465</v>
      </c>
      <c r="F811" s="2" t="s">
        <v>183</v>
      </c>
      <c r="G811">
        <v>10</v>
      </c>
      <c r="H811" s="2" t="s">
        <v>104</v>
      </c>
      <c r="I811" s="2" t="s">
        <v>13</v>
      </c>
      <c r="J811" s="2" t="s">
        <v>30</v>
      </c>
      <c r="K811" s="2" t="s">
        <v>21</v>
      </c>
      <c r="M811" s="1">
        <v>43371</v>
      </c>
      <c r="N811" s="2" t="s">
        <v>185</v>
      </c>
      <c r="O811" s="2" t="s">
        <v>270</v>
      </c>
      <c r="P811" s="2"/>
      <c r="Q811" s="1">
        <v>43852</v>
      </c>
    </row>
    <row r="812" spans="1:17" x14ac:dyDescent="0.35">
      <c r="A812" s="2" t="s">
        <v>442</v>
      </c>
      <c r="B812" t="s">
        <v>461</v>
      </c>
      <c r="C812" s="2" t="s">
        <v>180</v>
      </c>
      <c r="D812" s="1">
        <v>43101</v>
      </c>
      <c r="E812" s="1">
        <v>43465</v>
      </c>
      <c r="F812" s="2" t="s">
        <v>183</v>
      </c>
      <c r="G812">
        <v>10</v>
      </c>
      <c r="H812" s="2" t="s">
        <v>104</v>
      </c>
      <c r="I812" s="2" t="s">
        <v>13</v>
      </c>
      <c r="J812" s="2" t="s">
        <v>30</v>
      </c>
      <c r="K812" s="2" t="s">
        <v>21</v>
      </c>
      <c r="L812">
        <v>34349.81</v>
      </c>
      <c r="M812" s="1">
        <v>43101</v>
      </c>
      <c r="N812" s="2" t="s">
        <v>18</v>
      </c>
      <c r="O812" s="2" t="s">
        <v>270</v>
      </c>
      <c r="P812" s="2" t="s">
        <v>292</v>
      </c>
      <c r="Q812" s="1">
        <v>43852</v>
      </c>
    </row>
    <row r="813" spans="1:17" x14ac:dyDescent="0.35">
      <c r="A813" s="2" t="s">
        <v>442</v>
      </c>
      <c r="B813">
        <v>5051621</v>
      </c>
      <c r="C813" s="2" t="s">
        <v>180</v>
      </c>
      <c r="D813" s="1">
        <v>43101</v>
      </c>
      <c r="E813" s="1">
        <v>43465</v>
      </c>
      <c r="F813" s="2" t="s">
        <v>183</v>
      </c>
      <c r="G813">
        <v>10</v>
      </c>
      <c r="H813" s="2" t="s">
        <v>104</v>
      </c>
      <c r="I813" s="2" t="s">
        <v>13</v>
      </c>
      <c r="J813" s="2" t="s">
        <v>30</v>
      </c>
      <c r="K813" s="2" t="s">
        <v>21</v>
      </c>
      <c r="L813">
        <v>51883.58</v>
      </c>
      <c r="M813" s="1">
        <v>43101</v>
      </c>
      <c r="N813" s="2" t="s">
        <v>18</v>
      </c>
      <c r="O813" s="2" t="s">
        <v>270</v>
      </c>
      <c r="P813" s="2" t="s">
        <v>292</v>
      </c>
      <c r="Q813" s="1">
        <v>43852</v>
      </c>
    </row>
    <row r="814" spans="1:17" x14ac:dyDescent="0.35">
      <c r="A814" s="2" t="s">
        <v>442</v>
      </c>
      <c r="B814">
        <v>43145480</v>
      </c>
      <c r="C814" s="2" t="s">
        <v>180</v>
      </c>
      <c r="D814" s="1">
        <v>42919</v>
      </c>
      <c r="E814" s="1">
        <v>43283</v>
      </c>
      <c r="F814" s="2" t="s">
        <v>182</v>
      </c>
      <c r="G814">
        <v>13</v>
      </c>
      <c r="H814" s="2" t="s">
        <v>248</v>
      </c>
      <c r="I814" s="2" t="s">
        <v>13</v>
      </c>
      <c r="J814" s="2" t="s">
        <v>30</v>
      </c>
      <c r="K814" s="2" t="s">
        <v>21</v>
      </c>
      <c r="L814">
        <v>15963.92</v>
      </c>
      <c r="M814" s="1">
        <v>42919</v>
      </c>
      <c r="N814" s="2" t="s">
        <v>18</v>
      </c>
      <c r="O814" s="2" t="s">
        <v>177</v>
      </c>
      <c r="P814" s="2"/>
      <c r="Q814" s="1">
        <v>43852</v>
      </c>
    </row>
    <row r="815" spans="1:17" x14ac:dyDescent="0.35">
      <c r="A815" s="2" t="s">
        <v>442</v>
      </c>
      <c r="B815">
        <v>43168449</v>
      </c>
      <c r="C815" s="2" t="s">
        <v>180</v>
      </c>
      <c r="D815" s="1">
        <v>43284</v>
      </c>
      <c r="E815" s="1">
        <v>43648</v>
      </c>
      <c r="F815" s="2" t="s">
        <v>182</v>
      </c>
      <c r="G815">
        <v>13</v>
      </c>
      <c r="H815" s="2" t="s">
        <v>248</v>
      </c>
      <c r="I815" s="2" t="s">
        <v>13</v>
      </c>
      <c r="J815" s="2" t="s">
        <v>30</v>
      </c>
      <c r="K815" s="2" t="s">
        <v>21</v>
      </c>
      <c r="L815">
        <v>0</v>
      </c>
      <c r="M815" s="1">
        <v>43284</v>
      </c>
      <c r="N815" s="2" t="s">
        <v>18</v>
      </c>
      <c r="O815" s="2" t="s">
        <v>21</v>
      </c>
      <c r="P815" s="2"/>
      <c r="Q815" s="1">
        <v>43852</v>
      </c>
    </row>
    <row r="816" spans="1:17" x14ac:dyDescent="0.35">
      <c r="A816" s="2" t="s">
        <v>442</v>
      </c>
      <c r="B816">
        <v>43191791</v>
      </c>
      <c r="C816" s="2" t="s">
        <v>176</v>
      </c>
      <c r="D816" s="1">
        <v>43649</v>
      </c>
      <c r="E816" s="1">
        <v>43740</v>
      </c>
      <c r="F816" s="2" t="s">
        <v>182</v>
      </c>
      <c r="G816">
        <v>13</v>
      </c>
      <c r="H816" s="2" t="s">
        <v>248</v>
      </c>
      <c r="I816" s="2" t="s">
        <v>13</v>
      </c>
      <c r="J816" s="2" t="s">
        <v>30</v>
      </c>
      <c r="K816" s="2" t="s">
        <v>21</v>
      </c>
      <c r="L816">
        <v>956.34</v>
      </c>
      <c r="M816" s="1">
        <v>43649</v>
      </c>
      <c r="N816" s="2" t="s">
        <v>18</v>
      </c>
      <c r="O816" s="2" t="s">
        <v>21</v>
      </c>
      <c r="P816" s="2"/>
      <c r="Q816" s="1">
        <v>43852</v>
      </c>
    </row>
    <row r="817" spans="1:17" x14ac:dyDescent="0.35">
      <c r="A817" s="2" t="s">
        <v>442</v>
      </c>
      <c r="B817">
        <v>2.2210011170099999E+19</v>
      </c>
      <c r="C817" s="2" t="s">
        <v>180</v>
      </c>
      <c r="D817" s="1">
        <v>43112</v>
      </c>
      <c r="E817" s="1">
        <v>43476</v>
      </c>
      <c r="F817" s="2" t="s">
        <v>181</v>
      </c>
      <c r="G817">
        <v>13</v>
      </c>
      <c r="H817" s="2" t="s">
        <v>248</v>
      </c>
      <c r="I817" s="2" t="s">
        <v>13</v>
      </c>
      <c r="J817" s="2" t="s">
        <v>73</v>
      </c>
      <c r="K817" s="2" t="s">
        <v>16</v>
      </c>
      <c r="L817">
        <v>5416.62</v>
      </c>
      <c r="M817" s="1">
        <v>43112</v>
      </c>
      <c r="N817" s="2" t="s">
        <v>18</v>
      </c>
      <c r="O817" s="2" t="s">
        <v>177</v>
      </c>
      <c r="P817" s="2"/>
      <c r="Q817" s="1">
        <v>43852</v>
      </c>
    </row>
    <row r="818" spans="1:17" x14ac:dyDescent="0.35">
      <c r="A818" s="2" t="s">
        <v>442</v>
      </c>
      <c r="B818">
        <v>2.2210021170199998E+19</v>
      </c>
      <c r="C818" s="2" t="s">
        <v>180</v>
      </c>
      <c r="D818" s="1">
        <v>43112</v>
      </c>
      <c r="E818" s="1">
        <v>43476</v>
      </c>
      <c r="F818" s="2" t="s">
        <v>51</v>
      </c>
      <c r="G818">
        <v>13</v>
      </c>
      <c r="H818" s="2" t="s">
        <v>248</v>
      </c>
      <c r="I818" s="2" t="s">
        <v>13</v>
      </c>
      <c r="J818" s="2" t="s">
        <v>51</v>
      </c>
      <c r="K818" s="2" t="s">
        <v>16</v>
      </c>
      <c r="L818">
        <v>6195.75</v>
      </c>
      <c r="M818" s="1">
        <v>43112</v>
      </c>
      <c r="N818" s="2" t="s">
        <v>18</v>
      </c>
      <c r="O818" s="2" t="s">
        <v>177</v>
      </c>
      <c r="P818" s="2"/>
      <c r="Q818" s="1">
        <v>43852</v>
      </c>
    </row>
    <row r="819" spans="1:17" x14ac:dyDescent="0.35">
      <c r="A819" s="2" t="s">
        <v>442</v>
      </c>
      <c r="B819">
        <v>2.2210046170099999E+19</v>
      </c>
      <c r="C819" s="2" t="s">
        <v>180</v>
      </c>
      <c r="D819" s="1">
        <v>43112</v>
      </c>
      <c r="E819" s="1">
        <v>43476</v>
      </c>
      <c r="F819" s="2" t="s">
        <v>182</v>
      </c>
      <c r="G819">
        <v>13</v>
      </c>
      <c r="H819" s="2" t="s">
        <v>248</v>
      </c>
      <c r="I819" s="2" t="s">
        <v>13</v>
      </c>
      <c r="J819" s="2" t="s">
        <v>73</v>
      </c>
      <c r="K819" s="2" t="s">
        <v>26</v>
      </c>
      <c r="L819">
        <v>518.13</v>
      </c>
      <c r="M819" s="1">
        <v>43112</v>
      </c>
      <c r="N819" s="2" t="s">
        <v>18</v>
      </c>
      <c r="O819" s="2" t="s">
        <v>177</v>
      </c>
      <c r="P819" s="2"/>
      <c r="Q819" s="1">
        <v>43852</v>
      </c>
    </row>
    <row r="820" spans="1:17" x14ac:dyDescent="0.35">
      <c r="A820" s="2" t="s">
        <v>442</v>
      </c>
      <c r="B820">
        <v>3.1142019576752998E+18</v>
      </c>
      <c r="C820" s="2" t="s">
        <v>180</v>
      </c>
      <c r="D820" s="1">
        <v>43392</v>
      </c>
      <c r="E820" s="1">
        <v>43756</v>
      </c>
      <c r="F820" s="2" t="s">
        <v>182</v>
      </c>
      <c r="G820">
        <v>13</v>
      </c>
      <c r="H820" s="2" t="s">
        <v>248</v>
      </c>
      <c r="I820" s="2" t="s">
        <v>13</v>
      </c>
      <c r="J820" s="2" t="s">
        <v>14</v>
      </c>
      <c r="K820" s="2" t="s">
        <v>26</v>
      </c>
      <c r="L820">
        <v>2767.5</v>
      </c>
      <c r="M820" s="1">
        <v>43392</v>
      </c>
      <c r="N820" s="2" t="s">
        <v>18</v>
      </c>
      <c r="O820" s="2" t="s">
        <v>270</v>
      </c>
      <c r="P820" s="2" t="s">
        <v>349</v>
      </c>
      <c r="Q820" s="1">
        <v>43852</v>
      </c>
    </row>
    <row r="821" spans="1:17" x14ac:dyDescent="0.35">
      <c r="A821" s="2" t="s">
        <v>442</v>
      </c>
      <c r="B821">
        <v>3.1142031258438999E+18</v>
      </c>
      <c r="C821" s="2" t="s">
        <v>176</v>
      </c>
      <c r="D821" s="1">
        <v>43763</v>
      </c>
      <c r="E821" s="1">
        <v>44128</v>
      </c>
      <c r="F821" s="2" t="s">
        <v>182</v>
      </c>
      <c r="G821">
        <v>13</v>
      </c>
      <c r="H821" s="2" t="s">
        <v>248</v>
      </c>
      <c r="I821" s="2" t="s">
        <v>13</v>
      </c>
      <c r="J821" s="2" t="s">
        <v>14</v>
      </c>
      <c r="K821" s="2" t="s">
        <v>26</v>
      </c>
      <c r="L821">
        <v>8198.25</v>
      </c>
      <c r="M821" s="1">
        <v>43763</v>
      </c>
      <c r="N821" s="2" t="s">
        <v>18</v>
      </c>
      <c r="O821" s="2" t="s">
        <v>177</v>
      </c>
      <c r="P821" s="2"/>
      <c r="Q821" s="1">
        <v>43852</v>
      </c>
    </row>
    <row r="822" spans="1:17" x14ac:dyDescent="0.35">
      <c r="A822" s="2" t="s">
        <v>442</v>
      </c>
      <c r="B822" t="s">
        <v>153</v>
      </c>
      <c r="C822" s="2" t="s">
        <v>176</v>
      </c>
      <c r="D822" s="1">
        <v>43477</v>
      </c>
      <c r="E822" s="1">
        <v>43841</v>
      </c>
      <c r="F822" s="2" t="s">
        <v>51</v>
      </c>
      <c r="G822">
        <v>13</v>
      </c>
      <c r="H822" s="2" t="s">
        <v>248</v>
      </c>
      <c r="I822" s="2" t="s">
        <v>13</v>
      </c>
      <c r="J822" s="2" t="s">
        <v>51</v>
      </c>
      <c r="K822" s="2" t="s">
        <v>16</v>
      </c>
      <c r="L822">
        <v>9075</v>
      </c>
      <c r="M822" s="1">
        <v>43477</v>
      </c>
      <c r="N822" s="2" t="s">
        <v>18</v>
      </c>
      <c r="O822" s="2" t="s">
        <v>21</v>
      </c>
      <c r="P822" s="2"/>
      <c r="Q822" s="1">
        <v>43852</v>
      </c>
    </row>
    <row r="823" spans="1:17" x14ac:dyDescent="0.35">
      <c r="A823" s="2" t="s">
        <v>442</v>
      </c>
      <c r="B823" t="s">
        <v>153</v>
      </c>
      <c r="C823" s="2" t="s">
        <v>176</v>
      </c>
      <c r="D823" s="1">
        <v>43477</v>
      </c>
      <c r="E823" s="1">
        <v>43841</v>
      </c>
      <c r="F823" s="2" t="s">
        <v>51</v>
      </c>
      <c r="G823">
        <v>13</v>
      </c>
      <c r="H823" s="2" t="s">
        <v>248</v>
      </c>
      <c r="I823" s="2" t="s">
        <v>13</v>
      </c>
      <c r="J823" s="2" t="s">
        <v>51</v>
      </c>
      <c r="K823" s="2" t="s">
        <v>16</v>
      </c>
      <c r="L823">
        <v>9075</v>
      </c>
      <c r="M823" s="1">
        <v>43477</v>
      </c>
      <c r="N823" s="2" t="s">
        <v>18</v>
      </c>
      <c r="O823" s="2" t="s">
        <v>21</v>
      </c>
      <c r="P823" s="2"/>
      <c r="Q823" s="1">
        <v>43852</v>
      </c>
    </row>
    <row r="824" spans="1:17" x14ac:dyDescent="0.35">
      <c r="A824" s="2" t="s">
        <v>442</v>
      </c>
      <c r="B824" t="s">
        <v>462</v>
      </c>
      <c r="C824" s="2" t="s">
        <v>176</v>
      </c>
      <c r="D824" s="1">
        <v>43477</v>
      </c>
      <c r="E824" s="1">
        <v>43841</v>
      </c>
      <c r="F824" s="2" t="s">
        <v>182</v>
      </c>
      <c r="G824">
        <v>13</v>
      </c>
      <c r="H824" s="2" t="s">
        <v>248</v>
      </c>
      <c r="I824" s="2" t="s">
        <v>13</v>
      </c>
      <c r="J824" s="2" t="s">
        <v>73</v>
      </c>
      <c r="K824" s="2" t="s">
        <v>26</v>
      </c>
      <c r="L824">
        <v>521.25</v>
      </c>
      <c r="M824" s="1">
        <v>43477</v>
      </c>
      <c r="N824" s="2" t="s">
        <v>18</v>
      </c>
      <c r="O824" s="2" t="s">
        <v>21</v>
      </c>
      <c r="P824" s="2"/>
      <c r="Q824" s="1">
        <v>43852</v>
      </c>
    </row>
    <row r="825" spans="1:17" x14ac:dyDescent="0.35">
      <c r="A825" s="2" t="s">
        <v>442</v>
      </c>
      <c r="B825" t="s">
        <v>141</v>
      </c>
      <c r="C825" s="2" t="s">
        <v>176</v>
      </c>
      <c r="D825" s="1">
        <v>43477</v>
      </c>
      <c r="E825" s="1">
        <v>43841</v>
      </c>
      <c r="F825" s="2" t="s">
        <v>181</v>
      </c>
      <c r="G825">
        <v>13</v>
      </c>
      <c r="H825" s="2" t="s">
        <v>248</v>
      </c>
      <c r="I825" s="2" t="s">
        <v>13</v>
      </c>
      <c r="J825" s="2" t="s">
        <v>73</v>
      </c>
      <c r="K825" s="2" t="s">
        <v>16</v>
      </c>
      <c r="L825">
        <v>7889.31</v>
      </c>
      <c r="M825" s="1">
        <v>43477</v>
      </c>
      <c r="N825" s="2" t="s">
        <v>18</v>
      </c>
      <c r="O825" s="2" t="s">
        <v>21</v>
      </c>
      <c r="P825" s="2"/>
      <c r="Q825" s="1">
        <v>43852</v>
      </c>
    </row>
    <row r="826" spans="1:17" x14ac:dyDescent="0.35">
      <c r="A826" s="2" t="s">
        <v>442</v>
      </c>
      <c r="B826">
        <v>33393</v>
      </c>
      <c r="C826" s="2" t="s">
        <v>180</v>
      </c>
      <c r="D826" s="1">
        <v>43405</v>
      </c>
      <c r="E826" s="1">
        <v>43769</v>
      </c>
      <c r="F826" s="2" t="s">
        <v>183</v>
      </c>
      <c r="G826">
        <v>10</v>
      </c>
      <c r="H826" s="2" t="s">
        <v>104</v>
      </c>
      <c r="I826" s="2" t="s">
        <v>13</v>
      </c>
      <c r="J826" s="2" t="s">
        <v>30</v>
      </c>
      <c r="K826" s="2" t="s">
        <v>21</v>
      </c>
      <c r="L826">
        <v>90307.75</v>
      </c>
      <c r="M826" s="1">
        <v>43405</v>
      </c>
      <c r="N826" s="2" t="s">
        <v>18</v>
      </c>
      <c r="O826" s="2" t="s">
        <v>177</v>
      </c>
      <c r="P826" s="2"/>
      <c r="Q826" s="1">
        <v>43852</v>
      </c>
    </row>
    <row r="827" spans="1:17" x14ac:dyDescent="0.35">
      <c r="A827" s="2" t="s">
        <v>442</v>
      </c>
      <c r="B827">
        <v>3393</v>
      </c>
      <c r="C827" s="2" t="s">
        <v>176</v>
      </c>
      <c r="D827" s="1">
        <v>43770</v>
      </c>
      <c r="E827" s="1">
        <v>44135</v>
      </c>
      <c r="F827" s="2" t="s">
        <v>183</v>
      </c>
      <c r="G827">
        <v>10</v>
      </c>
      <c r="H827" s="2" t="s">
        <v>104</v>
      </c>
      <c r="I827" s="2" t="s">
        <v>13</v>
      </c>
      <c r="J827" s="2" t="s">
        <v>30</v>
      </c>
      <c r="K827" s="2" t="s">
        <v>21</v>
      </c>
      <c r="L827">
        <v>114751.5</v>
      </c>
      <c r="M827" s="1">
        <v>43770</v>
      </c>
      <c r="N827" s="2" t="s">
        <v>18</v>
      </c>
      <c r="O827" s="2" t="s">
        <v>21</v>
      </c>
      <c r="P827" s="2"/>
      <c r="Q827" s="1">
        <v>43852</v>
      </c>
    </row>
    <row r="828" spans="1:17" x14ac:dyDescent="0.35">
      <c r="A828" s="2" t="s">
        <v>442</v>
      </c>
      <c r="B828">
        <v>2301001342</v>
      </c>
      <c r="C828" s="2" t="s">
        <v>176</v>
      </c>
      <c r="D828" s="1">
        <v>43405</v>
      </c>
      <c r="E828" s="1">
        <v>43769</v>
      </c>
      <c r="F828" s="2" t="s">
        <v>14</v>
      </c>
      <c r="G828">
        <v>3</v>
      </c>
      <c r="H828" s="2" t="s">
        <v>44</v>
      </c>
      <c r="I828" s="2" t="s">
        <v>13</v>
      </c>
      <c r="J828" s="2" t="s">
        <v>19</v>
      </c>
      <c r="K828" s="2" t="s">
        <v>21</v>
      </c>
      <c r="L828">
        <v>52751.13</v>
      </c>
      <c r="M828" s="1">
        <v>43405</v>
      </c>
      <c r="N828" s="2" t="s">
        <v>18</v>
      </c>
      <c r="O828" s="2" t="s">
        <v>177</v>
      </c>
      <c r="P828" s="2"/>
      <c r="Q828" s="1">
        <v>43852</v>
      </c>
    </row>
    <row r="829" spans="1:17" x14ac:dyDescent="0.35">
      <c r="A829" s="2" t="s">
        <v>442</v>
      </c>
      <c r="B829">
        <v>2302002435</v>
      </c>
      <c r="C829" s="2" t="s">
        <v>176</v>
      </c>
      <c r="D829" s="1">
        <v>43405</v>
      </c>
      <c r="E829" s="1">
        <v>43769</v>
      </c>
      <c r="F829" s="2" t="s">
        <v>14</v>
      </c>
      <c r="G829">
        <v>3</v>
      </c>
      <c r="H829" s="2" t="s">
        <v>44</v>
      </c>
      <c r="I829" s="2" t="s">
        <v>13</v>
      </c>
      <c r="J829" s="2" t="s">
        <v>19</v>
      </c>
      <c r="K829" s="2" t="s">
        <v>21</v>
      </c>
      <c r="L829">
        <v>53125</v>
      </c>
      <c r="M829" s="1">
        <v>43405</v>
      </c>
      <c r="N829" s="2" t="s">
        <v>18</v>
      </c>
      <c r="O829" s="2" t="s">
        <v>177</v>
      </c>
      <c r="P829" s="2"/>
      <c r="Q829" s="1">
        <v>43852</v>
      </c>
    </row>
    <row r="830" spans="1:17" x14ac:dyDescent="0.35">
      <c r="A830" s="2" t="s">
        <v>442</v>
      </c>
      <c r="B830" t="s">
        <v>463</v>
      </c>
      <c r="C830" s="2" t="s">
        <v>176</v>
      </c>
      <c r="D830" s="1">
        <v>43405</v>
      </c>
      <c r="E830" s="1">
        <v>43769</v>
      </c>
      <c r="F830" s="2" t="s">
        <v>182</v>
      </c>
      <c r="G830">
        <v>3</v>
      </c>
      <c r="H830" s="2" t="s">
        <v>44</v>
      </c>
      <c r="I830" s="2" t="s">
        <v>13</v>
      </c>
      <c r="J830" s="2" t="s">
        <v>19</v>
      </c>
      <c r="K830" s="2" t="s">
        <v>21</v>
      </c>
      <c r="L830">
        <v>359.13</v>
      </c>
      <c r="M830" s="1">
        <v>43405</v>
      </c>
      <c r="N830" s="2" t="s">
        <v>18</v>
      </c>
      <c r="O830" s="2" t="s">
        <v>177</v>
      </c>
      <c r="P830" s="2"/>
      <c r="Q830" s="1">
        <v>43852</v>
      </c>
    </row>
    <row r="831" spans="1:17" x14ac:dyDescent="0.35">
      <c r="A831" s="2" t="s">
        <v>442</v>
      </c>
      <c r="B831" t="s">
        <v>464</v>
      </c>
      <c r="C831" s="2" t="s">
        <v>176</v>
      </c>
      <c r="D831" s="1">
        <v>43405</v>
      </c>
      <c r="E831" s="1">
        <v>43769</v>
      </c>
      <c r="F831" s="2" t="s">
        <v>182</v>
      </c>
      <c r="G831">
        <v>3</v>
      </c>
      <c r="H831" s="2" t="s">
        <v>44</v>
      </c>
      <c r="I831" s="2" t="s">
        <v>13</v>
      </c>
      <c r="J831" s="2" t="s">
        <v>19</v>
      </c>
      <c r="K831" s="2" t="s">
        <v>21</v>
      </c>
      <c r="L831">
        <v>0</v>
      </c>
      <c r="M831" s="1">
        <v>43405</v>
      </c>
      <c r="N831" s="2" t="s">
        <v>18</v>
      </c>
      <c r="O831" s="2" t="s">
        <v>177</v>
      </c>
      <c r="P831" s="2"/>
      <c r="Q831" s="1">
        <v>43852</v>
      </c>
    </row>
    <row r="832" spans="1:17" x14ac:dyDescent="0.35">
      <c r="A832" s="2" t="s">
        <v>442</v>
      </c>
      <c r="B832" t="s">
        <v>465</v>
      </c>
      <c r="C832" s="2" t="s">
        <v>176</v>
      </c>
      <c r="D832" s="1">
        <v>43405</v>
      </c>
      <c r="E832" s="1">
        <v>43769</v>
      </c>
      <c r="F832" s="2" t="s">
        <v>14</v>
      </c>
      <c r="G832">
        <v>3</v>
      </c>
      <c r="H832" s="2" t="s">
        <v>44</v>
      </c>
      <c r="I832" s="2" t="s">
        <v>13</v>
      </c>
      <c r="J832" s="2" t="s">
        <v>19</v>
      </c>
      <c r="K832" s="2" t="s">
        <v>21</v>
      </c>
      <c r="L832">
        <v>0</v>
      </c>
      <c r="M832" s="1">
        <v>43405</v>
      </c>
      <c r="N832" s="2" t="s">
        <v>18</v>
      </c>
      <c r="O832" s="2" t="s">
        <v>177</v>
      </c>
      <c r="P832" s="2"/>
      <c r="Q832" s="1">
        <v>43852</v>
      </c>
    </row>
    <row r="833" spans="1:17" x14ac:dyDescent="0.35">
      <c r="A833" s="2" t="s">
        <v>442</v>
      </c>
      <c r="B833" t="s">
        <v>466</v>
      </c>
      <c r="C833" s="2" t="s">
        <v>176</v>
      </c>
      <c r="D833" s="1">
        <v>43405</v>
      </c>
      <c r="E833" s="1">
        <v>43769</v>
      </c>
      <c r="F833" s="2" t="s">
        <v>181</v>
      </c>
      <c r="G833">
        <v>3</v>
      </c>
      <c r="H833" s="2" t="s">
        <v>44</v>
      </c>
      <c r="I833" s="2" t="s">
        <v>13</v>
      </c>
      <c r="J833" s="2" t="s">
        <v>19</v>
      </c>
      <c r="K833" s="2" t="s">
        <v>21</v>
      </c>
      <c r="L833">
        <v>0</v>
      </c>
      <c r="M833" s="1">
        <v>43405</v>
      </c>
      <c r="N833" s="2" t="s">
        <v>18</v>
      </c>
      <c r="O833" s="2" t="s">
        <v>177</v>
      </c>
      <c r="P833" s="2"/>
      <c r="Q833" s="1">
        <v>43852</v>
      </c>
    </row>
    <row r="834" spans="1:17" x14ac:dyDescent="0.35">
      <c r="A834" s="2" t="s">
        <v>442</v>
      </c>
      <c r="B834">
        <v>54407334</v>
      </c>
      <c r="C834" s="2" t="s">
        <v>176</v>
      </c>
      <c r="D834" s="1">
        <v>43466</v>
      </c>
      <c r="E834" s="1">
        <v>43830</v>
      </c>
      <c r="F834" s="2" t="s">
        <v>183</v>
      </c>
      <c r="G834">
        <v>10</v>
      </c>
      <c r="H834" s="2" t="s">
        <v>104</v>
      </c>
      <c r="I834" s="2" t="s">
        <v>13</v>
      </c>
      <c r="J834" s="2" t="s">
        <v>30</v>
      </c>
      <c r="K834" s="2" t="s">
        <v>21</v>
      </c>
      <c r="L834">
        <v>23387.4</v>
      </c>
      <c r="M834" s="1">
        <v>43466</v>
      </c>
      <c r="N834" s="2" t="s">
        <v>18</v>
      </c>
      <c r="O834" s="2" t="s">
        <v>177</v>
      </c>
      <c r="P834" s="2"/>
      <c r="Q834" s="1">
        <v>43852</v>
      </c>
    </row>
    <row r="835" spans="1:17" x14ac:dyDescent="0.35">
      <c r="A835" s="2" t="s">
        <v>442</v>
      </c>
      <c r="B835" t="s">
        <v>47</v>
      </c>
      <c r="C835" s="2" t="s">
        <v>176</v>
      </c>
      <c r="D835" s="1">
        <v>43466</v>
      </c>
      <c r="E835" s="1">
        <v>43830</v>
      </c>
      <c r="F835" s="2" t="s">
        <v>183</v>
      </c>
      <c r="G835">
        <v>10</v>
      </c>
      <c r="H835" s="2" t="s">
        <v>104</v>
      </c>
      <c r="I835" s="2" t="s">
        <v>13</v>
      </c>
      <c r="J835" s="2" t="s">
        <v>30</v>
      </c>
      <c r="K835" s="2" t="s">
        <v>21</v>
      </c>
      <c r="L835">
        <v>914998.58</v>
      </c>
      <c r="M835" s="1">
        <v>43466</v>
      </c>
      <c r="N835" s="2" t="s">
        <v>18</v>
      </c>
      <c r="O835" s="2" t="s">
        <v>184</v>
      </c>
      <c r="P835" s="2"/>
      <c r="Q835" s="1">
        <v>43852</v>
      </c>
    </row>
    <row r="836" spans="1:17" x14ac:dyDescent="0.35">
      <c r="A836" s="2" t="s">
        <v>442</v>
      </c>
      <c r="B836" t="s">
        <v>47</v>
      </c>
      <c r="C836" s="2" t="s">
        <v>176</v>
      </c>
      <c r="D836" s="1">
        <v>43466</v>
      </c>
      <c r="E836" s="1">
        <v>43830</v>
      </c>
      <c r="F836" s="2" t="s">
        <v>183</v>
      </c>
      <c r="G836">
        <v>10</v>
      </c>
      <c r="H836" s="2" t="s">
        <v>104</v>
      </c>
      <c r="I836" s="2" t="s">
        <v>13</v>
      </c>
      <c r="J836" s="2" t="s">
        <v>30</v>
      </c>
      <c r="K836" s="2" t="s">
        <v>21</v>
      </c>
      <c r="L836">
        <v>93906.08</v>
      </c>
      <c r="M836" s="1">
        <v>43531</v>
      </c>
      <c r="N836" s="2" t="s">
        <v>185</v>
      </c>
      <c r="O836" s="2" t="s">
        <v>184</v>
      </c>
      <c r="P836" s="2"/>
      <c r="Q836" s="1">
        <v>43852</v>
      </c>
    </row>
    <row r="837" spans="1:17" x14ac:dyDescent="0.35">
      <c r="A837" s="2" t="s">
        <v>442</v>
      </c>
      <c r="B837" t="s">
        <v>47</v>
      </c>
      <c r="C837" s="2" t="s">
        <v>176</v>
      </c>
      <c r="D837" s="1">
        <v>43466</v>
      </c>
      <c r="E837" s="1">
        <v>43830</v>
      </c>
      <c r="F837" s="2" t="s">
        <v>183</v>
      </c>
      <c r="G837">
        <v>10</v>
      </c>
      <c r="H837" s="2" t="s">
        <v>104</v>
      </c>
      <c r="I837" s="2" t="s">
        <v>13</v>
      </c>
      <c r="J837" s="2" t="s">
        <v>30</v>
      </c>
      <c r="K837" s="2" t="s">
        <v>21</v>
      </c>
      <c r="L837">
        <v>27435</v>
      </c>
      <c r="M837" s="1">
        <v>43488</v>
      </c>
      <c r="N837" s="2" t="s">
        <v>185</v>
      </c>
      <c r="O837" s="2" t="s">
        <v>184</v>
      </c>
      <c r="P837" s="2"/>
      <c r="Q837" s="1">
        <v>43852</v>
      </c>
    </row>
    <row r="838" spans="1:17" x14ac:dyDescent="0.35">
      <c r="A838" s="2" t="s">
        <v>442</v>
      </c>
      <c r="B838" t="s">
        <v>47</v>
      </c>
      <c r="C838" s="2" t="s">
        <v>176</v>
      </c>
      <c r="D838" s="1">
        <v>43466</v>
      </c>
      <c r="E838" s="1">
        <v>43830</v>
      </c>
      <c r="F838" s="2" t="s">
        <v>183</v>
      </c>
      <c r="G838">
        <v>10</v>
      </c>
      <c r="H838" s="2" t="s">
        <v>104</v>
      </c>
      <c r="I838" s="2" t="s">
        <v>13</v>
      </c>
      <c r="J838" s="2" t="s">
        <v>30</v>
      </c>
      <c r="K838" s="2" t="s">
        <v>21</v>
      </c>
      <c r="L838">
        <v>32391.85</v>
      </c>
      <c r="M838" s="1">
        <v>43595</v>
      </c>
      <c r="N838" s="2" t="s">
        <v>185</v>
      </c>
      <c r="O838" s="2" t="s">
        <v>184</v>
      </c>
      <c r="P838" s="2"/>
      <c r="Q838" s="1">
        <v>43852</v>
      </c>
    </row>
    <row r="839" spans="1:17" x14ac:dyDescent="0.35">
      <c r="A839" s="2" t="s">
        <v>442</v>
      </c>
      <c r="B839" t="s">
        <v>47</v>
      </c>
      <c r="C839" s="2" t="s">
        <v>176</v>
      </c>
      <c r="D839" s="1">
        <v>43466</v>
      </c>
      <c r="E839" s="1">
        <v>43830</v>
      </c>
      <c r="F839" s="2" t="s">
        <v>183</v>
      </c>
      <c r="G839">
        <v>10</v>
      </c>
      <c r="H839" s="2" t="s">
        <v>104</v>
      </c>
      <c r="I839" s="2" t="s">
        <v>13</v>
      </c>
      <c r="J839" s="2" t="s">
        <v>30</v>
      </c>
      <c r="K839" s="2" t="s">
        <v>21</v>
      </c>
      <c r="L839">
        <v>9941.16</v>
      </c>
      <c r="M839" s="1">
        <v>43656</v>
      </c>
      <c r="N839" s="2" t="s">
        <v>185</v>
      </c>
      <c r="O839" s="2" t="s">
        <v>184</v>
      </c>
      <c r="P839" s="2"/>
      <c r="Q839" s="1">
        <v>43852</v>
      </c>
    </row>
    <row r="840" spans="1:17" x14ac:dyDescent="0.35">
      <c r="A840" s="2" t="s">
        <v>442</v>
      </c>
      <c r="B840" t="s">
        <v>47</v>
      </c>
      <c r="C840" s="2" t="s">
        <v>176</v>
      </c>
      <c r="D840" s="1">
        <v>43466</v>
      </c>
      <c r="E840" s="1">
        <v>43830</v>
      </c>
      <c r="F840" s="2" t="s">
        <v>183</v>
      </c>
      <c r="G840">
        <v>10</v>
      </c>
      <c r="H840" s="2" t="s">
        <v>104</v>
      </c>
      <c r="I840" s="2" t="s">
        <v>13</v>
      </c>
      <c r="J840" s="2" t="s">
        <v>30</v>
      </c>
      <c r="K840" s="2" t="s">
        <v>21</v>
      </c>
      <c r="L840">
        <v>27681.48</v>
      </c>
      <c r="M840" s="1">
        <v>43691</v>
      </c>
      <c r="N840" s="2" t="s">
        <v>185</v>
      </c>
      <c r="O840" s="2" t="s">
        <v>184</v>
      </c>
      <c r="P840" s="2"/>
      <c r="Q840" s="1">
        <v>43852</v>
      </c>
    </row>
    <row r="841" spans="1:17" x14ac:dyDescent="0.35">
      <c r="A841" s="2" t="s">
        <v>442</v>
      </c>
      <c r="B841" t="s">
        <v>47</v>
      </c>
      <c r="C841" s="2" t="s">
        <v>176</v>
      </c>
      <c r="D841" s="1">
        <v>43466</v>
      </c>
      <c r="E841" s="1">
        <v>43830</v>
      </c>
      <c r="F841" s="2" t="s">
        <v>183</v>
      </c>
      <c r="G841">
        <v>10</v>
      </c>
      <c r="H841" s="2" t="s">
        <v>104</v>
      </c>
      <c r="I841" s="2" t="s">
        <v>13</v>
      </c>
      <c r="J841" s="2" t="s">
        <v>30</v>
      </c>
      <c r="K841" s="2" t="s">
        <v>21</v>
      </c>
      <c r="L841">
        <v>18901.02</v>
      </c>
      <c r="M841" s="1">
        <v>43722</v>
      </c>
      <c r="N841" s="2" t="s">
        <v>185</v>
      </c>
      <c r="O841" s="2" t="s">
        <v>184</v>
      </c>
      <c r="P841" s="2"/>
      <c r="Q841" s="1">
        <v>43852</v>
      </c>
    </row>
    <row r="842" spans="1:17" x14ac:dyDescent="0.35">
      <c r="A842" s="2" t="s">
        <v>442</v>
      </c>
      <c r="B842" t="s">
        <v>47</v>
      </c>
      <c r="C842" s="2" t="s">
        <v>176</v>
      </c>
      <c r="D842" s="1">
        <v>43466</v>
      </c>
      <c r="E842" s="1">
        <v>43830</v>
      </c>
      <c r="F842" s="2" t="s">
        <v>183</v>
      </c>
      <c r="G842">
        <v>10</v>
      </c>
      <c r="H842" s="2" t="s">
        <v>104</v>
      </c>
      <c r="I842" s="2" t="s">
        <v>13</v>
      </c>
      <c r="J842" s="2" t="s">
        <v>30</v>
      </c>
      <c r="K842" s="2" t="s">
        <v>21</v>
      </c>
      <c r="L842">
        <v>46994.85</v>
      </c>
      <c r="M842" s="1">
        <v>43494</v>
      </c>
      <c r="N842" s="2" t="s">
        <v>185</v>
      </c>
      <c r="O842" s="2" t="s">
        <v>184</v>
      </c>
      <c r="P842" s="2"/>
      <c r="Q842" s="1">
        <v>43852</v>
      </c>
    </row>
    <row r="843" spans="1:17" x14ac:dyDescent="0.35">
      <c r="A843" s="2" t="s">
        <v>442</v>
      </c>
      <c r="B843" t="s">
        <v>47</v>
      </c>
      <c r="C843" s="2" t="s">
        <v>176</v>
      </c>
      <c r="D843" s="1">
        <v>43466</v>
      </c>
      <c r="E843" s="1">
        <v>43830</v>
      </c>
      <c r="F843" s="2" t="s">
        <v>183</v>
      </c>
      <c r="G843">
        <v>10</v>
      </c>
      <c r="H843" s="2" t="s">
        <v>104</v>
      </c>
      <c r="I843" s="2" t="s">
        <v>13</v>
      </c>
      <c r="J843" s="2" t="s">
        <v>30</v>
      </c>
      <c r="K843" s="2" t="s">
        <v>21</v>
      </c>
      <c r="L843">
        <v>17139.5</v>
      </c>
      <c r="M843" s="1">
        <v>43749</v>
      </c>
      <c r="N843" s="2" t="s">
        <v>185</v>
      </c>
      <c r="O843" s="2" t="s">
        <v>184</v>
      </c>
      <c r="P843" s="2"/>
      <c r="Q843" s="1">
        <v>43852</v>
      </c>
    </row>
    <row r="844" spans="1:17" x14ac:dyDescent="0.35">
      <c r="A844" s="2" t="s">
        <v>442</v>
      </c>
      <c r="B844" t="s">
        <v>47</v>
      </c>
      <c r="C844" s="2" t="s">
        <v>176</v>
      </c>
      <c r="D844" s="1">
        <v>43466</v>
      </c>
      <c r="E844" s="1">
        <v>43830</v>
      </c>
      <c r="F844" s="2" t="s">
        <v>183</v>
      </c>
      <c r="G844">
        <v>10</v>
      </c>
      <c r="H844" s="2" t="s">
        <v>104</v>
      </c>
      <c r="I844" s="2" t="s">
        <v>13</v>
      </c>
      <c r="J844" s="2" t="s">
        <v>30</v>
      </c>
      <c r="K844" s="2" t="s">
        <v>21</v>
      </c>
      <c r="L844">
        <v>8560.86</v>
      </c>
      <c r="M844" s="1">
        <v>43783</v>
      </c>
      <c r="N844" s="2" t="s">
        <v>185</v>
      </c>
      <c r="O844" s="2" t="s">
        <v>184</v>
      </c>
      <c r="P844" s="2"/>
      <c r="Q844" s="1">
        <v>43852</v>
      </c>
    </row>
    <row r="845" spans="1:17" x14ac:dyDescent="0.35">
      <c r="A845" s="2" t="s">
        <v>442</v>
      </c>
      <c r="B845" t="s">
        <v>47</v>
      </c>
      <c r="C845" s="2" t="s">
        <v>176</v>
      </c>
      <c r="D845" s="1">
        <v>43466</v>
      </c>
      <c r="E845" s="1">
        <v>43830</v>
      </c>
      <c r="F845" s="2" t="s">
        <v>183</v>
      </c>
      <c r="G845">
        <v>10</v>
      </c>
      <c r="H845" s="2" t="s">
        <v>104</v>
      </c>
      <c r="I845" s="2" t="s">
        <v>13</v>
      </c>
      <c r="J845" s="2" t="s">
        <v>30</v>
      </c>
      <c r="K845" s="2" t="s">
        <v>21</v>
      </c>
      <c r="L845">
        <v>1288.6600000000001</v>
      </c>
      <c r="M845" s="1">
        <v>43802</v>
      </c>
      <c r="N845" s="2" t="s">
        <v>185</v>
      </c>
      <c r="O845" s="2" t="s">
        <v>184</v>
      </c>
      <c r="P845" s="2"/>
      <c r="Q845" s="1">
        <v>43852</v>
      </c>
    </row>
    <row r="846" spans="1:17" x14ac:dyDescent="0.35">
      <c r="A846" s="2" t="s">
        <v>442</v>
      </c>
      <c r="B846" t="s">
        <v>47</v>
      </c>
      <c r="C846" s="2" t="s">
        <v>176</v>
      </c>
      <c r="D846" s="1">
        <v>43466</v>
      </c>
      <c r="E846" s="1">
        <v>43830</v>
      </c>
      <c r="F846" s="2" t="s">
        <v>183</v>
      </c>
      <c r="G846">
        <v>10</v>
      </c>
      <c r="H846" s="2" t="s">
        <v>104</v>
      </c>
      <c r="I846" s="2" t="s">
        <v>13</v>
      </c>
      <c r="J846" s="2" t="s">
        <v>30</v>
      </c>
      <c r="K846" s="2" t="s">
        <v>21</v>
      </c>
      <c r="L846">
        <v>1208.3800000000001</v>
      </c>
      <c r="M846" s="1">
        <v>43818</v>
      </c>
      <c r="N846" s="2" t="s">
        <v>185</v>
      </c>
      <c r="O846" s="2" t="s">
        <v>184</v>
      </c>
      <c r="P846" s="2"/>
      <c r="Q846" s="1">
        <v>43852</v>
      </c>
    </row>
    <row r="847" spans="1:17" x14ac:dyDescent="0.35">
      <c r="A847" s="2" t="s">
        <v>442</v>
      </c>
      <c r="B847" t="s">
        <v>47</v>
      </c>
      <c r="C847" s="2" t="s">
        <v>176</v>
      </c>
      <c r="D847" s="1">
        <v>43466</v>
      </c>
      <c r="E847" s="1">
        <v>43830</v>
      </c>
      <c r="F847" s="2" t="s">
        <v>183</v>
      </c>
      <c r="G847">
        <v>10</v>
      </c>
      <c r="H847" s="2" t="s">
        <v>104</v>
      </c>
      <c r="I847" s="2" t="s">
        <v>13</v>
      </c>
      <c r="J847" s="2" t="s">
        <v>30</v>
      </c>
      <c r="K847" s="2" t="s">
        <v>21</v>
      </c>
      <c r="L847">
        <v>18696.68</v>
      </c>
      <c r="M847" s="1">
        <v>43535</v>
      </c>
      <c r="N847" s="2" t="s">
        <v>185</v>
      </c>
      <c r="O847" s="2" t="s">
        <v>184</v>
      </c>
      <c r="P847" s="2"/>
      <c r="Q847" s="1">
        <v>43852</v>
      </c>
    </row>
    <row r="848" spans="1:17" x14ac:dyDescent="0.35">
      <c r="A848" s="2" t="s">
        <v>442</v>
      </c>
      <c r="B848" t="s">
        <v>68</v>
      </c>
      <c r="C848" s="2" t="s">
        <v>176</v>
      </c>
      <c r="D848" s="1">
        <v>43466</v>
      </c>
      <c r="E848" s="1">
        <v>43830</v>
      </c>
      <c r="F848" s="2" t="s">
        <v>183</v>
      </c>
      <c r="G848">
        <v>10</v>
      </c>
      <c r="H848" s="2" t="s">
        <v>104</v>
      </c>
      <c r="I848" s="2" t="s">
        <v>13</v>
      </c>
      <c r="J848" s="2" t="s">
        <v>30</v>
      </c>
      <c r="K848" s="2" t="s">
        <v>21</v>
      </c>
      <c r="L848">
        <v>49788.75</v>
      </c>
      <c r="M848" s="1">
        <v>43466</v>
      </c>
      <c r="N848" s="2" t="s">
        <v>18</v>
      </c>
      <c r="O848" s="2" t="s">
        <v>184</v>
      </c>
      <c r="P848" s="2"/>
      <c r="Q848" s="1">
        <v>43852</v>
      </c>
    </row>
    <row r="849" spans="1:17" x14ac:dyDescent="0.35">
      <c r="A849" s="2" t="s">
        <v>442</v>
      </c>
      <c r="B849" t="s">
        <v>68</v>
      </c>
      <c r="C849" s="2" t="s">
        <v>176</v>
      </c>
      <c r="D849" s="1">
        <v>43466</v>
      </c>
      <c r="E849" s="1">
        <v>43830</v>
      </c>
      <c r="F849" s="2" t="s">
        <v>183</v>
      </c>
      <c r="G849">
        <v>10</v>
      </c>
      <c r="H849" s="2" t="s">
        <v>104</v>
      </c>
      <c r="I849" s="2" t="s">
        <v>13</v>
      </c>
      <c r="J849" s="2" t="s">
        <v>30</v>
      </c>
      <c r="K849" s="2" t="s">
        <v>21</v>
      </c>
      <c r="L849">
        <v>49026.75</v>
      </c>
      <c r="M849" s="1">
        <v>43494</v>
      </c>
      <c r="N849" s="2" t="s">
        <v>185</v>
      </c>
      <c r="O849" s="2" t="s">
        <v>184</v>
      </c>
      <c r="P849" s="2"/>
      <c r="Q849" s="1">
        <v>43852</v>
      </c>
    </row>
    <row r="850" spans="1:17" x14ac:dyDescent="0.35">
      <c r="A850" s="2" t="s">
        <v>442</v>
      </c>
      <c r="B850" t="s">
        <v>68</v>
      </c>
      <c r="C850" s="2" t="s">
        <v>176</v>
      </c>
      <c r="D850" s="1">
        <v>43466</v>
      </c>
      <c r="E850" s="1">
        <v>43830</v>
      </c>
      <c r="F850" s="2" t="s">
        <v>183</v>
      </c>
      <c r="G850">
        <v>10</v>
      </c>
      <c r="H850" s="2" t="s">
        <v>104</v>
      </c>
      <c r="I850" s="2" t="s">
        <v>13</v>
      </c>
      <c r="J850" s="2" t="s">
        <v>30</v>
      </c>
      <c r="K850" s="2" t="s">
        <v>21</v>
      </c>
      <c r="L850">
        <v>1613.78</v>
      </c>
      <c r="M850" s="1">
        <v>43535</v>
      </c>
      <c r="N850" s="2" t="s">
        <v>185</v>
      </c>
      <c r="O850" s="2" t="s">
        <v>184</v>
      </c>
      <c r="P850" s="2"/>
      <c r="Q850" s="1">
        <v>43852</v>
      </c>
    </row>
    <row r="851" spans="1:17" x14ac:dyDescent="0.35">
      <c r="A851" s="2" t="s">
        <v>442</v>
      </c>
      <c r="B851" t="s">
        <v>68</v>
      </c>
      <c r="C851" s="2" t="s">
        <v>176</v>
      </c>
      <c r="D851" s="1">
        <v>43466</v>
      </c>
      <c r="E851" s="1">
        <v>43830</v>
      </c>
      <c r="F851" s="2" t="s">
        <v>183</v>
      </c>
      <c r="G851">
        <v>10</v>
      </c>
      <c r="H851" s="2" t="s">
        <v>104</v>
      </c>
      <c r="I851" s="2" t="s">
        <v>13</v>
      </c>
      <c r="J851" s="2" t="s">
        <v>30</v>
      </c>
      <c r="K851" s="2" t="s">
        <v>21</v>
      </c>
      <c r="L851">
        <v>49026.66</v>
      </c>
      <c r="M851" s="1">
        <v>43500</v>
      </c>
      <c r="N851" s="2" t="s">
        <v>185</v>
      </c>
      <c r="O851" s="2" t="s">
        <v>184</v>
      </c>
      <c r="P851" s="2"/>
      <c r="Q851" s="1">
        <v>43852</v>
      </c>
    </row>
    <row r="852" spans="1:17" x14ac:dyDescent="0.35">
      <c r="A852" s="2" t="s">
        <v>442</v>
      </c>
      <c r="B852" t="s">
        <v>467</v>
      </c>
      <c r="C852" s="2" t="s">
        <v>176</v>
      </c>
      <c r="D852" s="1">
        <v>43259</v>
      </c>
      <c r="E852" s="1">
        <v>43623</v>
      </c>
      <c r="F852" s="2" t="s">
        <v>182</v>
      </c>
      <c r="G852">
        <v>3</v>
      </c>
      <c r="H852" s="2" t="s">
        <v>44</v>
      </c>
      <c r="I852" s="2" t="s">
        <v>13</v>
      </c>
      <c r="J852" s="2" t="s">
        <v>30</v>
      </c>
      <c r="K852" s="2" t="s">
        <v>21</v>
      </c>
      <c r="L852">
        <v>8117.5</v>
      </c>
      <c r="M852" s="1">
        <v>43259</v>
      </c>
      <c r="N852" s="2" t="s">
        <v>18</v>
      </c>
      <c r="O852" s="2" t="s">
        <v>177</v>
      </c>
      <c r="P852" s="2"/>
      <c r="Q852" s="1">
        <v>43852</v>
      </c>
    </row>
    <row r="853" spans="1:17" x14ac:dyDescent="0.35">
      <c r="A853" s="2" t="s">
        <v>442</v>
      </c>
      <c r="B853" t="s">
        <v>468</v>
      </c>
      <c r="C853" s="2" t="s">
        <v>176</v>
      </c>
      <c r="D853" s="1">
        <v>43254</v>
      </c>
      <c r="E853" s="1">
        <v>43618</v>
      </c>
      <c r="F853" s="2" t="s">
        <v>51</v>
      </c>
      <c r="G853">
        <v>3</v>
      </c>
      <c r="H853" s="2" t="s">
        <v>44</v>
      </c>
      <c r="I853" s="2" t="s">
        <v>13</v>
      </c>
      <c r="J853" s="2" t="s">
        <v>19</v>
      </c>
      <c r="K853" s="2" t="s">
        <v>21</v>
      </c>
      <c r="L853">
        <v>21614.86</v>
      </c>
      <c r="M853" s="1">
        <v>43254</v>
      </c>
      <c r="N853" s="2" t="s">
        <v>18</v>
      </c>
      <c r="O853" s="2" t="s">
        <v>177</v>
      </c>
      <c r="P853" s="2"/>
      <c r="Q853" s="1">
        <v>43852</v>
      </c>
    </row>
    <row r="854" spans="1:17" x14ac:dyDescent="0.35">
      <c r="A854" s="2" t="s">
        <v>442</v>
      </c>
      <c r="B854">
        <v>2640009793</v>
      </c>
      <c r="C854" s="2" t="s">
        <v>176</v>
      </c>
      <c r="D854" s="1">
        <v>43254</v>
      </c>
      <c r="E854" s="1">
        <v>43618</v>
      </c>
      <c r="F854" s="2" t="s">
        <v>244</v>
      </c>
      <c r="G854">
        <v>3</v>
      </c>
      <c r="H854" s="2" t="s">
        <v>44</v>
      </c>
      <c r="I854" s="2" t="s">
        <v>13</v>
      </c>
      <c r="J854" s="2" t="s">
        <v>19</v>
      </c>
      <c r="K854" s="2" t="s">
        <v>21</v>
      </c>
      <c r="L854">
        <v>60990.71</v>
      </c>
      <c r="M854" s="1">
        <v>43254</v>
      </c>
      <c r="N854" s="2" t="s">
        <v>18</v>
      </c>
      <c r="O854" s="2" t="s">
        <v>177</v>
      </c>
      <c r="P854" s="2"/>
      <c r="Q854" s="1">
        <v>43852</v>
      </c>
    </row>
    <row r="855" spans="1:17" x14ac:dyDescent="0.35">
      <c r="A855" s="2" t="s">
        <v>442</v>
      </c>
      <c r="B855" t="s">
        <v>469</v>
      </c>
      <c r="C855" s="2" t="s">
        <v>176</v>
      </c>
      <c r="D855" s="1">
        <v>43191</v>
      </c>
      <c r="E855" s="1">
        <v>43555</v>
      </c>
      <c r="F855" s="2" t="s">
        <v>182</v>
      </c>
      <c r="G855">
        <v>3</v>
      </c>
      <c r="H855" s="2" t="s">
        <v>44</v>
      </c>
      <c r="I855" s="2" t="s">
        <v>13</v>
      </c>
      <c r="J855" s="2" t="s">
        <v>19</v>
      </c>
      <c r="K855" s="2" t="s">
        <v>21</v>
      </c>
      <c r="L855">
        <v>423.9</v>
      </c>
      <c r="M855" s="1">
        <v>43191</v>
      </c>
      <c r="N855" s="2" t="s">
        <v>18</v>
      </c>
      <c r="O855" s="2" t="s">
        <v>177</v>
      </c>
      <c r="P855" s="2"/>
      <c r="Q855" s="1">
        <v>43852</v>
      </c>
    </row>
    <row r="856" spans="1:17" x14ac:dyDescent="0.35">
      <c r="A856" s="2" t="s">
        <v>442</v>
      </c>
      <c r="B856" t="s">
        <v>469</v>
      </c>
      <c r="C856" s="2" t="s">
        <v>176</v>
      </c>
      <c r="D856" s="1">
        <v>43191</v>
      </c>
      <c r="E856" s="1">
        <v>43555</v>
      </c>
      <c r="F856" s="2" t="s">
        <v>182</v>
      </c>
      <c r="G856">
        <v>3</v>
      </c>
      <c r="H856" s="2" t="s">
        <v>44</v>
      </c>
      <c r="I856" s="2" t="s">
        <v>13</v>
      </c>
      <c r="J856" s="2" t="s">
        <v>19</v>
      </c>
      <c r="K856" s="2" t="s">
        <v>21</v>
      </c>
      <c r="L856">
        <v>105.98</v>
      </c>
      <c r="M856" s="1">
        <v>43191</v>
      </c>
      <c r="N856" s="2" t="s">
        <v>18</v>
      </c>
      <c r="O856" s="2" t="s">
        <v>177</v>
      </c>
      <c r="P856" s="2"/>
      <c r="Q856" s="1">
        <v>43852</v>
      </c>
    </row>
    <row r="857" spans="1:17" x14ac:dyDescent="0.35">
      <c r="A857" s="2" t="s">
        <v>442</v>
      </c>
      <c r="B857" t="s">
        <v>470</v>
      </c>
      <c r="C857" s="2" t="s">
        <v>176</v>
      </c>
      <c r="D857" s="1">
        <v>43191</v>
      </c>
      <c r="E857" s="1">
        <v>43555</v>
      </c>
      <c r="F857" s="2" t="s">
        <v>182</v>
      </c>
      <c r="G857">
        <v>3</v>
      </c>
      <c r="H857" s="2" t="s">
        <v>44</v>
      </c>
      <c r="I857" s="2" t="s">
        <v>13</v>
      </c>
      <c r="J857" s="2" t="s">
        <v>19</v>
      </c>
      <c r="K857" s="2" t="s">
        <v>21</v>
      </c>
      <c r="L857">
        <v>1897.66</v>
      </c>
      <c r="M857" s="1">
        <v>43191</v>
      </c>
      <c r="N857" s="2" t="s">
        <v>18</v>
      </c>
      <c r="O857" s="2" t="s">
        <v>177</v>
      </c>
      <c r="P857" s="2"/>
      <c r="Q857" s="1">
        <v>43852</v>
      </c>
    </row>
    <row r="858" spans="1:17" x14ac:dyDescent="0.35">
      <c r="A858" s="2" t="s">
        <v>442</v>
      </c>
      <c r="B858" t="s">
        <v>470</v>
      </c>
      <c r="C858" s="2" t="s">
        <v>176</v>
      </c>
      <c r="D858" s="1">
        <v>43191</v>
      </c>
      <c r="E858" s="1">
        <v>43555</v>
      </c>
      <c r="F858" s="2" t="s">
        <v>182</v>
      </c>
      <c r="G858">
        <v>3</v>
      </c>
      <c r="H858" s="2" t="s">
        <v>44</v>
      </c>
      <c r="I858" s="2" t="s">
        <v>13</v>
      </c>
      <c r="J858" s="2" t="s">
        <v>19</v>
      </c>
      <c r="K858" s="2" t="s">
        <v>21</v>
      </c>
      <c r="L858">
        <v>474.42</v>
      </c>
      <c r="M858" s="1">
        <v>43191</v>
      </c>
      <c r="N858" s="2" t="s">
        <v>18</v>
      </c>
      <c r="O858" s="2" t="s">
        <v>177</v>
      </c>
      <c r="P858" s="2"/>
      <c r="Q858" s="1">
        <v>43852</v>
      </c>
    </row>
    <row r="859" spans="1:17" x14ac:dyDescent="0.35">
      <c r="A859" s="2" t="s">
        <v>442</v>
      </c>
      <c r="B859" t="s">
        <v>471</v>
      </c>
      <c r="C859" s="2" t="s">
        <v>176</v>
      </c>
      <c r="D859" s="1">
        <v>43191</v>
      </c>
      <c r="E859" s="1">
        <v>43555</v>
      </c>
      <c r="F859" s="2" t="s">
        <v>51</v>
      </c>
      <c r="G859">
        <v>3</v>
      </c>
      <c r="H859" s="2" t="s">
        <v>44</v>
      </c>
      <c r="I859" s="2" t="s">
        <v>13</v>
      </c>
      <c r="J859" s="2" t="s">
        <v>51</v>
      </c>
      <c r="K859" s="2" t="s">
        <v>21</v>
      </c>
      <c r="L859">
        <v>44063.25</v>
      </c>
      <c r="M859" s="1">
        <v>43191</v>
      </c>
      <c r="N859" s="2" t="s">
        <v>18</v>
      </c>
      <c r="O859" s="2" t="s">
        <v>177</v>
      </c>
      <c r="P859" s="2"/>
      <c r="Q859" s="1">
        <v>43852</v>
      </c>
    </row>
    <row r="860" spans="1:17" x14ac:dyDescent="0.35">
      <c r="A860" s="2" t="s">
        <v>442</v>
      </c>
      <c r="B860" t="s">
        <v>472</v>
      </c>
      <c r="C860" s="2" t="s">
        <v>176</v>
      </c>
      <c r="D860" s="1">
        <v>43388</v>
      </c>
      <c r="E860" s="1">
        <v>43752</v>
      </c>
      <c r="F860" s="2" t="s">
        <v>181</v>
      </c>
      <c r="G860">
        <v>12</v>
      </c>
      <c r="H860" s="2" t="s">
        <v>194</v>
      </c>
      <c r="I860" s="2" t="s">
        <v>13</v>
      </c>
      <c r="J860" s="2" t="s">
        <v>19</v>
      </c>
      <c r="K860" s="2" t="s">
        <v>26</v>
      </c>
      <c r="L860">
        <v>16387.5</v>
      </c>
      <c r="M860" s="1">
        <v>43388</v>
      </c>
      <c r="N860" s="2" t="s">
        <v>18</v>
      </c>
      <c r="O860" s="2" t="s">
        <v>177</v>
      </c>
      <c r="P860" s="2"/>
      <c r="Q860" s="1">
        <v>43852</v>
      </c>
    </row>
    <row r="861" spans="1:17" x14ac:dyDescent="0.35">
      <c r="A861" s="2" t="s">
        <v>442</v>
      </c>
      <c r="B861" t="s">
        <v>473</v>
      </c>
      <c r="C861" s="2" t="s">
        <v>176</v>
      </c>
      <c r="D861" s="1">
        <v>43191</v>
      </c>
      <c r="E861" s="1">
        <v>43555</v>
      </c>
      <c r="F861" s="2" t="s">
        <v>181</v>
      </c>
      <c r="G861">
        <v>3</v>
      </c>
      <c r="H861" s="2" t="s">
        <v>44</v>
      </c>
      <c r="I861" s="2" t="s">
        <v>13</v>
      </c>
      <c r="J861" s="2" t="s">
        <v>19</v>
      </c>
      <c r="K861" s="2" t="s">
        <v>21</v>
      </c>
      <c r="L861">
        <v>15899.07</v>
      </c>
      <c r="M861" s="1">
        <v>43191</v>
      </c>
      <c r="N861" s="2" t="s">
        <v>18</v>
      </c>
      <c r="O861" s="2" t="s">
        <v>177</v>
      </c>
      <c r="P861" s="2"/>
      <c r="Q861" s="1">
        <v>43852</v>
      </c>
    </row>
    <row r="862" spans="1:17" x14ac:dyDescent="0.35">
      <c r="A862" s="2" t="s">
        <v>442</v>
      </c>
      <c r="B862" t="s">
        <v>473</v>
      </c>
      <c r="C862" s="2" t="s">
        <v>176</v>
      </c>
      <c r="D862" s="1">
        <v>43191</v>
      </c>
      <c r="E862" s="1">
        <v>43555</v>
      </c>
      <c r="F862" s="2" t="s">
        <v>181</v>
      </c>
      <c r="G862">
        <v>3</v>
      </c>
      <c r="H862" s="2" t="s">
        <v>44</v>
      </c>
      <c r="I862" s="2" t="s">
        <v>13</v>
      </c>
      <c r="J862" s="2" t="s">
        <v>19</v>
      </c>
      <c r="K862" s="2" t="s">
        <v>21</v>
      </c>
      <c r="L862">
        <v>3974.77</v>
      </c>
      <c r="M862" s="1">
        <v>43191</v>
      </c>
      <c r="N862" s="2" t="s">
        <v>18</v>
      </c>
      <c r="O862" s="2" t="s">
        <v>177</v>
      </c>
      <c r="P862" s="2"/>
      <c r="Q862" s="1">
        <v>43852</v>
      </c>
    </row>
    <row r="863" spans="1:17" x14ac:dyDescent="0.35">
      <c r="A863" s="2" t="s">
        <v>442</v>
      </c>
      <c r="B863" t="s">
        <v>474</v>
      </c>
      <c r="C863" s="2" t="s">
        <v>176</v>
      </c>
      <c r="D863" s="1">
        <v>43191</v>
      </c>
      <c r="E863" s="1">
        <v>43555</v>
      </c>
      <c r="F863" s="2" t="s">
        <v>181</v>
      </c>
      <c r="G863">
        <v>3</v>
      </c>
      <c r="H863" s="2" t="s">
        <v>44</v>
      </c>
      <c r="I863" s="2" t="s">
        <v>13</v>
      </c>
      <c r="J863" s="2" t="s">
        <v>19</v>
      </c>
      <c r="K863" s="2" t="s">
        <v>21</v>
      </c>
      <c r="L863">
        <v>6120.48</v>
      </c>
      <c r="M863" s="1">
        <v>43191</v>
      </c>
      <c r="N863" s="2" t="s">
        <v>18</v>
      </c>
      <c r="O863" s="2" t="s">
        <v>177</v>
      </c>
      <c r="P863" s="2"/>
      <c r="Q863" s="1">
        <v>43852</v>
      </c>
    </row>
    <row r="864" spans="1:17" x14ac:dyDescent="0.35">
      <c r="A864" s="2" t="s">
        <v>442</v>
      </c>
      <c r="B864" t="s">
        <v>474</v>
      </c>
      <c r="C864" s="2" t="s">
        <v>176</v>
      </c>
      <c r="D864" s="1">
        <v>43191</v>
      </c>
      <c r="E864" s="1">
        <v>43555</v>
      </c>
      <c r="F864" s="2" t="s">
        <v>181</v>
      </c>
      <c r="G864">
        <v>3</v>
      </c>
      <c r="H864" s="2" t="s">
        <v>44</v>
      </c>
      <c r="I864" s="2" t="s">
        <v>13</v>
      </c>
      <c r="J864" s="2" t="s">
        <v>19</v>
      </c>
      <c r="K864" s="2" t="s">
        <v>21</v>
      </c>
      <c r="L864">
        <v>1530.12</v>
      </c>
      <c r="M864" s="1">
        <v>43191</v>
      </c>
      <c r="N864" s="2" t="s">
        <v>18</v>
      </c>
      <c r="O864" s="2" t="s">
        <v>177</v>
      </c>
      <c r="P864" s="2"/>
      <c r="Q864" s="1">
        <v>43852</v>
      </c>
    </row>
    <row r="865" spans="1:17" x14ac:dyDescent="0.35">
      <c r="A865" s="2" t="s">
        <v>442</v>
      </c>
      <c r="B865" t="s">
        <v>475</v>
      </c>
      <c r="C865" s="2" t="s">
        <v>176</v>
      </c>
      <c r="D865" s="1">
        <v>43191</v>
      </c>
      <c r="E865" s="1">
        <v>43555</v>
      </c>
      <c r="F865" s="2" t="s">
        <v>181</v>
      </c>
      <c r="G865">
        <v>3</v>
      </c>
      <c r="H865" s="2" t="s">
        <v>44</v>
      </c>
      <c r="I865" s="2" t="s">
        <v>13</v>
      </c>
      <c r="J865" s="2" t="s">
        <v>19</v>
      </c>
      <c r="K865" s="2" t="s">
        <v>21</v>
      </c>
      <c r="L865">
        <v>32171.200000000001</v>
      </c>
      <c r="M865" s="1">
        <v>43191</v>
      </c>
      <c r="N865" s="2" t="s">
        <v>18</v>
      </c>
      <c r="O865" s="2" t="s">
        <v>177</v>
      </c>
      <c r="P865" s="2"/>
      <c r="Q865" s="1">
        <v>43852</v>
      </c>
    </row>
    <row r="866" spans="1:17" x14ac:dyDescent="0.35">
      <c r="A866" s="2" t="s">
        <v>442</v>
      </c>
      <c r="B866" t="s">
        <v>475</v>
      </c>
      <c r="C866" s="2" t="s">
        <v>176</v>
      </c>
      <c r="D866" s="1">
        <v>43191</v>
      </c>
      <c r="E866" s="1">
        <v>43555</v>
      </c>
      <c r="F866" s="2" t="s">
        <v>181</v>
      </c>
      <c r="G866">
        <v>3</v>
      </c>
      <c r="H866" s="2" t="s">
        <v>44</v>
      </c>
      <c r="I866" s="2" t="s">
        <v>13</v>
      </c>
      <c r="J866" s="2" t="s">
        <v>19</v>
      </c>
      <c r="K866" s="2" t="s">
        <v>21</v>
      </c>
      <c r="L866">
        <v>8042.8</v>
      </c>
      <c r="M866" s="1">
        <v>43191</v>
      </c>
      <c r="N866" s="2" t="s">
        <v>18</v>
      </c>
      <c r="O866" s="2" t="s">
        <v>177</v>
      </c>
      <c r="P866" s="2"/>
      <c r="Q866" s="1">
        <v>43852</v>
      </c>
    </row>
    <row r="867" spans="1:17" x14ac:dyDescent="0.35">
      <c r="A867" s="2" t="s">
        <v>442</v>
      </c>
      <c r="B867" t="s">
        <v>476</v>
      </c>
      <c r="C867" s="2" t="s">
        <v>176</v>
      </c>
      <c r="D867" s="1">
        <v>43191</v>
      </c>
      <c r="E867" s="1">
        <v>43555</v>
      </c>
      <c r="F867" s="2" t="s">
        <v>182</v>
      </c>
      <c r="G867">
        <v>3</v>
      </c>
      <c r="H867" s="2" t="s">
        <v>44</v>
      </c>
      <c r="I867" s="2" t="s">
        <v>13</v>
      </c>
      <c r="J867" s="2" t="s">
        <v>19</v>
      </c>
      <c r="K867" s="2" t="s">
        <v>21</v>
      </c>
      <c r="L867">
        <v>2925</v>
      </c>
      <c r="M867" s="1">
        <v>43191</v>
      </c>
      <c r="N867" s="2" t="s">
        <v>18</v>
      </c>
      <c r="O867" s="2" t="s">
        <v>177</v>
      </c>
      <c r="P867" s="2"/>
      <c r="Q867" s="1">
        <v>43852</v>
      </c>
    </row>
    <row r="868" spans="1:17" x14ac:dyDescent="0.35">
      <c r="A868" s="2" t="s">
        <v>442</v>
      </c>
      <c r="B868" t="s">
        <v>476</v>
      </c>
      <c r="C868" s="2" t="s">
        <v>176</v>
      </c>
      <c r="D868" s="1">
        <v>43191</v>
      </c>
      <c r="E868" s="1">
        <v>43555</v>
      </c>
      <c r="F868" s="2" t="s">
        <v>182</v>
      </c>
      <c r="G868">
        <v>3</v>
      </c>
      <c r="H868" s="2" t="s">
        <v>44</v>
      </c>
      <c r="I868" s="2" t="s">
        <v>13</v>
      </c>
      <c r="J868" s="2" t="s">
        <v>19</v>
      </c>
      <c r="K868" s="2" t="s">
        <v>21</v>
      </c>
      <c r="L868">
        <v>731.25</v>
      </c>
      <c r="M868" s="1">
        <v>43191</v>
      </c>
      <c r="N868" s="2" t="s">
        <v>18</v>
      </c>
      <c r="O868" s="2" t="s">
        <v>177</v>
      </c>
      <c r="P868" s="2"/>
      <c r="Q868" s="1">
        <v>43852</v>
      </c>
    </row>
    <row r="869" spans="1:17" x14ac:dyDescent="0.35">
      <c r="A869" s="2" t="s">
        <v>442</v>
      </c>
      <c r="B869" t="s">
        <v>477</v>
      </c>
      <c r="C869" s="2" t="s">
        <v>176</v>
      </c>
      <c r="D869" s="1">
        <v>43191</v>
      </c>
      <c r="E869" s="1">
        <v>43555</v>
      </c>
      <c r="F869" s="2" t="s">
        <v>182</v>
      </c>
      <c r="G869">
        <v>3</v>
      </c>
      <c r="H869" s="2" t="s">
        <v>44</v>
      </c>
      <c r="I869" s="2" t="s">
        <v>13</v>
      </c>
      <c r="J869" s="2" t="s">
        <v>19</v>
      </c>
      <c r="K869" s="2" t="s">
        <v>21</v>
      </c>
      <c r="L869">
        <v>627</v>
      </c>
      <c r="M869" s="1">
        <v>43191</v>
      </c>
      <c r="N869" s="2" t="s">
        <v>18</v>
      </c>
      <c r="O869" s="2" t="s">
        <v>177</v>
      </c>
      <c r="P869" s="2"/>
      <c r="Q869" s="1">
        <v>43852</v>
      </c>
    </row>
    <row r="870" spans="1:17" x14ac:dyDescent="0.35">
      <c r="A870" s="2" t="s">
        <v>442</v>
      </c>
      <c r="B870" t="s">
        <v>477</v>
      </c>
      <c r="C870" s="2" t="s">
        <v>176</v>
      </c>
      <c r="D870" s="1">
        <v>43191</v>
      </c>
      <c r="E870" s="1">
        <v>43555</v>
      </c>
      <c r="F870" s="2" t="s">
        <v>182</v>
      </c>
      <c r="G870">
        <v>3</v>
      </c>
      <c r="H870" s="2" t="s">
        <v>44</v>
      </c>
      <c r="I870" s="2" t="s">
        <v>13</v>
      </c>
      <c r="J870" s="2" t="s">
        <v>19</v>
      </c>
      <c r="K870" s="2" t="s">
        <v>21</v>
      </c>
      <c r="L870">
        <v>156.75</v>
      </c>
      <c r="M870" s="1">
        <v>43191</v>
      </c>
      <c r="N870" s="2" t="s">
        <v>18</v>
      </c>
      <c r="O870" s="2" t="s">
        <v>177</v>
      </c>
      <c r="P870" s="2"/>
      <c r="Q870" s="1">
        <v>43852</v>
      </c>
    </row>
    <row r="871" spans="1:17" x14ac:dyDescent="0.35">
      <c r="A871" s="2" t="s">
        <v>442</v>
      </c>
      <c r="B871" t="s">
        <v>478</v>
      </c>
      <c r="C871" s="2" t="s">
        <v>176</v>
      </c>
      <c r="D871" s="1">
        <v>43191</v>
      </c>
      <c r="E871" s="1">
        <v>43555</v>
      </c>
      <c r="F871" s="2" t="s">
        <v>182</v>
      </c>
      <c r="G871">
        <v>3</v>
      </c>
      <c r="H871" s="2" t="s">
        <v>44</v>
      </c>
      <c r="I871" s="2" t="s">
        <v>13</v>
      </c>
      <c r="J871" s="2" t="s">
        <v>19</v>
      </c>
      <c r="K871" s="2" t="s">
        <v>21</v>
      </c>
      <c r="L871">
        <v>1186</v>
      </c>
      <c r="M871" s="1">
        <v>43191</v>
      </c>
      <c r="N871" s="2" t="s">
        <v>18</v>
      </c>
      <c r="O871" s="2" t="s">
        <v>177</v>
      </c>
      <c r="P871" s="2"/>
      <c r="Q871" s="1">
        <v>43852</v>
      </c>
    </row>
    <row r="872" spans="1:17" x14ac:dyDescent="0.35">
      <c r="A872" s="2" t="s">
        <v>442</v>
      </c>
      <c r="B872" t="s">
        <v>479</v>
      </c>
      <c r="C872" s="2" t="s">
        <v>176</v>
      </c>
      <c r="D872" s="1">
        <v>43191</v>
      </c>
      <c r="E872" s="1">
        <v>43468</v>
      </c>
      <c r="F872" s="2" t="s">
        <v>182</v>
      </c>
      <c r="G872">
        <v>3</v>
      </c>
      <c r="H872" s="2" t="s">
        <v>44</v>
      </c>
      <c r="I872" s="2" t="s">
        <v>13</v>
      </c>
      <c r="J872" s="2" t="s">
        <v>19</v>
      </c>
      <c r="K872" s="2" t="s">
        <v>21</v>
      </c>
      <c r="L872">
        <v>465.9</v>
      </c>
      <c r="M872" s="1">
        <v>43191</v>
      </c>
      <c r="N872" s="2" t="s">
        <v>18</v>
      </c>
      <c r="O872" s="2" t="s">
        <v>177</v>
      </c>
      <c r="P872" s="2"/>
      <c r="Q872" s="1">
        <v>43852</v>
      </c>
    </row>
    <row r="873" spans="1:17" x14ac:dyDescent="0.35">
      <c r="A873" s="2" t="s">
        <v>442</v>
      </c>
      <c r="B873" t="s">
        <v>479</v>
      </c>
      <c r="C873" s="2" t="s">
        <v>176</v>
      </c>
      <c r="D873" s="1">
        <v>43191</v>
      </c>
      <c r="E873" s="1">
        <v>43468</v>
      </c>
      <c r="F873" s="2" t="s">
        <v>182</v>
      </c>
      <c r="G873">
        <v>3</v>
      </c>
      <c r="H873" s="2" t="s">
        <v>44</v>
      </c>
      <c r="I873" s="2" t="s">
        <v>13</v>
      </c>
      <c r="J873" s="2" t="s">
        <v>19</v>
      </c>
      <c r="K873" s="2" t="s">
        <v>21</v>
      </c>
      <c r="L873">
        <v>116.48</v>
      </c>
      <c r="M873" s="1">
        <v>43191</v>
      </c>
      <c r="N873" s="2" t="s">
        <v>18</v>
      </c>
      <c r="O873" s="2" t="s">
        <v>177</v>
      </c>
      <c r="P873" s="2"/>
      <c r="Q873" s="1">
        <v>43852</v>
      </c>
    </row>
    <row r="874" spans="1:17" x14ac:dyDescent="0.35">
      <c r="A874" s="2" t="s">
        <v>442</v>
      </c>
      <c r="B874" t="s">
        <v>480</v>
      </c>
      <c r="C874" s="2" t="s">
        <v>176</v>
      </c>
      <c r="D874" s="1">
        <v>43191</v>
      </c>
      <c r="E874" s="1">
        <v>43555</v>
      </c>
      <c r="F874" s="2" t="s">
        <v>182</v>
      </c>
      <c r="G874">
        <v>3</v>
      </c>
      <c r="H874" s="2" t="s">
        <v>44</v>
      </c>
      <c r="I874" s="2" t="s">
        <v>13</v>
      </c>
      <c r="J874" s="2" t="s">
        <v>19</v>
      </c>
      <c r="K874" s="2" t="s">
        <v>21</v>
      </c>
      <c r="L874">
        <v>3456.13</v>
      </c>
      <c r="M874" s="1">
        <v>43191</v>
      </c>
      <c r="N874" s="2" t="s">
        <v>18</v>
      </c>
      <c r="O874" s="2" t="s">
        <v>177</v>
      </c>
      <c r="P874" s="2"/>
      <c r="Q874" s="1">
        <v>43852</v>
      </c>
    </row>
    <row r="875" spans="1:17" x14ac:dyDescent="0.35">
      <c r="A875" s="2" t="s">
        <v>442</v>
      </c>
      <c r="B875">
        <v>2.1300042180100002E+19</v>
      </c>
      <c r="C875" s="2" t="s">
        <v>180</v>
      </c>
      <c r="D875" s="1">
        <v>43191</v>
      </c>
      <c r="E875" s="1">
        <v>43555</v>
      </c>
      <c r="F875" s="2" t="s">
        <v>183</v>
      </c>
      <c r="G875">
        <v>10</v>
      </c>
      <c r="H875" s="2" t="s">
        <v>104</v>
      </c>
      <c r="I875" s="2" t="s">
        <v>13</v>
      </c>
      <c r="J875" s="2" t="s">
        <v>30</v>
      </c>
      <c r="K875" s="2" t="s">
        <v>21</v>
      </c>
      <c r="L875">
        <v>0</v>
      </c>
      <c r="M875" s="1">
        <v>43191</v>
      </c>
      <c r="N875" s="2" t="s">
        <v>18</v>
      </c>
      <c r="O875" s="2" t="s">
        <v>177</v>
      </c>
      <c r="P875" s="2"/>
      <c r="Q875" s="1">
        <v>43852</v>
      </c>
    </row>
    <row r="876" spans="1:17" x14ac:dyDescent="0.35">
      <c r="A876" s="2" t="s">
        <v>442</v>
      </c>
      <c r="B876" t="s">
        <v>481</v>
      </c>
      <c r="C876" s="2" t="s">
        <v>176</v>
      </c>
      <c r="D876" s="1">
        <v>43229</v>
      </c>
      <c r="E876" s="1">
        <v>43593</v>
      </c>
      <c r="F876" s="2" t="s">
        <v>181</v>
      </c>
      <c r="G876">
        <v>3</v>
      </c>
      <c r="H876" s="2" t="s">
        <v>44</v>
      </c>
      <c r="I876" s="2" t="s">
        <v>13</v>
      </c>
      <c r="J876" s="2" t="s">
        <v>19</v>
      </c>
      <c r="K876" s="2" t="s">
        <v>21</v>
      </c>
      <c r="L876">
        <v>976.81</v>
      </c>
      <c r="M876" s="1">
        <v>43229</v>
      </c>
      <c r="N876" s="2" t="s">
        <v>18</v>
      </c>
      <c r="O876" s="2" t="s">
        <v>177</v>
      </c>
      <c r="P876" s="2"/>
      <c r="Q876" s="1">
        <v>43852</v>
      </c>
    </row>
    <row r="877" spans="1:17" x14ac:dyDescent="0.35">
      <c r="A877" s="2" t="s">
        <v>442</v>
      </c>
      <c r="B877" t="s">
        <v>482</v>
      </c>
      <c r="C877" s="2" t="s">
        <v>180</v>
      </c>
      <c r="D877" s="1">
        <v>43295</v>
      </c>
      <c r="E877" s="1">
        <v>43659</v>
      </c>
      <c r="F877" s="2" t="s">
        <v>183</v>
      </c>
      <c r="G877">
        <v>10</v>
      </c>
      <c r="H877" s="2" t="s">
        <v>104</v>
      </c>
      <c r="I877" s="2" t="s">
        <v>13</v>
      </c>
      <c r="J877" s="2" t="s">
        <v>30</v>
      </c>
      <c r="K877" s="2" t="s">
        <v>21</v>
      </c>
      <c r="L877">
        <v>26250</v>
      </c>
      <c r="M877" s="1">
        <v>43295</v>
      </c>
      <c r="N877" s="2" t="s">
        <v>18</v>
      </c>
      <c r="O877" s="2" t="s">
        <v>177</v>
      </c>
      <c r="P877" s="2"/>
      <c r="Q877" s="1">
        <v>43852</v>
      </c>
    </row>
    <row r="878" spans="1:17" x14ac:dyDescent="0.35">
      <c r="A878" s="2" t="s">
        <v>442</v>
      </c>
      <c r="B878" t="s">
        <v>88</v>
      </c>
      <c r="C878" s="2" t="s">
        <v>176</v>
      </c>
      <c r="D878" s="1">
        <v>43660</v>
      </c>
      <c r="E878" s="1">
        <v>44025</v>
      </c>
      <c r="F878" s="2" t="s">
        <v>183</v>
      </c>
      <c r="G878">
        <v>10</v>
      </c>
      <c r="H878" s="2" t="s">
        <v>104</v>
      </c>
      <c r="I878" s="2" t="s">
        <v>13</v>
      </c>
      <c r="J878" s="2" t="s">
        <v>30</v>
      </c>
      <c r="K878" s="2" t="s">
        <v>21</v>
      </c>
      <c r="L878">
        <v>22245.75</v>
      </c>
      <c r="M878" s="1">
        <v>43660</v>
      </c>
      <c r="N878" s="2" t="s">
        <v>18</v>
      </c>
      <c r="O878" s="2" t="s">
        <v>21</v>
      </c>
      <c r="P878" s="2"/>
      <c r="Q878" s="1">
        <v>43852</v>
      </c>
    </row>
    <row r="879" spans="1:17" x14ac:dyDescent="0.35">
      <c r="A879" s="2" t="s">
        <v>442</v>
      </c>
      <c r="B879" t="s">
        <v>99</v>
      </c>
      <c r="C879" s="2" t="s">
        <v>176</v>
      </c>
      <c r="D879" s="1">
        <v>43556</v>
      </c>
      <c r="E879" s="1">
        <v>43921</v>
      </c>
      <c r="F879" s="2" t="s">
        <v>183</v>
      </c>
      <c r="G879">
        <v>10</v>
      </c>
      <c r="H879" s="2" t="s">
        <v>104</v>
      </c>
      <c r="I879" s="2" t="s">
        <v>13</v>
      </c>
      <c r="J879" s="2" t="s">
        <v>30</v>
      </c>
      <c r="K879" s="2" t="s">
        <v>21</v>
      </c>
      <c r="L879">
        <v>3346.95</v>
      </c>
      <c r="M879" s="1">
        <v>43556</v>
      </c>
      <c r="N879" s="2" t="s">
        <v>18</v>
      </c>
      <c r="O879" s="2" t="s">
        <v>21</v>
      </c>
      <c r="P879" s="2"/>
      <c r="Q879" s="1">
        <v>43852</v>
      </c>
    </row>
    <row r="880" spans="1:17" x14ac:dyDescent="0.35">
      <c r="A880" s="2" t="s">
        <v>442</v>
      </c>
      <c r="B880" t="s">
        <v>483</v>
      </c>
      <c r="C880" s="2" t="s">
        <v>180</v>
      </c>
      <c r="D880" s="1">
        <v>43304</v>
      </c>
      <c r="E880" s="1">
        <v>43666</v>
      </c>
      <c r="F880" s="2" t="s">
        <v>14</v>
      </c>
      <c r="G880">
        <v>3</v>
      </c>
      <c r="H880" s="2" t="s">
        <v>44</v>
      </c>
      <c r="I880" s="2" t="s">
        <v>13</v>
      </c>
      <c r="J880" s="2" t="s">
        <v>19</v>
      </c>
      <c r="K880" s="2" t="s">
        <v>21</v>
      </c>
      <c r="L880">
        <v>0</v>
      </c>
      <c r="M880" s="1">
        <v>43304</v>
      </c>
      <c r="N880" s="2" t="s">
        <v>18</v>
      </c>
      <c r="O880" s="2" t="s">
        <v>177</v>
      </c>
      <c r="P880" s="2"/>
      <c r="Q880" s="1">
        <v>43852</v>
      </c>
    </row>
    <row r="881" spans="1:17" x14ac:dyDescent="0.35">
      <c r="A881" s="2" t="s">
        <v>442</v>
      </c>
      <c r="B881" t="s">
        <v>118</v>
      </c>
      <c r="C881" s="2" t="s">
        <v>176</v>
      </c>
      <c r="D881" s="1">
        <v>43669</v>
      </c>
      <c r="E881" s="1">
        <v>44032</v>
      </c>
      <c r="F881" s="2" t="s">
        <v>14</v>
      </c>
      <c r="G881">
        <v>3</v>
      </c>
      <c r="H881" s="2" t="s">
        <v>44</v>
      </c>
      <c r="I881" s="2" t="s">
        <v>13</v>
      </c>
      <c r="J881" s="2" t="s">
        <v>19</v>
      </c>
      <c r="K881" s="2" t="s">
        <v>21</v>
      </c>
      <c r="L881">
        <v>0</v>
      </c>
      <c r="M881" s="1">
        <v>43669</v>
      </c>
      <c r="N881" s="2" t="s">
        <v>18</v>
      </c>
      <c r="O881" s="2" t="s">
        <v>21</v>
      </c>
      <c r="P881" s="2"/>
      <c r="Q881" s="1">
        <v>43852</v>
      </c>
    </row>
    <row r="882" spans="1:17" x14ac:dyDescent="0.35">
      <c r="A882" s="2" t="s">
        <v>442</v>
      </c>
      <c r="B882" t="s">
        <v>119</v>
      </c>
      <c r="C882" s="2" t="s">
        <v>176</v>
      </c>
      <c r="D882" s="1">
        <v>43466</v>
      </c>
      <c r="E882" s="1">
        <v>43830</v>
      </c>
      <c r="F882" s="2" t="s">
        <v>14</v>
      </c>
      <c r="G882">
        <v>3</v>
      </c>
      <c r="H882" s="2" t="s">
        <v>44</v>
      </c>
      <c r="I882" s="2" t="s">
        <v>13</v>
      </c>
      <c r="J882" s="2" t="s">
        <v>19</v>
      </c>
      <c r="K882" s="2" t="s">
        <v>21</v>
      </c>
      <c r="L882">
        <v>19910.88</v>
      </c>
      <c r="M882" s="1">
        <v>43466</v>
      </c>
      <c r="N882" s="2" t="s">
        <v>18</v>
      </c>
      <c r="O882" s="2" t="s">
        <v>184</v>
      </c>
      <c r="P882" s="2"/>
      <c r="Q882" s="1">
        <v>43852</v>
      </c>
    </row>
    <row r="883" spans="1:17" x14ac:dyDescent="0.35">
      <c r="A883" s="2" t="s">
        <v>442</v>
      </c>
      <c r="B883" t="s">
        <v>119</v>
      </c>
      <c r="C883" s="2" t="s">
        <v>176</v>
      </c>
      <c r="D883" s="1">
        <v>43466</v>
      </c>
      <c r="E883" s="1">
        <v>43830</v>
      </c>
      <c r="F883" s="2" t="s">
        <v>14</v>
      </c>
      <c r="G883">
        <v>3</v>
      </c>
      <c r="H883" s="2" t="s">
        <v>44</v>
      </c>
      <c r="I883" s="2" t="s">
        <v>13</v>
      </c>
      <c r="J883" s="2" t="s">
        <v>19</v>
      </c>
      <c r="K883" s="2" t="s">
        <v>21</v>
      </c>
      <c r="L883">
        <v>2139.63</v>
      </c>
      <c r="M883" s="1">
        <v>43495</v>
      </c>
      <c r="N883" s="2" t="s">
        <v>185</v>
      </c>
      <c r="O883" s="2" t="s">
        <v>184</v>
      </c>
      <c r="P883" s="2"/>
      <c r="Q883" s="1">
        <v>43852</v>
      </c>
    </row>
    <row r="884" spans="1:17" x14ac:dyDescent="0.35">
      <c r="A884" s="2" t="s">
        <v>442</v>
      </c>
      <c r="B884" t="s">
        <v>484</v>
      </c>
      <c r="C884" s="2" t="s">
        <v>180</v>
      </c>
      <c r="D884" s="1">
        <v>43101</v>
      </c>
      <c r="E884" s="1">
        <v>43465</v>
      </c>
      <c r="F884" s="2" t="s">
        <v>14</v>
      </c>
      <c r="G884">
        <v>3</v>
      </c>
      <c r="H884" s="2" t="s">
        <v>44</v>
      </c>
      <c r="I884" s="2" t="s">
        <v>13</v>
      </c>
      <c r="J884" s="2" t="s">
        <v>19</v>
      </c>
      <c r="K884" s="2" t="s">
        <v>21</v>
      </c>
      <c r="L884">
        <v>20814.38</v>
      </c>
      <c r="M884" s="1">
        <v>43101</v>
      </c>
      <c r="N884" s="2" t="s">
        <v>18</v>
      </c>
      <c r="O884" s="2" t="s">
        <v>177</v>
      </c>
      <c r="P884" s="2"/>
      <c r="Q884" s="1">
        <v>43852</v>
      </c>
    </row>
    <row r="885" spans="1:17" x14ac:dyDescent="0.35">
      <c r="A885" s="2" t="s">
        <v>442</v>
      </c>
      <c r="B885" t="s">
        <v>485</v>
      </c>
      <c r="C885" s="2" t="s">
        <v>176</v>
      </c>
      <c r="D885" s="1">
        <v>43160</v>
      </c>
      <c r="E885" s="1">
        <v>43524</v>
      </c>
      <c r="F885" s="2" t="s">
        <v>51</v>
      </c>
      <c r="G885">
        <v>3</v>
      </c>
      <c r="H885" s="2" t="s">
        <v>44</v>
      </c>
      <c r="I885" s="2" t="s">
        <v>13</v>
      </c>
      <c r="J885" s="2" t="s">
        <v>19</v>
      </c>
      <c r="K885" s="2" t="s">
        <v>21</v>
      </c>
      <c r="L885">
        <v>126225</v>
      </c>
      <c r="M885" s="1">
        <v>43160</v>
      </c>
      <c r="N885" s="2" t="s">
        <v>18</v>
      </c>
      <c r="O885" s="2" t="s">
        <v>177</v>
      </c>
      <c r="P885" s="2"/>
      <c r="Q885" s="1">
        <v>43852</v>
      </c>
    </row>
    <row r="886" spans="1:17" x14ac:dyDescent="0.35">
      <c r="A886" s="2" t="s">
        <v>442</v>
      </c>
      <c r="B886" t="s">
        <v>486</v>
      </c>
      <c r="C886" s="2" t="s">
        <v>180</v>
      </c>
      <c r="D886" s="1">
        <v>43160</v>
      </c>
      <c r="E886" s="1">
        <v>43524</v>
      </c>
      <c r="F886" s="2" t="s">
        <v>51</v>
      </c>
      <c r="G886">
        <v>3</v>
      </c>
      <c r="H886" s="2" t="s">
        <v>44</v>
      </c>
      <c r="I886" s="2" t="s">
        <v>13</v>
      </c>
      <c r="J886" s="2" t="s">
        <v>19</v>
      </c>
      <c r="K886" s="2" t="s">
        <v>21</v>
      </c>
      <c r="L886">
        <v>63112.5</v>
      </c>
      <c r="M886" s="1">
        <v>43160</v>
      </c>
      <c r="N886" s="2" t="s">
        <v>18</v>
      </c>
      <c r="O886" s="2" t="s">
        <v>177</v>
      </c>
      <c r="P886" s="2"/>
      <c r="Q886" s="1">
        <v>43852</v>
      </c>
    </row>
    <row r="887" spans="1:17" x14ac:dyDescent="0.35">
      <c r="A887" s="2" t="s">
        <v>442</v>
      </c>
      <c r="B887" t="s">
        <v>24</v>
      </c>
      <c r="C887" s="2" t="s">
        <v>176</v>
      </c>
      <c r="D887" s="1">
        <v>43525</v>
      </c>
      <c r="E887" s="1">
        <v>43890</v>
      </c>
      <c r="F887" s="2" t="s">
        <v>51</v>
      </c>
      <c r="G887">
        <v>3</v>
      </c>
      <c r="H887" s="2" t="s">
        <v>44</v>
      </c>
      <c r="I887" s="2" t="s">
        <v>13</v>
      </c>
      <c r="J887" s="2" t="s">
        <v>19</v>
      </c>
      <c r="K887" s="2" t="s">
        <v>21</v>
      </c>
      <c r="L887">
        <v>148500</v>
      </c>
      <c r="M887" s="1">
        <v>43525</v>
      </c>
      <c r="N887" s="2" t="s">
        <v>18</v>
      </c>
      <c r="O887" s="2" t="s">
        <v>21</v>
      </c>
      <c r="P887" s="2"/>
      <c r="Q887" s="1">
        <v>43852</v>
      </c>
    </row>
    <row r="888" spans="1:17" x14ac:dyDescent="0.35">
      <c r="A888" s="2" t="s">
        <v>442</v>
      </c>
      <c r="B888">
        <v>12031703</v>
      </c>
      <c r="C888" s="2" t="s">
        <v>176</v>
      </c>
      <c r="D888" s="1">
        <v>43281</v>
      </c>
      <c r="E888" s="1">
        <v>43645</v>
      </c>
      <c r="F888" s="2" t="s">
        <v>181</v>
      </c>
      <c r="G888">
        <v>1</v>
      </c>
      <c r="H888" s="2" t="s">
        <v>25</v>
      </c>
      <c r="I888" s="2" t="s">
        <v>13</v>
      </c>
      <c r="J888" s="2" t="s">
        <v>73</v>
      </c>
      <c r="K888" s="2" t="s">
        <v>21</v>
      </c>
      <c r="L888">
        <v>39762.71</v>
      </c>
      <c r="M888" s="1">
        <v>43281</v>
      </c>
      <c r="N888" s="2" t="s">
        <v>18</v>
      </c>
      <c r="O888" s="2" t="s">
        <v>177</v>
      </c>
      <c r="P888" s="2"/>
      <c r="Q888" s="1">
        <v>43852</v>
      </c>
    </row>
    <row r="889" spans="1:17" x14ac:dyDescent="0.35">
      <c r="A889" s="2" t="s">
        <v>442</v>
      </c>
      <c r="B889">
        <v>2.4142025629033999E+18</v>
      </c>
      <c r="C889" s="2" t="s">
        <v>176</v>
      </c>
      <c r="D889" s="1">
        <v>43448</v>
      </c>
      <c r="E889" s="1">
        <v>43812</v>
      </c>
      <c r="F889" s="2" t="s">
        <v>51</v>
      </c>
      <c r="G889">
        <v>2</v>
      </c>
      <c r="H889" s="2" t="s">
        <v>40</v>
      </c>
      <c r="I889" s="2" t="s">
        <v>13</v>
      </c>
      <c r="J889" s="2" t="s">
        <v>51</v>
      </c>
      <c r="K889" s="2" t="s">
        <v>26</v>
      </c>
      <c r="L889">
        <v>28050</v>
      </c>
      <c r="M889" s="1">
        <v>43448</v>
      </c>
      <c r="N889" s="2" t="s">
        <v>18</v>
      </c>
      <c r="O889" s="2" t="s">
        <v>184</v>
      </c>
      <c r="P889" s="2"/>
      <c r="Q889" s="1">
        <v>43852</v>
      </c>
    </row>
    <row r="890" spans="1:17" x14ac:dyDescent="0.35">
      <c r="A890" s="2" t="s">
        <v>442</v>
      </c>
      <c r="B890">
        <v>2.4142025629033999E+18</v>
      </c>
      <c r="C890" s="2" t="s">
        <v>176</v>
      </c>
      <c r="D890" s="1">
        <v>43448</v>
      </c>
      <c r="E890" s="1">
        <v>43812</v>
      </c>
      <c r="F890" s="2" t="s">
        <v>51</v>
      </c>
      <c r="G890">
        <v>2</v>
      </c>
      <c r="H890" s="2" t="s">
        <v>40</v>
      </c>
      <c r="I890" s="2" t="s">
        <v>13</v>
      </c>
      <c r="J890" s="2" t="s">
        <v>51</v>
      </c>
      <c r="K890" s="2" t="s">
        <v>26</v>
      </c>
      <c r="L890">
        <v>56100</v>
      </c>
      <c r="M890" s="1">
        <v>43532</v>
      </c>
      <c r="N890" s="2" t="s">
        <v>185</v>
      </c>
      <c r="O890" s="2" t="s">
        <v>184</v>
      </c>
      <c r="P890" s="2"/>
      <c r="Q890" s="1">
        <v>43852</v>
      </c>
    </row>
    <row r="891" spans="1:17" x14ac:dyDescent="0.35">
      <c r="A891" s="2" t="s">
        <v>442</v>
      </c>
      <c r="B891">
        <v>2.4142025629033999E+18</v>
      </c>
      <c r="C891" s="2" t="s">
        <v>176</v>
      </c>
      <c r="D891" s="1">
        <v>43448</v>
      </c>
      <c r="E891" s="1">
        <v>43812</v>
      </c>
      <c r="F891" s="2" t="s">
        <v>51</v>
      </c>
      <c r="G891">
        <v>2</v>
      </c>
      <c r="H891" s="2" t="s">
        <v>40</v>
      </c>
      <c r="I891" s="2" t="s">
        <v>13</v>
      </c>
      <c r="J891" s="2" t="s">
        <v>51</v>
      </c>
      <c r="K891" s="2" t="s">
        <v>26</v>
      </c>
      <c r="L891">
        <v>56100</v>
      </c>
      <c r="M891" s="1">
        <v>43532</v>
      </c>
      <c r="N891" s="2" t="s">
        <v>185</v>
      </c>
      <c r="O891" s="2" t="s">
        <v>184</v>
      </c>
      <c r="P891" s="2"/>
      <c r="Q891" s="1">
        <v>43852</v>
      </c>
    </row>
    <row r="892" spans="1:17" x14ac:dyDescent="0.35">
      <c r="A892" s="2" t="s">
        <v>442</v>
      </c>
      <c r="B892">
        <v>2.4142025629033999E+18</v>
      </c>
      <c r="C892" s="2" t="s">
        <v>176</v>
      </c>
      <c r="D892" s="1">
        <v>43448</v>
      </c>
      <c r="E892" s="1">
        <v>43812</v>
      </c>
      <c r="F892" s="2" t="s">
        <v>51</v>
      </c>
      <c r="G892">
        <v>2</v>
      </c>
      <c r="H892" s="2" t="s">
        <v>40</v>
      </c>
      <c r="I892" s="2" t="s">
        <v>13</v>
      </c>
      <c r="J892" s="2" t="s">
        <v>51</v>
      </c>
      <c r="K892" s="2" t="s">
        <v>26</v>
      </c>
      <c r="L892">
        <v>14025</v>
      </c>
      <c r="M892" s="1">
        <v>43760</v>
      </c>
      <c r="N892" s="2" t="s">
        <v>185</v>
      </c>
      <c r="O892" s="2" t="s">
        <v>184</v>
      </c>
      <c r="P892" s="2"/>
      <c r="Q892" s="1">
        <v>43852</v>
      </c>
    </row>
    <row r="893" spans="1:17" x14ac:dyDescent="0.35">
      <c r="A893" s="2" t="s">
        <v>442</v>
      </c>
      <c r="B893">
        <v>2.4142025629033999E+18</v>
      </c>
      <c r="C893" s="2" t="s">
        <v>176</v>
      </c>
      <c r="D893" s="1">
        <v>43448</v>
      </c>
      <c r="E893" s="1">
        <v>43812</v>
      </c>
      <c r="F893" s="2" t="s">
        <v>51</v>
      </c>
      <c r="G893">
        <v>2</v>
      </c>
      <c r="H893" s="2" t="s">
        <v>40</v>
      </c>
      <c r="I893" s="2" t="s">
        <v>13</v>
      </c>
      <c r="J893" s="2" t="s">
        <v>51</v>
      </c>
      <c r="K893" s="2" t="s">
        <v>26</v>
      </c>
      <c r="L893">
        <v>14025</v>
      </c>
      <c r="M893" s="1">
        <v>43760</v>
      </c>
      <c r="N893" s="2" t="s">
        <v>185</v>
      </c>
      <c r="O893" s="2" t="s">
        <v>184</v>
      </c>
      <c r="P893" s="2"/>
      <c r="Q893" s="1">
        <v>43852</v>
      </c>
    </row>
    <row r="894" spans="1:17" x14ac:dyDescent="0.35">
      <c r="A894" s="2" t="s">
        <v>442</v>
      </c>
      <c r="B894">
        <v>41040284</v>
      </c>
      <c r="C894" s="2" t="s">
        <v>180</v>
      </c>
      <c r="D894" s="1">
        <v>43199</v>
      </c>
      <c r="E894" s="1">
        <v>43563</v>
      </c>
      <c r="F894" s="2" t="s">
        <v>14</v>
      </c>
      <c r="G894">
        <v>11</v>
      </c>
      <c r="H894" s="2" t="s">
        <v>218</v>
      </c>
      <c r="I894" s="2" t="s">
        <v>13</v>
      </c>
      <c r="J894" s="2" t="s">
        <v>14</v>
      </c>
      <c r="K894" s="2" t="s">
        <v>21</v>
      </c>
      <c r="L894">
        <v>59851.63</v>
      </c>
      <c r="M894" s="1">
        <v>43199</v>
      </c>
      <c r="N894" s="2" t="s">
        <v>18</v>
      </c>
      <c r="O894" s="2" t="s">
        <v>177</v>
      </c>
      <c r="P894" s="2"/>
      <c r="Q894" s="1">
        <v>43852</v>
      </c>
    </row>
    <row r="895" spans="1:17" x14ac:dyDescent="0.35">
      <c r="A895" s="2" t="s">
        <v>442</v>
      </c>
      <c r="B895">
        <v>41046110</v>
      </c>
      <c r="C895" s="2" t="s">
        <v>176</v>
      </c>
      <c r="D895" s="1">
        <v>43564</v>
      </c>
      <c r="E895" s="1">
        <v>43929</v>
      </c>
      <c r="F895" s="2" t="s">
        <v>14</v>
      </c>
      <c r="G895">
        <v>1</v>
      </c>
      <c r="H895" s="2" t="s">
        <v>25</v>
      </c>
      <c r="I895" s="2" t="s">
        <v>13</v>
      </c>
      <c r="J895" s="2" t="s">
        <v>14</v>
      </c>
      <c r="K895" s="2" t="s">
        <v>21</v>
      </c>
      <c r="L895">
        <v>74250</v>
      </c>
      <c r="M895" s="1">
        <v>43564</v>
      </c>
      <c r="N895" s="2" t="s">
        <v>18</v>
      </c>
      <c r="O895" s="2" t="s">
        <v>177</v>
      </c>
      <c r="P895" s="2"/>
      <c r="Q895" s="1">
        <v>43852</v>
      </c>
    </row>
    <row r="896" spans="1:17" x14ac:dyDescent="0.35">
      <c r="A896" s="2" t="s">
        <v>442</v>
      </c>
      <c r="B896" t="s">
        <v>487</v>
      </c>
      <c r="C896" s="2" t="s">
        <v>176</v>
      </c>
      <c r="D896" s="1">
        <v>43564</v>
      </c>
      <c r="E896" s="1">
        <v>43929</v>
      </c>
      <c r="F896" s="2" t="s">
        <v>14</v>
      </c>
      <c r="G896">
        <v>11</v>
      </c>
      <c r="H896" s="2" t="s">
        <v>218</v>
      </c>
      <c r="I896" s="2" t="s">
        <v>13</v>
      </c>
      <c r="J896" s="2" t="s">
        <v>14</v>
      </c>
      <c r="K896" s="2" t="s">
        <v>21</v>
      </c>
      <c r="L896">
        <v>68125</v>
      </c>
      <c r="M896" s="1">
        <v>43564</v>
      </c>
      <c r="N896" s="2" t="s">
        <v>18</v>
      </c>
      <c r="O896" s="2" t="s">
        <v>21</v>
      </c>
      <c r="P896" s="2"/>
      <c r="Q896" s="1">
        <v>43852</v>
      </c>
    </row>
    <row r="897" spans="1:17" x14ac:dyDescent="0.35">
      <c r="A897" s="2" t="s">
        <v>442</v>
      </c>
      <c r="B897">
        <v>2.1300036181700002E+19</v>
      </c>
      <c r="C897" s="2" t="s">
        <v>180</v>
      </c>
      <c r="D897" s="1">
        <v>43191</v>
      </c>
      <c r="E897" s="1">
        <v>43555</v>
      </c>
      <c r="F897" s="2" t="s">
        <v>14</v>
      </c>
      <c r="G897">
        <v>6</v>
      </c>
      <c r="H897" s="2" t="s">
        <v>203</v>
      </c>
      <c r="I897" s="2" t="s">
        <v>13</v>
      </c>
      <c r="J897" s="2" t="s">
        <v>14</v>
      </c>
      <c r="K897" s="2" t="s">
        <v>16</v>
      </c>
      <c r="L897">
        <v>117812.5</v>
      </c>
      <c r="M897" s="1">
        <v>43191</v>
      </c>
      <c r="N897" s="2" t="s">
        <v>18</v>
      </c>
      <c r="O897" s="2" t="s">
        <v>177</v>
      </c>
      <c r="P897" s="2"/>
      <c r="Q897" s="1">
        <v>43852</v>
      </c>
    </row>
    <row r="898" spans="1:17" x14ac:dyDescent="0.35">
      <c r="A898" s="2" t="s">
        <v>442</v>
      </c>
      <c r="B898">
        <v>2.1300036191700001E+19</v>
      </c>
      <c r="C898" s="2" t="s">
        <v>176</v>
      </c>
      <c r="D898" s="1">
        <v>43556</v>
      </c>
      <c r="E898" s="1">
        <v>43921</v>
      </c>
      <c r="F898" s="2" t="s">
        <v>14</v>
      </c>
      <c r="G898">
        <v>6</v>
      </c>
      <c r="H898" s="2" t="s">
        <v>203</v>
      </c>
      <c r="I898" s="2" t="s">
        <v>13</v>
      </c>
      <c r="J898" s="2" t="s">
        <v>14</v>
      </c>
      <c r="K898" s="2" t="s">
        <v>21</v>
      </c>
      <c r="L898">
        <v>115625</v>
      </c>
      <c r="M898" s="1">
        <v>43556</v>
      </c>
      <c r="N898" s="2" t="s">
        <v>18</v>
      </c>
      <c r="O898" s="2" t="s">
        <v>21</v>
      </c>
      <c r="P898" s="2"/>
      <c r="Q898" s="1">
        <v>43852</v>
      </c>
    </row>
    <row r="899" spans="1:17" x14ac:dyDescent="0.35">
      <c r="A899" s="2" t="s">
        <v>442</v>
      </c>
      <c r="B899" t="s">
        <v>488</v>
      </c>
      <c r="C899" s="2" t="s">
        <v>176</v>
      </c>
      <c r="D899" s="1">
        <v>43588</v>
      </c>
      <c r="E899" s="1">
        <v>43953</v>
      </c>
      <c r="F899" s="2" t="s">
        <v>181</v>
      </c>
      <c r="G899">
        <v>1</v>
      </c>
      <c r="H899" s="2" t="s">
        <v>25</v>
      </c>
      <c r="I899" s="2" t="s">
        <v>13</v>
      </c>
      <c r="J899" s="2" t="s">
        <v>14</v>
      </c>
      <c r="K899" s="2" t="s">
        <v>21</v>
      </c>
      <c r="L899">
        <v>10427</v>
      </c>
      <c r="M899" s="1">
        <v>43588</v>
      </c>
      <c r="N899" s="2" t="s">
        <v>18</v>
      </c>
      <c r="O899" s="2" t="s">
        <v>177</v>
      </c>
      <c r="P899" s="2"/>
      <c r="Q899" s="1">
        <v>43852</v>
      </c>
    </row>
    <row r="900" spans="1:17" x14ac:dyDescent="0.35">
      <c r="A900" s="2" t="s">
        <v>442</v>
      </c>
      <c r="B900">
        <v>43168456</v>
      </c>
      <c r="C900" s="2" t="s">
        <v>180</v>
      </c>
      <c r="D900" s="1">
        <v>43254</v>
      </c>
      <c r="E900" s="1">
        <v>43618</v>
      </c>
      <c r="F900" s="2" t="s">
        <v>14</v>
      </c>
      <c r="G900">
        <v>13</v>
      </c>
      <c r="H900" s="2" t="s">
        <v>248</v>
      </c>
      <c r="I900" s="2" t="s">
        <v>13</v>
      </c>
      <c r="J900" s="2" t="s">
        <v>14</v>
      </c>
      <c r="K900" s="2" t="s">
        <v>21</v>
      </c>
      <c r="L900">
        <v>2930.9</v>
      </c>
      <c r="M900" s="1">
        <v>43254</v>
      </c>
      <c r="N900" s="2" t="s">
        <v>18</v>
      </c>
      <c r="O900" s="2" t="s">
        <v>177</v>
      </c>
      <c r="P900" s="2"/>
      <c r="Q900" s="1">
        <v>43852</v>
      </c>
    </row>
    <row r="901" spans="1:17" x14ac:dyDescent="0.35">
      <c r="A901" s="2" t="s">
        <v>442</v>
      </c>
      <c r="B901">
        <v>43191787</v>
      </c>
      <c r="C901" s="2" t="s">
        <v>176</v>
      </c>
      <c r="D901" s="1">
        <v>43649</v>
      </c>
      <c r="E901" s="1">
        <v>44014</v>
      </c>
      <c r="F901" s="2" t="s">
        <v>14</v>
      </c>
      <c r="G901">
        <v>13</v>
      </c>
      <c r="H901" s="2" t="s">
        <v>248</v>
      </c>
      <c r="I901" s="2" t="s">
        <v>13</v>
      </c>
      <c r="J901" s="2" t="s">
        <v>14</v>
      </c>
      <c r="K901" s="2" t="s">
        <v>21</v>
      </c>
      <c r="L901">
        <v>6213.24</v>
      </c>
      <c r="M901" s="1">
        <v>43649</v>
      </c>
      <c r="N901" s="2" t="s">
        <v>18</v>
      </c>
      <c r="O901" s="2" t="s">
        <v>21</v>
      </c>
      <c r="P901" s="2"/>
      <c r="Q901" s="1">
        <v>43852</v>
      </c>
    </row>
    <row r="902" spans="1:17" x14ac:dyDescent="0.35">
      <c r="A902" s="2" t="s">
        <v>442</v>
      </c>
      <c r="B902">
        <v>431172859</v>
      </c>
      <c r="C902" s="2" t="s">
        <v>180</v>
      </c>
      <c r="D902" s="1">
        <v>43365</v>
      </c>
      <c r="E902" s="1">
        <v>43729</v>
      </c>
      <c r="F902" s="2" t="s">
        <v>182</v>
      </c>
      <c r="G902">
        <v>3</v>
      </c>
      <c r="H902" s="2" t="s">
        <v>44</v>
      </c>
      <c r="I902" s="2" t="s">
        <v>13</v>
      </c>
      <c r="J902" s="2" t="s">
        <v>19</v>
      </c>
      <c r="K902" s="2" t="s">
        <v>21</v>
      </c>
      <c r="L902">
        <v>1772.75</v>
      </c>
      <c r="M902" s="1">
        <v>43730</v>
      </c>
      <c r="N902" s="2" t="s">
        <v>18</v>
      </c>
      <c r="O902" s="2" t="s">
        <v>177</v>
      </c>
      <c r="P902" s="2"/>
      <c r="Q902" s="1">
        <v>43852</v>
      </c>
    </row>
    <row r="903" spans="1:17" x14ac:dyDescent="0.35">
      <c r="A903" s="2" t="s">
        <v>442</v>
      </c>
      <c r="B903">
        <v>43196279</v>
      </c>
      <c r="C903" s="2" t="s">
        <v>176</v>
      </c>
      <c r="D903" s="1">
        <v>43730</v>
      </c>
      <c r="E903" s="1">
        <v>44095</v>
      </c>
      <c r="F903" s="2" t="s">
        <v>182</v>
      </c>
      <c r="G903">
        <v>3</v>
      </c>
      <c r="H903" s="2" t="s">
        <v>44</v>
      </c>
      <c r="I903" s="2" t="s">
        <v>13</v>
      </c>
      <c r="J903" s="2" t="s">
        <v>19</v>
      </c>
      <c r="K903" s="2" t="s">
        <v>21</v>
      </c>
      <c r="L903">
        <v>2970</v>
      </c>
      <c r="M903" s="1">
        <v>43730</v>
      </c>
      <c r="N903" s="2" t="s">
        <v>18</v>
      </c>
      <c r="O903" s="2" t="s">
        <v>21</v>
      </c>
      <c r="P903" s="2"/>
      <c r="Q903" s="1">
        <v>43852</v>
      </c>
    </row>
    <row r="904" spans="1:17" x14ac:dyDescent="0.35">
      <c r="A904" s="2" t="s">
        <v>442</v>
      </c>
      <c r="B904" t="s">
        <v>489</v>
      </c>
      <c r="C904" s="2" t="s">
        <v>180</v>
      </c>
      <c r="D904" s="1">
        <v>43364</v>
      </c>
      <c r="E904" s="1">
        <v>43728</v>
      </c>
      <c r="F904" s="2" t="s">
        <v>51</v>
      </c>
      <c r="G904">
        <v>3</v>
      </c>
      <c r="H904" s="2" t="s">
        <v>44</v>
      </c>
      <c r="I904" s="2" t="s">
        <v>13</v>
      </c>
      <c r="J904" s="2" t="s">
        <v>19</v>
      </c>
      <c r="K904" s="2" t="s">
        <v>21</v>
      </c>
      <c r="L904">
        <v>5610</v>
      </c>
      <c r="M904" s="1">
        <v>43729</v>
      </c>
      <c r="N904" s="2" t="s">
        <v>18</v>
      </c>
      <c r="O904" s="2" t="s">
        <v>184</v>
      </c>
      <c r="P904" s="2"/>
      <c r="Q904" s="1">
        <v>43852</v>
      </c>
    </row>
    <row r="905" spans="1:17" x14ac:dyDescent="0.35">
      <c r="A905" s="2" t="s">
        <v>442</v>
      </c>
      <c r="B905" t="s">
        <v>489</v>
      </c>
      <c r="C905" s="2" t="s">
        <v>180</v>
      </c>
      <c r="D905" s="1">
        <v>43364</v>
      </c>
      <c r="E905" s="1">
        <v>43728</v>
      </c>
      <c r="F905" s="2" t="s">
        <v>51</v>
      </c>
      <c r="G905">
        <v>3</v>
      </c>
      <c r="H905" s="2" t="s">
        <v>44</v>
      </c>
      <c r="I905" s="2" t="s">
        <v>13</v>
      </c>
      <c r="J905" s="2" t="s">
        <v>19</v>
      </c>
      <c r="K905" s="2" t="s">
        <v>21</v>
      </c>
      <c r="L905">
        <v>1980</v>
      </c>
      <c r="M905" s="1">
        <v>43630</v>
      </c>
      <c r="N905" s="2" t="s">
        <v>185</v>
      </c>
      <c r="O905" s="2" t="s">
        <v>184</v>
      </c>
      <c r="P905" s="2"/>
      <c r="Q905" s="1">
        <v>43852</v>
      </c>
    </row>
    <row r="906" spans="1:17" x14ac:dyDescent="0.35">
      <c r="A906" s="2" t="s">
        <v>442</v>
      </c>
      <c r="B906" t="s">
        <v>490</v>
      </c>
      <c r="C906" s="2" t="s">
        <v>180</v>
      </c>
      <c r="D906" s="1">
        <v>43364</v>
      </c>
      <c r="E906" s="1">
        <v>43728</v>
      </c>
      <c r="F906" s="2" t="s">
        <v>182</v>
      </c>
      <c r="G906">
        <v>3</v>
      </c>
      <c r="H906" s="2" t="s">
        <v>44</v>
      </c>
      <c r="I906" s="2" t="s">
        <v>13</v>
      </c>
      <c r="J906" s="2" t="s">
        <v>19</v>
      </c>
      <c r="K906" s="2" t="s">
        <v>21</v>
      </c>
      <c r="L906">
        <v>3861.25</v>
      </c>
      <c r="M906" s="1">
        <v>43364</v>
      </c>
      <c r="N906" s="2" t="s">
        <v>18</v>
      </c>
      <c r="O906" s="2" t="s">
        <v>177</v>
      </c>
      <c r="P906" s="2"/>
      <c r="Q906" s="1">
        <v>43852</v>
      </c>
    </row>
    <row r="907" spans="1:17" x14ac:dyDescent="0.35">
      <c r="A907" s="2" t="s">
        <v>442</v>
      </c>
      <c r="B907" t="s">
        <v>491</v>
      </c>
      <c r="C907" s="2" t="s">
        <v>180</v>
      </c>
      <c r="D907" s="1">
        <v>43364</v>
      </c>
      <c r="E907" s="1">
        <v>43728</v>
      </c>
      <c r="F907" s="2" t="s">
        <v>182</v>
      </c>
      <c r="G907">
        <v>3</v>
      </c>
      <c r="H907" s="2" t="s">
        <v>44</v>
      </c>
      <c r="I907" s="2" t="s">
        <v>13</v>
      </c>
      <c r="J907" s="2" t="s">
        <v>19</v>
      </c>
      <c r="K907" s="2" t="s">
        <v>21</v>
      </c>
      <c r="L907">
        <v>13036.5</v>
      </c>
      <c r="M907" s="1">
        <v>43364</v>
      </c>
      <c r="N907" s="2" t="s">
        <v>18</v>
      </c>
      <c r="O907" s="2" t="s">
        <v>177</v>
      </c>
      <c r="P907" s="2"/>
      <c r="Q907" s="1">
        <v>43852</v>
      </c>
    </row>
    <row r="908" spans="1:17" x14ac:dyDescent="0.35">
      <c r="A908" s="2" t="s">
        <v>442</v>
      </c>
      <c r="B908" t="s">
        <v>492</v>
      </c>
      <c r="C908" s="2" t="s">
        <v>180</v>
      </c>
      <c r="D908" s="1">
        <v>43364</v>
      </c>
      <c r="E908" s="1">
        <v>43728</v>
      </c>
      <c r="F908" s="2" t="s">
        <v>182</v>
      </c>
      <c r="G908">
        <v>3</v>
      </c>
      <c r="H908" s="2" t="s">
        <v>44</v>
      </c>
      <c r="I908" s="2" t="s">
        <v>13</v>
      </c>
      <c r="J908" s="2" t="s">
        <v>19</v>
      </c>
      <c r="K908" s="2" t="s">
        <v>21</v>
      </c>
      <c r="L908">
        <v>8194.25</v>
      </c>
      <c r="M908" s="1">
        <v>43364</v>
      </c>
      <c r="N908" s="2" t="s">
        <v>18</v>
      </c>
      <c r="O908" s="2" t="s">
        <v>177</v>
      </c>
      <c r="P908" s="2"/>
      <c r="Q908" s="1">
        <v>43852</v>
      </c>
    </row>
    <row r="909" spans="1:17" x14ac:dyDescent="0.35">
      <c r="A909" s="2" t="s">
        <v>442</v>
      </c>
      <c r="B909" t="s">
        <v>127</v>
      </c>
      <c r="C909" s="2" t="s">
        <v>176</v>
      </c>
      <c r="D909" s="1">
        <v>43729</v>
      </c>
      <c r="E909" s="1">
        <v>44094</v>
      </c>
      <c r="F909" s="2" t="s">
        <v>51</v>
      </c>
      <c r="G909">
        <v>3</v>
      </c>
      <c r="H909" s="2" t="s">
        <v>44</v>
      </c>
      <c r="I909" s="2" t="s">
        <v>13</v>
      </c>
      <c r="J909" s="2" t="s">
        <v>19</v>
      </c>
      <c r="K909" s="2" t="s">
        <v>21</v>
      </c>
      <c r="L909">
        <v>8580</v>
      </c>
      <c r="M909" s="1">
        <v>43729</v>
      </c>
      <c r="N909" s="2" t="s">
        <v>18</v>
      </c>
      <c r="O909" s="2" t="s">
        <v>21</v>
      </c>
      <c r="P909" s="2"/>
      <c r="Q909" s="1">
        <v>43852</v>
      </c>
    </row>
    <row r="910" spans="1:17" x14ac:dyDescent="0.35">
      <c r="A910" s="2" t="s">
        <v>442</v>
      </c>
      <c r="B910" t="s">
        <v>143</v>
      </c>
      <c r="C910" s="2" t="s">
        <v>176</v>
      </c>
      <c r="D910" s="1">
        <v>43729</v>
      </c>
      <c r="E910" s="1">
        <v>44094</v>
      </c>
      <c r="F910" s="2" t="s">
        <v>182</v>
      </c>
      <c r="G910">
        <v>3</v>
      </c>
      <c r="H910" s="2" t="s">
        <v>44</v>
      </c>
      <c r="I910" s="2" t="s">
        <v>13</v>
      </c>
      <c r="J910" s="2" t="s">
        <v>19</v>
      </c>
      <c r="K910" s="2" t="s">
        <v>21</v>
      </c>
      <c r="L910">
        <v>4579</v>
      </c>
      <c r="M910" s="1">
        <v>43729</v>
      </c>
      <c r="N910" s="2" t="s">
        <v>18</v>
      </c>
      <c r="O910" s="2" t="s">
        <v>21</v>
      </c>
      <c r="P910" s="2"/>
      <c r="Q910" s="1">
        <v>43852</v>
      </c>
    </row>
    <row r="911" spans="1:17" x14ac:dyDescent="0.35">
      <c r="A911" s="2" t="s">
        <v>442</v>
      </c>
      <c r="B911" t="s">
        <v>144</v>
      </c>
      <c r="C911" s="2" t="s">
        <v>176</v>
      </c>
      <c r="D911" s="1">
        <v>43729</v>
      </c>
      <c r="E911" s="1">
        <v>44094</v>
      </c>
      <c r="F911" s="2" t="s">
        <v>182</v>
      </c>
      <c r="G911">
        <v>3</v>
      </c>
      <c r="H911" s="2" t="s">
        <v>44</v>
      </c>
      <c r="I911" s="2" t="s">
        <v>13</v>
      </c>
      <c r="J911" s="2" t="s">
        <v>19</v>
      </c>
      <c r="K911" s="2" t="s">
        <v>21</v>
      </c>
      <c r="L911">
        <v>3330</v>
      </c>
      <c r="M911" s="1">
        <v>43729</v>
      </c>
      <c r="N911" s="2" t="s">
        <v>18</v>
      </c>
      <c r="O911" s="2" t="s">
        <v>21</v>
      </c>
      <c r="P911" s="2"/>
      <c r="Q911" s="1">
        <v>43852</v>
      </c>
    </row>
    <row r="912" spans="1:17" x14ac:dyDescent="0.35">
      <c r="A912" s="2" t="s">
        <v>442</v>
      </c>
      <c r="B912" t="s">
        <v>142</v>
      </c>
      <c r="C912" s="2" t="s">
        <v>176</v>
      </c>
      <c r="D912" s="1">
        <v>43729</v>
      </c>
      <c r="E912" s="1">
        <v>44094</v>
      </c>
      <c r="F912" s="2" t="s">
        <v>182</v>
      </c>
      <c r="G912">
        <v>3</v>
      </c>
      <c r="H912" s="2" t="s">
        <v>44</v>
      </c>
      <c r="I912" s="2" t="s">
        <v>13</v>
      </c>
      <c r="J912" s="2" t="s">
        <v>19</v>
      </c>
      <c r="K912" s="2" t="s">
        <v>21</v>
      </c>
      <c r="L912">
        <v>8625.3799999999992</v>
      </c>
      <c r="M912" s="1">
        <v>43729</v>
      </c>
      <c r="N912" s="2" t="s">
        <v>18</v>
      </c>
      <c r="O912" s="2" t="s">
        <v>21</v>
      </c>
      <c r="P912" s="2"/>
      <c r="Q912" s="1">
        <v>43852</v>
      </c>
    </row>
    <row r="913" spans="1:17" x14ac:dyDescent="0.35">
      <c r="A913" s="2" t="s">
        <v>442</v>
      </c>
      <c r="B913" t="s">
        <v>493</v>
      </c>
      <c r="C913" s="2" t="s">
        <v>176</v>
      </c>
      <c r="D913" s="1">
        <v>43574</v>
      </c>
      <c r="E913" s="1">
        <v>43939</v>
      </c>
      <c r="F913" s="2" t="s">
        <v>51</v>
      </c>
      <c r="G913">
        <v>1</v>
      </c>
      <c r="H913" s="2" t="s">
        <v>25</v>
      </c>
      <c r="I913" s="2" t="s">
        <v>13</v>
      </c>
      <c r="J913" s="2" t="s">
        <v>51</v>
      </c>
      <c r="K913" s="2" t="s">
        <v>26</v>
      </c>
      <c r="L913">
        <v>150.65</v>
      </c>
      <c r="M913" s="1">
        <v>43574</v>
      </c>
      <c r="N913" s="2" t="s">
        <v>18</v>
      </c>
      <c r="O913" s="2" t="s">
        <v>177</v>
      </c>
      <c r="P913" s="2"/>
      <c r="Q913" s="1">
        <v>43852</v>
      </c>
    </row>
    <row r="914" spans="1:17" x14ac:dyDescent="0.35">
      <c r="A914" s="2" t="s">
        <v>494</v>
      </c>
      <c r="B914">
        <v>304003070</v>
      </c>
      <c r="C914" s="2" t="s">
        <v>176</v>
      </c>
      <c r="D914" s="1">
        <v>43433</v>
      </c>
      <c r="E914" s="1">
        <v>43797</v>
      </c>
      <c r="F914" s="2" t="s">
        <v>14</v>
      </c>
      <c r="G914">
        <v>6</v>
      </c>
      <c r="H914" s="2" t="s">
        <v>203</v>
      </c>
      <c r="I914" s="2" t="s">
        <v>13</v>
      </c>
      <c r="J914" s="2" t="s">
        <v>14</v>
      </c>
      <c r="K914" s="2" t="s">
        <v>16</v>
      </c>
      <c r="L914">
        <v>115173.38</v>
      </c>
      <c r="M914" s="1">
        <v>43433</v>
      </c>
      <c r="N914" s="2" t="s">
        <v>18</v>
      </c>
      <c r="O914" s="2" t="s">
        <v>177</v>
      </c>
      <c r="P914" s="2"/>
      <c r="Q914" s="1">
        <v>43852</v>
      </c>
    </row>
    <row r="915" spans="1:17" x14ac:dyDescent="0.35">
      <c r="A915" s="2" t="s">
        <v>494</v>
      </c>
      <c r="B915" t="s">
        <v>495</v>
      </c>
      <c r="C915" s="2" t="s">
        <v>176</v>
      </c>
      <c r="D915" s="1">
        <v>43471</v>
      </c>
      <c r="E915" s="1">
        <v>43835</v>
      </c>
      <c r="F915" s="2" t="s">
        <v>51</v>
      </c>
      <c r="G915">
        <v>11</v>
      </c>
      <c r="H915" s="2" t="s">
        <v>218</v>
      </c>
      <c r="I915" s="2" t="s">
        <v>13</v>
      </c>
      <c r="J915" s="2" t="s">
        <v>51</v>
      </c>
      <c r="K915" s="2" t="s">
        <v>26</v>
      </c>
      <c r="L915">
        <v>825</v>
      </c>
      <c r="M915" s="1">
        <v>43471</v>
      </c>
      <c r="N915" s="2" t="s">
        <v>18</v>
      </c>
      <c r="O915" s="2" t="s">
        <v>177</v>
      </c>
      <c r="P915" s="2"/>
      <c r="Q915" s="1">
        <v>43852</v>
      </c>
    </row>
    <row r="916" spans="1:17" x14ac:dyDescent="0.35">
      <c r="A916" s="2" t="s">
        <v>494</v>
      </c>
      <c r="B916" t="s">
        <v>496</v>
      </c>
      <c r="C916" s="2" t="s">
        <v>176</v>
      </c>
      <c r="D916" s="1">
        <v>43264</v>
      </c>
      <c r="E916" s="1">
        <v>43628</v>
      </c>
      <c r="F916" s="2" t="s">
        <v>51</v>
      </c>
      <c r="G916">
        <v>11</v>
      </c>
      <c r="H916" s="2" t="s">
        <v>218</v>
      </c>
      <c r="I916" s="2" t="s">
        <v>13</v>
      </c>
      <c r="J916" s="2" t="s">
        <v>51</v>
      </c>
      <c r="K916" s="2" t="s">
        <v>21</v>
      </c>
      <c r="L916">
        <v>20625</v>
      </c>
      <c r="M916" s="1">
        <v>43264</v>
      </c>
      <c r="N916" s="2" t="s">
        <v>18</v>
      </c>
      <c r="O916" s="2" t="s">
        <v>177</v>
      </c>
      <c r="P916" s="2"/>
      <c r="Q916" s="1">
        <v>43852</v>
      </c>
    </row>
    <row r="917" spans="1:17" x14ac:dyDescent="0.35">
      <c r="A917" s="2" t="s">
        <v>494</v>
      </c>
      <c r="B917" t="s">
        <v>497</v>
      </c>
      <c r="C917" s="2" t="s">
        <v>176</v>
      </c>
      <c r="D917" s="1">
        <v>43563</v>
      </c>
      <c r="E917" s="1">
        <v>43928</v>
      </c>
      <c r="F917" s="2" t="s">
        <v>51</v>
      </c>
      <c r="G917">
        <v>11</v>
      </c>
      <c r="H917" s="2" t="s">
        <v>218</v>
      </c>
      <c r="I917" s="2" t="s">
        <v>13</v>
      </c>
      <c r="J917" s="2" t="s">
        <v>51</v>
      </c>
      <c r="K917" s="2" t="s">
        <v>26</v>
      </c>
      <c r="L917">
        <v>2598.75</v>
      </c>
      <c r="M917" s="1">
        <v>43563</v>
      </c>
      <c r="N917" s="2" t="s">
        <v>18</v>
      </c>
      <c r="O917" s="2" t="s">
        <v>177</v>
      </c>
      <c r="P917" s="2"/>
      <c r="Q917" s="1">
        <v>43852</v>
      </c>
    </row>
    <row r="918" spans="1:17" x14ac:dyDescent="0.35">
      <c r="A918" s="2" t="s">
        <v>494</v>
      </c>
      <c r="B918" t="s">
        <v>498</v>
      </c>
      <c r="C918" s="2" t="s">
        <v>176</v>
      </c>
      <c r="D918" s="1">
        <v>43563</v>
      </c>
      <c r="E918" s="1">
        <v>43928</v>
      </c>
      <c r="F918" s="2" t="s">
        <v>51</v>
      </c>
      <c r="G918">
        <v>11</v>
      </c>
      <c r="H918" s="2" t="s">
        <v>218</v>
      </c>
      <c r="I918" s="2" t="s">
        <v>13</v>
      </c>
      <c r="J918" s="2" t="s">
        <v>51</v>
      </c>
      <c r="K918" s="2" t="s">
        <v>26</v>
      </c>
      <c r="L918">
        <v>693</v>
      </c>
      <c r="M918" s="1">
        <v>43563</v>
      </c>
      <c r="N918" s="2" t="s">
        <v>18</v>
      </c>
      <c r="O918" s="2" t="s">
        <v>177</v>
      </c>
      <c r="P918" s="2"/>
      <c r="Q918" s="1">
        <v>43852</v>
      </c>
    </row>
    <row r="919" spans="1:17" x14ac:dyDescent="0.35">
      <c r="A919" s="2" t="s">
        <v>494</v>
      </c>
      <c r="B919" t="s">
        <v>499</v>
      </c>
      <c r="C919" s="2" t="s">
        <v>176</v>
      </c>
      <c r="D919" s="1">
        <v>43577</v>
      </c>
      <c r="E919" s="1">
        <v>43942</v>
      </c>
      <c r="F919" s="2" t="s">
        <v>51</v>
      </c>
      <c r="G919">
        <v>11</v>
      </c>
      <c r="H919" s="2" t="s">
        <v>218</v>
      </c>
      <c r="I919" s="2" t="s">
        <v>13</v>
      </c>
      <c r="J919" s="2" t="s">
        <v>51</v>
      </c>
      <c r="K919" s="2" t="s">
        <v>26</v>
      </c>
      <c r="L919">
        <v>357.06</v>
      </c>
      <c r="M919" s="1">
        <v>43577</v>
      </c>
      <c r="N919" s="2" t="s">
        <v>18</v>
      </c>
      <c r="O919" s="2" t="s">
        <v>177</v>
      </c>
      <c r="P919" s="2"/>
      <c r="Q919" s="1">
        <v>43852</v>
      </c>
    </row>
    <row r="920" spans="1:17" x14ac:dyDescent="0.35">
      <c r="A920" s="2" t="s">
        <v>494</v>
      </c>
      <c r="B920">
        <v>1.31000501801E+19</v>
      </c>
      <c r="C920" s="2" t="s">
        <v>176</v>
      </c>
      <c r="D920" s="1">
        <v>43531</v>
      </c>
      <c r="E920" s="1">
        <v>43896</v>
      </c>
      <c r="F920" s="2" t="s">
        <v>182</v>
      </c>
      <c r="G920">
        <v>11</v>
      </c>
      <c r="H920" s="2" t="s">
        <v>218</v>
      </c>
      <c r="I920" s="2" t="s">
        <v>13</v>
      </c>
      <c r="J920" s="2" t="s">
        <v>71</v>
      </c>
      <c r="K920" s="2" t="s">
        <v>21</v>
      </c>
      <c r="L920">
        <v>41625</v>
      </c>
      <c r="M920" s="1">
        <v>43652</v>
      </c>
      <c r="N920" s="2" t="s">
        <v>18</v>
      </c>
      <c r="O920" s="2" t="s">
        <v>177</v>
      </c>
      <c r="P920" s="2"/>
      <c r="Q920" s="1">
        <v>43852</v>
      </c>
    </row>
    <row r="921" spans="1:17" x14ac:dyDescent="0.35">
      <c r="A921" s="2" t="s">
        <v>494</v>
      </c>
      <c r="B921">
        <v>1.31000501801E+19</v>
      </c>
      <c r="C921" s="2" t="s">
        <v>176</v>
      </c>
      <c r="D921" s="1">
        <v>43531</v>
      </c>
      <c r="E921" s="1">
        <v>43896</v>
      </c>
      <c r="F921" s="2" t="s">
        <v>182</v>
      </c>
      <c r="G921">
        <v>11</v>
      </c>
      <c r="H921" s="2" t="s">
        <v>218</v>
      </c>
      <c r="I921" s="2" t="s">
        <v>13</v>
      </c>
      <c r="J921" s="2" t="s">
        <v>71</v>
      </c>
      <c r="K921" s="2" t="s">
        <v>21</v>
      </c>
      <c r="L921">
        <v>41625</v>
      </c>
      <c r="M921" s="1">
        <v>43773</v>
      </c>
      <c r="N921" s="2" t="s">
        <v>18</v>
      </c>
      <c r="O921" s="2" t="s">
        <v>177</v>
      </c>
      <c r="P921" s="2"/>
      <c r="Q921" s="1">
        <v>43852</v>
      </c>
    </row>
    <row r="922" spans="1:17" x14ac:dyDescent="0.35">
      <c r="A922" s="2" t="s">
        <v>494</v>
      </c>
      <c r="B922">
        <v>1.31000501801E+19</v>
      </c>
      <c r="C922" s="2" t="s">
        <v>176</v>
      </c>
      <c r="D922" s="1">
        <v>43531</v>
      </c>
      <c r="E922" s="1">
        <v>43896</v>
      </c>
      <c r="F922" s="2" t="s">
        <v>182</v>
      </c>
      <c r="G922">
        <v>11</v>
      </c>
      <c r="H922" s="2" t="s">
        <v>218</v>
      </c>
      <c r="I922" s="2" t="s">
        <v>13</v>
      </c>
      <c r="J922" s="2" t="s">
        <v>71</v>
      </c>
      <c r="K922" s="2" t="s">
        <v>21</v>
      </c>
      <c r="L922">
        <v>124875</v>
      </c>
      <c r="M922" s="1">
        <v>43531</v>
      </c>
      <c r="N922" s="2" t="s">
        <v>18</v>
      </c>
      <c r="O922" s="2" t="s">
        <v>177</v>
      </c>
      <c r="P922" s="2"/>
      <c r="Q922" s="1">
        <v>43852</v>
      </c>
    </row>
    <row r="923" spans="1:17" x14ac:dyDescent="0.35">
      <c r="A923" s="2" t="s">
        <v>494</v>
      </c>
      <c r="B923">
        <v>41048751</v>
      </c>
      <c r="C923" s="2" t="s">
        <v>176</v>
      </c>
      <c r="D923" s="1">
        <v>43705</v>
      </c>
      <c r="E923" s="1">
        <v>44070</v>
      </c>
      <c r="F923" s="2" t="s">
        <v>14</v>
      </c>
      <c r="G923">
        <v>1</v>
      </c>
      <c r="H923" s="2" t="s">
        <v>25</v>
      </c>
      <c r="I923" s="2" t="s">
        <v>13</v>
      </c>
      <c r="J923" s="2" t="s">
        <v>14</v>
      </c>
      <c r="K923" s="2" t="s">
        <v>21</v>
      </c>
      <c r="L923">
        <v>42900</v>
      </c>
      <c r="M923" s="1">
        <v>43340</v>
      </c>
      <c r="N923" s="2" t="s">
        <v>18</v>
      </c>
      <c r="O923" s="2" t="s">
        <v>177</v>
      </c>
      <c r="P923" s="2"/>
      <c r="Q923" s="1">
        <v>43852</v>
      </c>
    </row>
    <row r="924" spans="1:17" x14ac:dyDescent="0.35">
      <c r="A924" s="2" t="s">
        <v>494</v>
      </c>
      <c r="B924">
        <v>41048762</v>
      </c>
      <c r="C924" s="2" t="s">
        <v>176</v>
      </c>
      <c r="D924" s="1">
        <v>43705</v>
      </c>
      <c r="E924" s="1">
        <v>44070</v>
      </c>
      <c r="F924" s="2" t="s">
        <v>14</v>
      </c>
      <c r="G924">
        <v>1</v>
      </c>
      <c r="H924" s="2" t="s">
        <v>25</v>
      </c>
      <c r="I924" s="2" t="s">
        <v>13</v>
      </c>
      <c r="J924" s="2" t="s">
        <v>14</v>
      </c>
      <c r="K924" s="2" t="s">
        <v>21</v>
      </c>
      <c r="L924">
        <v>52800</v>
      </c>
      <c r="M924" s="1">
        <v>43705</v>
      </c>
      <c r="N924" s="2" t="s">
        <v>18</v>
      </c>
      <c r="O924" s="2" t="s">
        <v>177</v>
      </c>
      <c r="P924" s="2"/>
      <c r="Q924" s="1">
        <v>43852</v>
      </c>
    </row>
    <row r="925" spans="1:17" x14ac:dyDescent="0.35">
      <c r="A925" s="2" t="s">
        <v>494</v>
      </c>
      <c r="B925">
        <v>41048763</v>
      </c>
      <c r="C925" s="2" t="s">
        <v>176</v>
      </c>
      <c r="D925" s="1">
        <v>43705</v>
      </c>
      <c r="E925" s="1">
        <v>44070</v>
      </c>
      <c r="F925" s="2" t="s">
        <v>14</v>
      </c>
      <c r="G925">
        <v>1</v>
      </c>
      <c r="H925" s="2" t="s">
        <v>25</v>
      </c>
      <c r="I925" s="2" t="s">
        <v>13</v>
      </c>
      <c r="J925" s="2" t="s">
        <v>14</v>
      </c>
      <c r="K925" s="2" t="s">
        <v>21</v>
      </c>
      <c r="L925">
        <v>44130.41</v>
      </c>
      <c r="M925" s="1">
        <v>43705</v>
      </c>
      <c r="N925" s="2" t="s">
        <v>18</v>
      </c>
      <c r="O925" s="2" t="s">
        <v>177</v>
      </c>
      <c r="P925" s="2"/>
      <c r="Q925" s="1">
        <v>43852</v>
      </c>
    </row>
    <row r="926" spans="1:17" x14ac:dyDescent="0.35">
      <c r="A926" s="2" t="s">
        <v>494</v>
      </c>
      <c r="B926" t="s">
        <v>61</v>
      </c>
      <c r="C926" s="2" t="s">
        <v>176</v>
      </c>
      <c r="D926" s="1">
        <v>43469</v>
      </c>
      <c r="E926" s="1">
        <v>43833</v>
      </c>
      <c r="F926" s="2" t="s">
        <v>183</v>
      </c>
      <c r="G926">
        <v>10</v>
      </c>
      <c r="H926" s="2" t="s">
        <v>104</v>
      </c>
      <c r="I926" s="2" t="s">
        <v>13</v>
      </c>
      <c r="J926" s="2" t="s">
        <v>30</v>
      </c>
      <c r="K926" s="2" t="s">
        <v>21</v>
      </c>
      <c r="L926">
        <v>156000</v>
      </c>
      <c r="M926" s="1">
        <v>43469</v>
      </c>
      <c r="N926" s="2" t="s">
        <v>18</v>
      </c>
      <c r="O926" s="2" t="s">
        <v>184</v>
      </c>
      <c r="P926" s="2"/>
      <c r="Q926" s="1">
        <v>43852</v>
      </c>
    </row>
    <row r="927" spans="1:17" x14ac:dyDescent="0.35">
      <c r="A927" s="2" t="s">
        <v>494</v>
      </c>
      <c r="B927" t="s">
        <v>61</v>
      </c>
      <c r="C927" s="2" t="s">
        <v>176</v>
      </c>
      <c r="D927" s="1">
        <v>43469</v>
      </c>
      <c r="E927" s="1">
        <v>43833</v>
      </c>
      <c r="F927" s="2" t="s">
        <v>183</v>
      </c>
      <c r="G927">
        <v>10</v>
      </c>
      <c r="H927" s="2" t="s">
        <v>104</v>
      </c>
      <c r="I927" s="2" t="s">
        <v>13</v>
      </c>
      <c r="J927" s="2" t="s">
        <v>30</v>
      </c>
      <c r="K927" s="2" t="s">
        <v>21</v>
      </c>
      <c r="L927">
        <v>5253.23</v>
      </c>
      <c r="M927" s="1">
        <v>43514</v>
      </c>
      <c r="N927" s="2" t="s">
        <v>185</v>
      </c>
      <c r="O927" s="2" t="s">
        <v>184</v>
      </c>
      <c r="P927" s="2"/>
      <c r="Q927" s="1">
        <v>43852</v>
      </c>
    </row>
    <row r="928" spans="1:17" x14ac:dyDescent="0.35">
      <c r="A928" s="2" t="s">
        <v>494</v>
      </c>
      <c r="B928" t="s">
        <v>61</v>
      </c>
      <c r="C928" s="2" t="s">
        <v>176</v>
      </c>
      <c r="D928" s="1">
        <v>43469</v>
      </c>
      <c r="E928" s="1">
        <v>43833</v>
      </c>
      <c r="F928" s="2" t="s">
        <v>183</v>
      </c>
      <c r="G928">
        <v>10</v>
      </c>
      <c r="H928" s="2" t="s">
        <v>104</v>
      </c>
      <c r="I928" s="2" t="s">
        <v>13</v>
      </c>
      <c r="J928" s="2" t="s">
        <v>30</v>
      </c>
      <c r="K928" s="2" t="s">
        <v>21</v>
      </c>
      <c r="L928">
        <v>6769.65</v>
      </c>
      <c r="M928" s="1">
        <v>43631</v>
      </c>
      <c r="N928" s="2" t="s">
        <v>185</v>
      </c>
      <c r="O928" s="2" t="s">
        <v>184</v>
      </c>
      <c r="P928" s="2"/>
      <c r="Q928" s="1">
        <v>43852</v>
      </c>
    </row>
    <row r="929" spans="1:17" x14ac:dyDescent="0.35">
      <c r="A929" s="2" t="s">
        <v>494</v>
      </c>
      <c r="B929" t="s">
        <v>61</v>
      </c>
      <c r="C929" s="2" t="s">
        <v>176</v>
      </c>
      <c r="D929" s="1">
        <v>43469</v>
      </c>
      <c r="E929" s="1">
        <v>43833</v>
      </c>
      <c r="F929" s="2" t="s">
        <v>183</v>
      </c>
      <c r="G929">
        <v>10</v>
      </c>
      <c r="H929" s="2" t="s">
        <v>104</v>
      </c>
      <c r="I929" s="2" t="s">
        <v>13</v>
      </c>
      <c r="J929" s="2" t="s">
        <v>30</v>
      </c>
      <c r="K929" s="2" t="s">
        <v>21</v>
      </c>
      <c r="L929">
        <v>8961.98</v>
      </c>
      <c r="M929" s="1">
        <v>43641</v>
      </c>
      <c r="N929" s="2" t="s">
        <v>185</v>
      </c>
      <c r="O929" s="2" t="s">
        <v>184</v>
      </c>
      <c r="P929" s="2"/>
      <c r="Q929" s="1">
        <v>43852</v>
      </c>
    </row>
    <row r="930" spans="1:17" x14ac:dyDescent="0.35">
      <c r="A930" s="2" t="s">
        <v>494</v>
      </c>
      <c r="B930" t="s">
        <v>500</v>
      </c>
      <c r="C930" s="2" t="s">
        <v>180</v>
      </c>
      <c r="D930" s="1">
        <v>43102</v>
      </c>
      <c r="E930" s="1">
        <v>43466</v>
      </c>
      <c r="F930" s="2" t="s">
        <v>183</v>
      </c>
      <c r="G930">
        <v>10</v>
      </c>
      <c r="H930" s="2" t="s">
        <v>104</v>
      </c>
      <c r="I930" s="2" t="s">
        <v>13</v>
      </c>
      <c r="J930" s="2" t="s">
        <v>30</v>
      </c>
      <c r="K930" s="2" t="s">
        <v>21</v>
      </c>
      <c r="L930">
        <v>64155.3</v>
      </c>
      <c r="M930" s="1">
        <v>43102</v>
      </c>
      <c r="N930" s="2" t="s">
        <v>18</v>
      </c>
      <c r="O930" s="2" t="s">
        <v>270</v>
      </c>
      <c r="P930" s="2" t="s">
        <v>271</v>
      </c>
      <c r="Q930" s="1">
        <v>43852</v>
      </c>
    </row>
    <row r="931" spans="1:17" x14ac:dyDescent="0.35">
      <c r="A931" s="2" t="s">
        <v>494</v>
      </c>
      <c r="B931" t="s">
        <v>501</v>
      </c>
      <c r="C931" s="2" t="s">
        <v>180</v>
      </c>
      <c r="D931" s="1">
        <v>43102</v>
      </c>
      <c r="E931" s="1">
        <v>43466</v>
      </c>
      <c r="F931" s="2" t="s">
        <v>183</v>
      </c>
      <c r="G931">
        <v>10</v>
      </c>
      <c r="H931" s="2" t="s">
        <v>104</v>
      </c>
      <c r="I931" s="2" t="s">
        <v>13</v>
      </c>
      <c r="J931" s="2" t="s">
        <v>30</v>
      </c>
      <c r="K931" s="2" t="s">
        <v>21</v>
      </c>
      <c r="L931">
        <v>5404.95</v>
      </c>
      <c r="M931" s="1">
        <v>43102</v>
      </c>
      <c r="N931" s="2" t="s">
        <v>18</v>
      </c>
      <c r="O931" s="2" t="s">
        <v>270</v>
      </c>
      <c r="P931" s="2" t="s">
        <v>271</v>
      </c>
      <c r="Q931" s="1">
        <v>43852</v>
      </c>
    </row>
    <row r="932" spans="1:17" x14ac:dyDescent="0.35">
      <c r="A932" s="2" t="s">
        <v>494</v>
      </c>
      <c r="B932" t="s">
        <v>155</v>
      </c>
      <c r="C932" s="2" t="s">
        <v>176</v>
      </c>
      <c r="D932" s="1">
        <v>43469</v>
      </c>
      <c r="E932" s="1">
        <v>43833</v>
      </c>
      <c r="F932" s="2" t="s">
        <v>183</v>
      </c>
      <c r="G932">
        <v>10</v>
      </c>
      <c r="H932" s="2" t="s">
        <v>104</v>
      </c>
      <c r="I932" s="2" t="s">
        <v>13</v>
      </c>
      <c r="J932" s="2" t="s">
        <v>30</v>
      </c>
      <c r="K932" s="2" t="s">
        <v>21</v>
      </c>
      <c r="L932">
        <v>5550</v>
      </c>
      <c r="M932" s="1">
        <v>43469</v>
      </c>
      <c r="N932" s="2" t="s">
        <v>18</v>
      </c>
      <c r="O932" s="2" t="s">
        <v>177</v>
      </c>
      <c r="P932" s="2"/>
      <c r="Q932" s="1">
        <v>43852</v>
      </c>
    </row>
    <row r="933" spans="1:17" x14ac:dyDescent="0.35">
      <c r="A933" s="2" t="s">
        <v>494</v>
      </c>
      <c r="B933" t="s">
        <v>502</v>
      </c>
      <c r="C933" s="2" t="s">
        <v>176</v>
      </c>
      <c r="D933" s="1">
        <v>43716</v>
      </c>
      <c r="E933" s="1">
        <v>44081</v>
      </c>
      <c r="F933" s="2" t="s">
        <v>14</v>
      </c>
      <c r="G933">
        <v>13</v>
      </c>
      <c r="H933" s="2" t="s">
        <v>248</v>
      </c>
      <c r="I933" s="2" t="s">
        <v>13</v>
      </c>
      <c r="J933" s="2" t="s">
        <v>14</v>
      </c>
      <c r="K933" s="2" t="s">
        <v>21</v>
      </c>
      <c r="L933">
        <v>18750</v>
      </c>
      <c r="M933" s="1">
        <v>43716</v>
      </c>
      <c r="N933" s="2" t="s">
        <v>18</v>
      </c>
      <c r="O933" s="2" t="s">
        <v>177</v>
      </c>
      <c r="P933" s="2"/>
      <c r="Q933" s="1">
        <v>43852</v>
      </c>
    </row>
    <row r="934" spans="1:17" x14ac:dyDescent="0.35">
      <c r="A934" s="2" t="s">
        <v>494</v>
      </c>
      <c r="B934">
        <v>41045707</v>
      </c>
      <c r="C934" s="2" t="s">
        <v>176</v>
      </c>
      <c r="D934" s="1">
        <v>43556</v>
      </c>
      <c r="E934" s="1">
        <v>43921</v>
      </c>
      <c r="F934" s="2" t="s">
        <v>14</v>
      </c>
      <c r="G934">
        <v>13</v>
      </c>
      <c r="H934" s="2" t="s">
        <v>248</v>
      </c>
      <c r="I934" s="2" t="s">
        <v>13</v>
      </c>
      <c r="J934" s="2" t="s">
        <v>14</v>
      </c>
      <c r="K934" s="2" t="s">
        <v>26</v>
      </c>
      <c r="L934">
        <v>74250</v>
      </c>
      <c r="M934" s="1">
        <v>43556</v>
      </c>
      <c r="N934" s="2" t="s">
        <v>18</v>
      </c>
      <c r="O934" s="2" t="s">
        <v>177</v>
      </c>
      <c r="P934" s="2"/>
      <c r="Q934" s="1">
        <v>43852</v>
      </c>
    </row>
    <row r="935" spans="1:17" x14ac:dyDescent="0.35">
      <c r="A935" s="2" t="s">
        <v>494</v>
      </c>
      <c r="B935">
        <v>3000001017</v>
      </c>
      <c r="C935" s="2" t="s">
        <v>176</v>
      </c>
      <c r="D935" s="1">
        <v>43191</v>
      </c>
      <c r="E935" s="1">
        <v>43555</v>
      </c>
      <c r="F935" s="2" t="s">
        <v>14</v>
      </c>
      <c r="G935">
        <v>12</v>
      </c>
      <c r="H935" s="2" t="s">
        <v>194</v>
      </c>
      <c r="I935" s="2" t="s">
        <v>13</v>
      </c>
      <c r="J935" s="2" t="s">
        <v>19</v>
      </c>
      <c r="K935" s="2" t="s">
        <v>21</v>
      </c>
      <c r="L935">
        <v>48652.25</v>
      </c>
      <c r="M935" s="1">
        <v>43191</v>
      </c>
      <c r="N935" s="2" t="s">
        <v>18</v>
      </c>
      <c r="O935" s="2" t="s">
        <v>177</v>
      </c>
      <c r="P935" s="2"/>
      <c r="Q935" s="1">
        <v>43852</v>
      </c>
    </row>
    <row r="936" spans="1:17" x14ac:dyDescent="0.35">
      <c r="A936" s="2" t="s">
        <v>494</v>
      </c>
      <c r="B936">
        <v>3.1142029652485002E+18</v>
      </c>
      <c r="C936" s="2" t="s">
        <v>176</v>
      </c>
      <c r="D936" s="1">
        <v>43703</v>
      </c>
      <c r="E936" s="1">
        <v>44068</v>
      </c>
      <c r="F936" s="2" t="s">
        <v>182</v>
      </c>
      <c r="G936">
        <v>3</v>
      </c>
      <c r="H936" s="2" t="s">
        <v>44</v>
      </c>
      <c r="I936" s="2" t="s">
        <v>13</v>
      </c>
      <c r="J936" s="2" t="s">
        <v>19</v>
      </c>
      <c r="K936" s="2" t="s">
        <v>26</v>
      </c>
      <c r="L936">
        <v>1501.88</v>
      </c>
      <c r="M936" s="1">
        <v>43703</v>
      </c>
      <c r="N936" s="2" t="s">
        <v>18</v>
      </c>
      <c r="O936" s="2" t="s">
        <v>177</v>
      </c>
      <c r="P936" s="2"/>
      <c r="Q936" s="1">
        <v>43852</v>
      </c>
    </row>
    <row r="937" spans="1:17" x14ac:dyDescent="0.35">
      <c r="A937" s="2" t="s">
        <v>494</v>
      </c>
      <c r="B937" t="s">
        <v>62</v>
      </c>
      <c r="C937" s="2" t="s">
        <v>176</v>
      </c>
      <c r="D937" s="1">
        <v>43466</v>
      </c>
      <c r="E937" s="1">
        <v>43830</v>
      </c>
      <c r="F937" s="2" t="s">
        <v>51</v>
      </c>
      <c r="G937">
        <v>3</v>
      </c>
      <c r="H937" s="2" t="s">
        <v>44</v>
      </c>
      <c r="I937" s="2" t="s">
        <v>13</v>
      </c>
      <c r="J937" s="2" t="s">
        <v>19</v>
      </c>
      <c r="K937" s="2" t="s">
        <v>26</v>
      </c>
      <c r="L937">
        <v>21157.34</v>
      </c>
      <c r="M937" s="1">
        <v>43466</v>
      </c>
      <c r="N937" s="2" t="s">
        <v>18</v>
      </c>
      <c r="O937" s="2" t="s">
        <v>177</v>
      </c>
      <c r="P937" s="2"/>
      <c r="Q937" s="1">
        <v>43852</v>
      </c>
    </row>
    <row r="938" spans="1:17" x14ac:dyDescent="0.35">
      <c r="A938" s="2" t="s">
        <v>494</v>
      </c>
      <c r="B938" t="s">
        <v>28</v>
      </c>
      <c r="C938" s="2" t="s">
        <v>176</v>
      </c>
      <c r="D938" s="1">
        <v>43466</v>
      </c>
      <c r="E938" s="1">
        <v>43830</v>
      </c>
      <c r="F938" s="2" t="s">
        <v>14</v>
      </c>
      <c r="G938">
        <v>3</v>
      </c>
      <c r="H938" s="2" t="s">
        <v>44</v>
      </c>
      <c r="I938" s="2" t="s">
        <v>13</v>
      </c>
      <c r="J938" s="2" t="s">
        <v>19</v>
      </c>
      <c r="K938" s="2" t="s">
        <v>26</v>
      </c>
      <c r="L938">
        <v>12019.2</v>
      </c>
      <c r="M938" s="1">
        <v>43466</v>
      </c>
      <c r="N938" s="2" t="s">
        <v>18</v>
      </c>
      <c r="O938" s="2" t="s">
        <v>177</v>
      </c>
      <c r="P938" s="2"/>
      <c r="Q938" s="1">
        <v>43852</v>
      </c>
    </row>
    <row r="939" spans="1:17" x14ac:dyDescent="0.35">
      <c r="A939" s="2" t="s">
        <v>494</v>
      </c>
      <c r="B939" t="s">
        <v>503</v>
      </c>
      <c r="C939" s="2" t="s">
        <v>176</v>
      </c>
      <c r="D939" s="1">
        <v>43334</v>
      </c>
      <c r="E939" s="1">
        <v>43698</v>
      </c>
      <c r="F939" s="2" t="s">
        <v>181</v>
      </c>
      <c r="G939">
        <v>3</v>
      </c>
      <c r="H939" s="2" t="s">
        <v>44</v>
      </c>
      <c r="I939" s="2" t="s">
        <v>13</v>
      </c>
      <c r="J939" s="2" t="s">
        <v>19</v>
      </c>
      <c r="K939" s="2" t="s">
        <v>21</v>
      </c>
      <c r="L939">
        <v>7324.12</v>
      </c>
      <c r="M939" s="1">
        <v>43334</v>
      </c>
      <c r="N939" s="2" t="s">
        <v>18</v>
      </c>
      <c r="O939" s="2" t="s">
        <v>177</v>
      </c>
      <c r="P939" s="2"/>
      <c r="Q939" s="1">
        <v>43852</v>
      </c>
    </row>
    <row r="940" spans="1:17" x14ac:dyDescent="0.35">
      <c r="A940" s="2" t="s">
        <v>494</v>
      </c>
      <c r="B940" t="s">
        <v>504</v>
      </c>
      <c r="C940" s="2" t="s">
        <v>176</v>
      </c>
      <c r="D940" s="1">
        <v>43334</v>
      </c>
      <c r="E940" s="1">
        <v>43698</v>
      </c>
      <c r="F940" s="2" t="s">
        <v>181</v>
      </c>
      <c r="G940">
        <v>3</v>
      </c>
      <c r="H940" s="2" t="s">
        <v>44</v>
      </c>
      <c r="I940" s="2" t="s">
        <v>13</v>
      </c>
      <c r="J940" s="2" t="s">
        <v>19</v>
      </c>
      <c r="K940" s="2" t="s">
        <v>21</v>
      </c>
      <c r="L940">
        <v>19316.669999999998</v>
      </c>
      <c r="M940" s="1">
        <v>43334</v>
      </c>
      <c r="N940" s="2" t="s">
        <v>18</v>
      </c>
      <c r="O940" s="2" t="s">
        <v>177</v>
      </c>
      <c r="P940" s="2"/>
      <c r="Q940" s="1">
        <v>43852</v>
      </c>
    </row>
    <row r="941" spans="1:17" x14ac:dyDescent="0.35">
      <c r="A941" s="2" t="s">
        <v>494</v>
      </c>
      <c r="B941">
        <v>505373</v>
      </c>
      <c r="C941" s="2" t="s">
        <v>180</v>
      </c>
      <c r="D941" s="1">
        <v>43157</v>
      </c>
      <c r="E941" s="1">
        <v>43521</v>
      </c>
      <c r="F941" s="2" t="s">
        <v>183</v>
      </c>
      <c r="G941">
        <v>10</v>
      </c>
      <c r="H941" s="2" t="s">
        <v>104</v>
      </c>
      <c r="I941" s="2" t="s">
        <v>13</v>
      </c>
      <c r="J941" s="2" t="s">
        <v>30</v>
      </c>
      <c r="K941" s="2" t="s">
        <v>21</v>
      </c>
      <c r="L941">
        <v>23115.200000000001</v>
      </c>
      <c r="M941" s="1">
        <v>43157</v>
      </c>
      <c r="N941" s="2" t="s">
        <v>18</v>
      </c>
      <c r="O941" s="2" t="s">
        <v>177</v>
      </c>
      <c r="P941" s="2"/>
      <c r="Q941" s="1">
        <v>43852</v>
      </c>
    </row>
    <row r="942" spans="1:17" x14ac:dyDescent="0.35">
      <c r="A942" s="2" t="s">
        <v>494</v>
      </c>
      <c r="B942" t="s">
        <v>59</v>
      </c>
      <c r="C942" s="2" t="s">
        <v>176</v>
      </c>
      <c r="D942" s="1">
        <v>43522</v>
      </c>
      <c r="E942" s="1">
        <v>43886</v>
      </c>
      <c r="F942" s="2" t="s">
        <v>183</v>
      </c>
      <c r="G942">
        <v>10</v>
      </c>
      <c r="H942" s="2" t="s">
        <v>104</v>
      </c>
      <c r="I942" s="2" t="s">
        <v>13</v>
      </c>
      <c r="J942" s="2" t="s">
        <v>30</v>
      </c>
      <c r="K942" s="2" t="s">
        <v>21</v>
      </c>
      <c r="L942">
        <v>25336.44</v>
      </c>
      <c r="M942" s="1">
        <v>43522</v>
      </c>
      <c r="N942" s="2" t="s">
        <v>18</v>
      </c>
      <c r="O942" s="2" t="s">
        <v>21</v>
      </c>
      <c r="P942" s="2"/>
      <c r="Q942" s="1">
        <v>43852</v>
      </c>
    </row>
    <row r="943" spans="1:17" x14ac:dyDescent="0.35">
      <c r="A943" s="2" t="s">
        <v>494</v>
      </c>
      <c r="B943">
        <v>51995029</v>
      </c>
      <c r="C943" s="2" t="s">
        <v>180</v>
      </c>
      <c r="D943" s="1">
        <v>43159</v>
      </c>
      <c r="E943" s="1">
        <v>43523</v>
      </c>
      <c r="F943" s="2" t="s">
        <v>183</v>
      </c>
      <c r="G943">
        <v>10</v>
      </c>
      <c r="H943" s="2" t="s">
        <v>104</v>
      </c>
      <c r="I943" s="2" t="s">
        <v>13</v>
      </c>
      <c r="J943" s="2" t="s">
        <v>30</v>
      </c>
      <c r="K943" s="2" t="s">
        <v>21</v>
      </c>
      <c r="L943">
        <v>12699.7</v>
      </c>
      <c r="M943" s="1">
        <v>43159</v>
      </c>
      <c r="N943" s="2" t="s">
        <v>18</v>
      </c>
      <c r="O943" s="2" t="s">
        <v>184</v>
      </c>
      <c r="P943" s="2"/>
      <c r="Q943" s="1">
        <v>43852</v>
      </c>
    </row>
    <row r="944" spans="1:17" x14ac:dyDescent="0.35">
      <c r="A944" s="2" t="s">
        <v>494</v>
      </c>
      <c r="B944">
        <v>51995029</v>
      </c>
      <c r="C944" s="2" t="s">
        <v>180</v>
      </c>
      <c r="D944" s="1">
        <v>43159</v>
      </c>
      <c r="E944" s="1">
        <v>43523</v>
      </c>
      <c r="F944" s="2" t="s">
        <v>183</v>
      </c>
      <c r="G944">
        <v>10</v>
      </c>
      <c r="H944" s="2" t="s">
        <v>104</v>
      </c>
      <c r="I944" s="2" t="s">
        <v>13</v>
      </c>
      <c r="J944" s="2" t="s">
        <v>30</v>
      </c>
      <c r="K944" s="2" t="s">
        <v>21</v>
      </c>
      <c r="M944" s="1">
        <v>43206</v>
      </c>
      <c r="N944" s="2" t="s">
        <v>185</v>
      </c>
      <c r="O944" s="2" t="s">
        <v>184</v>
      </c>
      <c r="P944" s="2"/>
      <c r="Q944" s="1">
        <v>43852</v>
      </c>
    </row>
    <row r="945" spans="1:17" x14ac:dyDescent="0.35">
      <c r="A945" s="2" t="s">
        <v>494</v>
      </c>
      <c r="B945">
        <v>52916488</v>
      </c>
      <c r="C945" s="2" t="s">
        <v>180</v>
      </c>
      <c r="D945" s="1">
        <v>43159</v>
      </c>
      <c r="E945" s="1">
        <v>43523</v>
      </c>
      <c r="F945" s="2" t="s">
        <v>183</v>
      </c>
      <c r="G945">
        <v>10</v>
      </c>
      <c r="H945" s="2" t="s">
        <v>104</v>
      </c>
      <c r="I945" s="2" t="s">
        <v>13</v>
      </c>
      <c r="J945" s="2" t="s">
        <v>30</v>
      </c>
      <c r="K945" s="2" t="s">
        <v>21</v>
      </c>
      <c r="L945">
        <v>177405.38</v>
      </c>
      <c r="M945" s="1">
        <v>43159</v>
      </c>
      <c r="N945" s="2" t="s">
        <v>18</v>
      </c>
      <c r="O945" s="2" t="s">
        <v>184</v>
      </c>
      <c r="P945" s="2"/>
      <c r="Q945" s="1">
        <v>43852</v>
      </c>
    </row>
    <row r="946" spans="1:17" x14ac:dyDescent="0.35">
      <c r="A946" s="2" t="s">
        <v>494</v>
      </c>
      <c r="B946">
        <v>52916488</v>
      </c>
      <c r="C946" s="2" t="s">
        <v>180</v>
      </c>
      <c r="D946" s="1">
        <v>43159</v>
      </c>
      <c r="E946" s="1">
        <v>43523</v>
      </c>
      <c r="F946" s="2" t="s">
        <v>183</v>
      </c>
      <c r="G946">
        <v>10</v>
      </c>
      <c r="H946" s="2" t="s">
        <v>104</v>
      </c>
      <c r="I946" s="2" t="s">
        <v>13</v>
      </c>
      <c r="J946" s="2" t="s">
        <v>30</v>
      </c>
      <c r="K946" s="2" t="s">
        <v>21</v>
      </c>
      <c r="M946" s="1">
        <v>43299</v>
      </c>
      <c r="N946" s="2" t="s">
        <v>185</v>
      </c>
      <c r="O946" s="2" t="s">
        <v>184</v>
      </c>
      <c r="P946" s="2"/>
      <c r="Q946" s="1">
        <v>43852</v>
      </c>
    </row>
    <row r="947" spans="1:17" x14ac:dyDescent="0.35">
      <c r="A947" s="2" t="s">
        <v>494</v>
      </c>
      <c r="B947">
        <v>52916488</v>
      </c>
      <c r="C947" s="2" t="s">
        <v>180</v>
      </c>
      <c r="D947" s="1">
        <v>43159</v>
      </c>
      <c r="E947" s="1">
        <v>43523</v>
      </c>
      <c r="F947" s="2" t="s">
        <v>183</v>
      </c>
      <c r="G947">
        <v>10</v>
      </c>
      <c r="H947" s="2" t="s">
        <v>104</v>
      </c>
      <c r="I947" s="2" t="s">
        <v>13</v>
      </c>
      <c r="J947" s="2" t="s">
        <v>30</v>
      </c>
      <c r="K947" s="2" t="s">
        <v>21</v>
      </c>
      <c r="M947" s="1">
        <v>43348</v>
      </c>
      <c r="N947" s="2" t="s">
        <v>185</v>
      </c>
      <c r="O947" s="2" t="s">
        <v>184</v>
      </c>
      <c r="P947" s="2"/>
      <c r="Q947" s="1">
        <v>43852</v>
      </c>
    </row>
    <row r="948" spans="1:17" x14ac:dyDescent="0.35">
      <c r="A948" s="2" t="s">
        <v>494</v>
      </c>
      <c r="B948">
        <v>52916488</v>
      </c>
      <c r="C948" s="2" t="s">
        <v>180</v>
      </c>
      <c r="D948" s="1">
        <v>43159</v>
      </c>
      <c r="E948" s="1">
        <v>43523</v>
      </c>
      <c r="F948" s="2" t="s">
        <v>183</v>
      </c>
      <c r="G948">
        <v>10</v>
      </c>
      <c r="H948" s="2" t="s">
        <v>104</v>
      </c>
      <c r="I948" s="2" t="s">
        <v>13</v>
      </c>
      <c r="J948" s="2" t="s">
        <v>30</v>
      </c>
      <c r="K948" s="2" t="s">
        <v>21</v>
      </c>
      <c r="M948" s="1">
        <v>43200</v>
      </c>
      <c r="N948" s="2" t="s">
        <v>185</v>
      </c>
      <c r="O948" s="2" t="s">
        <v>184</v>
      </c>
      <c r="P948" s="2"/>
      <c r="Q948" s="1">
        <v>43852</v>
      </c>
    </row>
    <row r="949" spans="1:17" x14ac:dyDescent="0.35">
      <c r="A949" s="2" t="s">
        <v>494</v>
      </c>
      <c r="B949">
        <v>52971603</v>
      </c>
      <c r="C949" s="2" t="s">
        <v>180</v>
      </c>
      <c r="D949" s="1">
        <v>43263</v>
      </c>
      <c r="E949" s="1">
        <v>43627</v>
      </c>
      <c r="F949" s="2" t="s">
        <v>183</v>
      </c>
      <c r="G949">
        <v>10</v>
      </c>
      <c r="H949" s="2" t="s">
        <v>104</v>
      </c>
      <c r="I949" s="2" t="s">
        <v>13</v>
      </c>
      <c r="J949" s="2" t="s">
        <v>30</v>
      </c>
      <c r="K949" s="2" t="s">
        <v>26</v>
      </c>
      <c r="L949">
        <v>63872.4</v>
      </c>
      <c r="M949" s="1">
        <v>43263</v>
      </c>
      <c r="N949" s="2" t="s">
        <v>18</v>
      </c>
      <c r="O949" s="2" t="s">
        <v>270</v>
      </c>
      <c r="P949" s="2" t="s">
        <v>271</v>
      </c>
      <c r="Q949" s="1">
        <v>43852</v>
      </c>
    </row>
    <row r="950" spans="1:17" x14ac:dyDescent="0.35">
      <c r="A950" s="2" t="s">
        <v>494</v>
      </c>
      <c r="B950">
        <v>52971603</v>
      </c>
      <c r="C950" s="2" t="s">
        <v>180</v>
      </c>
      <c r="D950" s="1">
        <v>43263</v>
      </c>
      <c r="E950" s="1">
        <v>43627</v>
      </c>
      <c r="F950" s="2" t="s">
        <v>183</v>
      </c>
      <c r="G950">
        <v>10</v>
      </c>
      <c r="H950" s="2" t="s">
        <v>104</v>
      </c>
      <c r="I950" s="2" t="s">
        <v>13</v>
      </c>
      <c r="J950" s="2" t="s">
        <v>30</v>
      </c>
      <c r="K950" s="2" t="s">
        <v>26</v>
      </c>
      <c r="M950" s="1">
        <v>43318</v>
      </c>
      <c r="N950" s="2" t="s">
        <v>185</v>
      </c>
      <c r="O950" s="2" t="s">
        <v>270</v>
      </c>
      <c r="P950" s="2"/>
      <c r="Q950" s="1">
        <v>43852</v>
      </c>
    </row>
    <row r="951" spans="1:17" x14ac:dyDescent="0.35">
      <c r="A951" s="2" t="s">
        <v>494</v>
      </c>
      <c r="B951">
        <v>54445288</v>
      </c>
      <c r="C951" s="2" t="s">
        <v>176</v>
      </c>
      <c r="D951" s="1">
        <v>43524</v>
      </c>
      <c r="E951" s="1">
        <v>43888</v>
      </c>
      <c r="F951" s="2" t="s">
        <v>183</v>
      </c>
      <c r="G951">
        <v>10</v>
      </c>
      <c r="H951" s="2" t="s">
        <v>104</v>
      </c>
      <c r="I951" s="2" t="s">
        <v>13</v>
      </c>
      <c r="J951" s="2" t="s">
        <v>30</v>
      </c>
      <c r="K951" s="2" t="s">
        <v>21</v>
      </c>
      <c r="L951">
        <v>11111.4</v>
      </c>
      <c r="M951" s="1">
        <v>43524</v>
      </c>
      <c r="N951" s="2" t="s">
        <v>18</v>
      </c>
      <c r="O951" s="2" t="s">
        <v>21</v>
      </c>
      <c r="P951" s="2"/>
      <c r="Q951" s="1">
        <v>43852</v>
      </c>
    </row>
    <row r="952" spans="1:17" x14ac:dyDescent="0.35">
      <c r="A952" s="2" t="s">
        <v>494</v>
      </c>
      <c r="B952" t="s">
        <v>66</v>
      </c>
      <c r="C952" s="2" t="s">
        <v>176</v>
      </c>
      <c r="D952" s="1">
        <v>43524</v>
      </c>
      <c r="E952" s="1">
        <v>43888</v>
      </c>
      <c r="F952" s="2" t="s">
        <v>183</v>
      </c>
      <c r="G952">
        <v>10</v>
      </c>
      <c r="H952" s="2" t="s">
        <v>104</v>
      </c>
      <c r="I952" s="2" t="s">
        <v>13</v>
      </c>
      <c r="J952" s="2" t="s">
        <v>30</v>
      </c>
      <c r="K952" s="2" t="s">
        <v>21</v>
      </c>
      <c r="L952">
        <v>329250</v>
      </c>
      <c r="M952" s="1">
        <v>43524</v>
      </c>
      <c r="N952" s="2" t="s">
        <v>18</v>
      </c>
      <c r="O952" s="2" t="s">
        <v>184</v>
      </c>
      <c r="P952" s="2"/>
      <c r="Q952" s="1">
        <v>43852</v>
      </c>
    </row>
    <row r="953" spans="1:17" x14ac:dyDescent="0.35">
      <c r="A953" s="2" t="s">
        <v>494</v>
      </c>
      <c r="B953" t="s">
        <v>66</v>
      </c>
      <c r="C953" s="2" t="s">
        <v>176</v>
      </c>
      <c r="D953" s="1">
        <v>43524</v>
      </c>
      <c r="E953" s="1">
        <v>43888</v>
      </c>
      <c r="F953" s="2" t="s">
        <v>183</v>
      </c>
      <c r="G953">
        <v>10</v>
      </c>
      <c r="H953" s="2" t="s">
        <v>104</v>
      </c>
      <c r="I953" s="2" t="s">
        <v>13</v>
      </c>
      <c r="J953" s="2" t="s">
        <v>30</v>
      </c>
      <c r="K953" s="2" t="s">
        <v>21</v>
      </c>
      <c r="L953">
        <v>10772.33</v>
      </c>
      <c r="M953" s="1">
        <v>43538</v>
      </c>
      <c r="N953" s="2" t="s">
        <v>185</v>
      </c>
      <c r="O953" s="2" t="s">
        <v>184</v>
      </c>
      <c r="P953" s="2"/>
      <c r="Q953" s="1">
        <v>43852</v>
      </c>
    </row>
    <row r="954" spans="1:17" x14ac:dyDescent="0.35">
      <c r="A954" s="2" t="s">
        <v>494</v>
      </c>
      <c r="B954" t="s">
        <v>66</v>
      </c>
      <c r="C954" s="2" t="s">
        <v>176</v>
      </c>
      <c r="D954" s="1">
        <v>43524</v>
      </c>
      <c r="E954" s="1">
        <v>43888</v>
      </c>
      <c r="F954" s="2" t="s">
        <v>183</v>
      </c>
      <c r="G954">
        <v>10</v>
      </c>
      <c r="H954" s="2" t="s">
        <v>104</v>
      </c>
      <c r="I954" s="2" t="s">
        <v>13</v>
      </c>
      <c r="J954" s="2" t="s">
        <v>30</v>
      </c>
      <c r="K954" s="2" t="s">
        <v>21</v>
      </c>
      <c r="L954">
        <v>9283.0499999999993</v>
      </c>
      <c r="M954" s="1">
        <v>43573</v>
      </c>
      <c r="N954" s="2" t="s">
        <v>185</v>
      </c>
      <c r="O954" s="2" t="s">
        <v>184</v>
      </c>
      <c r="P954" s="2"/>
      <c r="Q954" s="1">
        <v>43852</v>
      </c>
    </row>
    <row r="955" spans="1:17" x14ac:dyDescent="0.35">
      <c r="A955" s="2" t="s">
        <v>494</v>
      </c>
      <c r="B955" t="s">
        <v>66</v>
      </c>
      <c r="C955" s="2" t="s">
        <v>176</v>
      </c>
      <c r="D955" s="1">
        <v>43524</v>
      </c>
      <c r="E955" s="1">
        <v>43888</v>
      </c>
      <c r="F955" s="2" t="s">
        <v>183</v>
      </c>
      <c r="G955">
        <v>10</v>
      </c>
      <c r="H955" s="2" t="s">
        <v>104</v>
      </c>
      <c r="I955" s="2" t="s">
        <v>13</v>
      </c>
      <c r="J955" s="2" t="s">
        <v>30</v>
      </c>
      <c r="K955" s="2" t="s">
        <v>21</v>
      </c>
      <c r="L955">
        <v>6903.45</v>
      </c>
      <c r="M955" s="1">
        <v>43615</v>
      </c>
      <c r="N955" s="2" t="s">
        <v>185</v>
      </c>
      <c r="O955" s="2" t="s">
        <v>184</v>
      </c>
      <c r="P955" s="2"/>
      <c r="Q955" s="1">
        <v>43852</v>
      </c>
    </row>
    <row r="956" spans="1:17" x14ac:dyDescent="0.35">
      <c r="A956" s="2" t="s">
        <v>494</v>
      </c>
      <c r="B956" t="s">
        <v>66</v>
      </c>
      <c r="C956" s="2" t="s">
        <v>176</v>
      </c>
      <c r="D956" s="1">
        <v>43524</v>
      </c>
      <c r="E956" s="1">
        <v>43888</v>
      </c>
      <c r="F956" s="2" t="s">
        <v>183</v>
      </c>
      <c r="G956">
        <v>10</v>
      </c>
      <c r="H956" s="2" t="s">
        <v>104</v>
      </c>
      <c r="I956" s="2" t="s">
        <v>13</v>
      </c>
      <c r="J956" s="2" t="s">
        <v>30</v>
      </c>
      <c r="K956" s="2" t="s">
        <v>21</v>
      </c>
      <c r="L956">
        <v>399.23</v>
      </c>
      <c r="M956" s="1">
        <v>43637</v>
      </c>
      <c r="N956" s="2" t="s">
        <v>185</v>
      </c>
      <c r="O956" s="2" t="s">
        <v>184</v>
      </c>
      <c r="P956" s="2"/>
      <c r="Q956" s="1">
        <v>43852</v>
      </c>
    </row>
    <row r="957" spans="1:17" x14ac:dyDescent="0.35">
      <c r="A957" s="2" t="s">
        <v>494</v>
      </c>
      <c r="B957" t="s">
        <v>66</v>
      </c>
      <c r="C957" s="2" t="s">
        <v>176</v>
      </c>
      <c r="D957" s="1">
        <v>43524</v>
      </c>
      <c r="E957" s="1">
        <v>43888</v>
      </c>
      <c r="F957" s="2" t="s">
        <v>183</v>
      </c>
      <c r="G957">
        <v>10</v>
      </c>
      <c r="H957" s="2" t="s">
        <v>104</v>
      </c>
      <c r="I957" s="2" t="s">
        <v>13</v>
      </c>
      <c r="J957" s="2" t="s">
        <v>30</v>
      </c>
      <c r="K957" s="2" t="s">
        <v>21</v>
      </c>
      <c r="L957">
        <v>6259.35</v>
      </c>
      <c r="M957" s="1">
        <v>43637</v>
      </c>
      <c r="N957" s="2" t="s">
        <v>185</v>
      </c>
      <c r="O957" s="2" t="s">
        <v>184</v>
      </c>
      <c r="P957" s="2"/>
      <c r="Q957" s="1">
        <v>43852</v>
      </c>
    </row>
    <row r="958" spans="1:17" x14ac:dyDescent="0.35">
      <c r="A958" s="2" t="s">
        <v>494</v>
      </c>
      <c r="B958" t="s">
        <v>66</v>
      </c>
      <c r="C958" s="2" t="s">
        <v>176</v>
      </c>
      <c r="D958" s="1">
        <v>43524</v>
      </c>
      <c r="E958" s="1">
        <v>43888</v>
      </c>
      <c r="F958" s="2" t="s">
        <v>183</v>
      </c>
      <c r="G958">
        <v>10</v>
      </c>
      <c r="H958" s="2" t="s">
        <v>104</v>
      </c>
      <c r="I958" s="2" t="s">
        <v>13</v>
      </c>
      <c r="J958" s="2" t="s">
        <v>30</v>
      </c>
      <c r="K958" s="2" t="s">
        <v>21</v>
      </c>
      <c r="L958">
        <v>7110.45</v>
      </c>
      <c r="M958" s="1">
        <v>43675</v>
      </c>
      <c r="N958" s="2" t="s">
        <v>185</v>
      </c>
      <c r="O958" s="2" t="s">
        <v>184</v>
      </c>
      <c r="P958" s="2"/>
      <c r="Q958" s="1">
        <v>43852</v>
      </c>
    </row>
    <row r="959" spans="1:17" x14ac:dyDescent="0.35">
      <c r="A959" s="2" t="s">
        <v>494</v>
      </c>
      <c r="B959" t="s">
        <v>66</v>
      </c>
      <c r="C959" s="2" t="s">
        <v>176</v>
      </c>
      <c r="D959" s="1">
        <v>43524</v>
      </c>
      <c r="E959" s="1">
        <v>43888</v>
      </c>
      <c r="F959" s="2" t="s">
        <v>183</v>
      </c>
      <c r="G959">
        <v>10</v>
      </c>
      <c r="H959" s="2" t="s">
        <v>104</v>
      </c>
      <c r="I959" s="2" t="s">
        <v>13</v>
      </c>
      <c r="J959" s="2" t="s">
        <v>30</v>
      </c>
      <c r="K959" s="2" t="s">
        <v>21</v>
      </c>
      <c r="L959">
        <v>5501.03</v>
      </c>
      <c r="M959" s="1">
        <v>43759</v>
      </c>
      <c r="N959" s="2" t="s">
        <v>185</v>
      </c>
      <c r="O959" s="2" t="s">
        <v>184</v>
      </c>
      <c r="P959" s="2"/>
      <c r="Q959" s="1">
        <v>43852</v>
      </c>
    </row>
    <row r="960" spans="1:17" x14ac:dyDescent="0.35">
      <c r="A960" s="2" t="s">
        <v>494</v>
      </c>
      <c r="B960" t="s">
        <v>505</v>
      </c>
      <c r="C960" s="2" t="s">
        <v>176</v>
      </c>
      <c r="D960" s="1">
        <v>43777</v>
      </c>
      <c r="E960" s="1">
        <v>44142</v>
      </c>
      <c r="F960" s="2" t="s">
        <v>183</v>
      </c>
      <c r="G960">
        <v>10</v>
      </c>
      <c r="H960" s="2" t="s">
        <v>104</v>
      </c>
      <c r="I960" s="2" t="s">
        <v>13</v>
      </c>
      <c r="J960" s="2" t="s">
        <v>30</v>
      </c>
      <c r="K960" s="2" t="s">
        <v>21</v>
      </c>
      <c r="L960">
        <v>24311.1</v>
      </c>
      <c r="M960" s="1">
        <v>43777</v>
      </c>
      <c r="N960" s="2" t="s">
        <v>18</v>
      </c>
      <c r="O960" s="2" t="s">
        <v>177</v>
      </c>
      <c r="P960" s="2"/>
      <c r="Q960" s="1">
        <v>43852</v>
      </c>
    </row>
    <row r="961" spans="1:17" x14ac:dyDescent="0.35">
      <c r="A961" s="2" t="s">
        <v>494</v>
      </c>
      <c r="B961">
        <v>3.1242012736917002E+18</v>
      </c>
      <c r="C961" s="2" t="s">
        <v>176</v>
      </c>
      <c r="D961" s="1">
        <v>43312</v>
      </c>
      <c r="E961" s="1">
        <v>43647</v>
      </c>
      <c r="F961" s="2" t="s">
        <v>14</v>
      </c>
      <c r="G961">
        <v>3</v>
      </c>
      <c r="H961" s="2" t="s">
        <v>44</v>
      </c>
      <c r="I961" s="2" t="s">
        <v>13</v>
      </c>
      <c r="J961" s="2" t="s">
        <v>19</v>
      </c>
      <c r="K961" s="2" t="s">
        <v>21</v>
      </c>
      <c r="L961">
        <v>42416.75</v>
      </c>
      <c r="M961" s="1">
        <v>43647</v>
      </c>
      <c r="N961" s="2" t="s">
        <v>18</v>
      </c>
      <c r="O961" s="2" t="s">
        <v>177</v>
      </c>
      <c r="P961" s="2"/>
      <c r="Q961" s="1">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14822-90F5-402E-80D1-6A76D95C009C}">
  <dimension ref="A2:J16"/>
  <sheetViews>
    <sheetView workbookViewId="0">
      <selection activeCell="B5" sqref="B5"/>
    </sheetView>
  </sheetViews>
  <sheetFormatPr defaultRowHeight="14.5" x14ac:dyDescent="0.35"/>
  <cols>
    <col min="1" max="1" width="12.36328125" bestFit="1" customWidth="1"/>
    <col min="2" max="3" width="14" bestFit="1" customWidth="1"/>
    <col min="4" max="4" width="12.36328125" bestFit="1" customWidth="1"/>
    <col min="5" max="5" width="14" bestFit="1" customWidth="1"/>
    <col min="7" max="8" width="21.453125" bestFit="1" customWidth="1"/>
    <col min="9" max="9" width="20.7265625" bestFit="1" customWidth="1"/>
    <col min="10" max="10" width="16.36328125" bestFit="1" customWidth="1"/>
    <col min="12" max="12" width="16.453125" bestFit="1" customWidth="1"/>
  </cols>
  <sheetData>
    <row r="2" spans="1:10" x14ac:dyDescent="0.35">
      <c r="A2" s="17" t="s">
        <v>163</v>
      </c>
      <c r="B2" s="17"/>
      <c r="D2" s="17" t="s">
        <v>522</v>
      </c>
      <c r="E2" s="17"/>
      <c r="G2" s="17" t="s">
        <v>521</v>
      </c>
      <c r="H2" s="17"/>
      <c r="I2" s="17"/>
    </row>
    <row r="3" spans="1:10" x14ac:dyDescent="0.35">
      <c r="A3" s="3" t="s">
        <v>160</v>
      </c>
      <c r="B3" t="s">
        <v>162</v>
      </c>
      <c r="D3" s="5" t="s">
        <v>26</v>
      </c>
      <c r="E3" s="6">
        <f>GETPIVOTDATA("Amount",$A$12,"income_class","Cross Sell")+GETPIVOTDATA("Amount",$D$12,"income_class","Cross Sell")</f>
        <v>13041253.300000001</v>
      </c>
      <c r="G3" s="6" t="s">
        <v>518</v>
      </c>
      <c r="H3" s="6" t="s">
        <v>519</v>
      </c>
      <c r="I3" s="6" t="s">
        <v>520</v>
      </c>
    </row>
    <row r="4" spans="1:10" x14ac:dyDescent="0.35">
      <c r="A4" s="4" t="s">
        <v>26</v>
      </c>
      <c r="B4" s="2">
        <v>2853842</v>
      </c>
      <c r="D4" s="5" t="s">
        <v>16</v>
      </c>
      <c r="E4" s="6">
        <f>GETPIVOTDATA("Amount",$A$12,"income_class","New")+GETPIVOTDATA("Amount",$D$12,"income_class","New")</f>
        <v>3531629.3099999991</v>
      </c>
      <c r="G4" s="9">
        <v>19673793</v>
      </c>
      <c r="H4" s="9">
        <v>20083111</v>
      </c>
      <c r="I4" s="9">
        <v>12319455</v>
      </c>
    </row>
    <row r="5" spans="1:10" x14ac:dyDescent="0.35">
      <c r="A5" s="4" t="s">
        <v>16</v>
      </c>
      <c r="B5" s="2">
        <v>569815</v>
      </c>
      <c r="D5" s="5" t="s">
        <v>21</v>
      </c>
      <c r="E5" s="6">
        <f>GETPIVOTDATA("Amount",$A$12,"income_class","Renewal")+GETPIVOTDATA("Amount",$D$12,"income_class","Renewal")</f>
        <v>18507270.640000015</v>
      </c>
    </row>
    <row r="6" spans="1:10" x14ac:dyDescent="0.35">
      <c r="A6" s="4" t="s">
        <v>21</v>
      </c>
      <c r="B6" s="2">
        <v>8244310</v>
      </c>
    </row>
    <row r="7" spans="1:10" x14ac:dyDescent="0.35">
      <c r="A7" s="4" t="s">
        <v>161</v>
      </c>
      <c r="B7" s="2">
        <v>11667967</v>
      </c>
      <c r="G7" s="18" t="s">
        <v>523</v>
      </c>
      <c r="H7" s="18"/>
      <c r="I7" s="18"/>
    </row>
    <row r="8" spans="1:10" x14ac:dyDescent="0.35">
      <c r="E8" s="2"/>
    </row>
    <row r="9" spans="1:10" x14ac:dyDescent="0.35">
      <c r="G9" s="13" t="s">
        <v>694</v>
      </c>
      <c r="H9" s="14" t="s">
        <v>695</v>
      </c>
      <c r="I9" s="10"/>
      <c r="J9" s="16" t="s">
        <v>692</v>
      </c>
    </row>
    <row r="10" spans="1:10" x14ac:dyDescent="0.35">
      <c r="G10" s="15">
        <f>(E3/GETPIVOTDATA("Sum of Cross sell bugdet",$G$3))</f>
        <v>0.64936419960035074</v>
      </c>
      <c r="H10" s="15">
        <f>(GETPIVOTDATA("Amount",$A$3,"income_class","Cross Sell")/GETPIVOTDATA("Sum of Cross sell bugdet",$G$3))</f>
        <v>0.14210158973876108</v>
      </c>
      <c r="I10" s="12"/>
      <c r="J10" t="s">
        <v>693</v>
      </c>
    </row>
    <row r="11" spans="1:10" x14ac:dyDescent="0.35">
      <c r="A11" s="17" t="s">
        <v>12</v>
      </c>
      <c r="B11" s="17"/>
      <c r="D11" s="17" t="s">
        <v>18</v>
      </c>
      <c r="E11" s="17"/>
    </row>
    <row r="12" spans="1:10" x14ac:dyDescent="0.35">
      <c r="A12" s="3" t="s">
        <v>160</v>
      </c>
      <c r="B12" t="s">
        <v>162</v>
      </c>
      <c r="D12" s="3" t="s">
        <v>160</v>
      </c>
      <c r="E12" t="s">
        <v>162</v>
      </c>
      <c r="G12" s="13" t="s">
        <v>682</v>
      </c>
      <c r="H12" s="14" t="s">
        <v>683</v>
      </c>
    </row>
    <row r="13" spans="1:10" x14ac:dyDescent="0.35">
      <c r="A13" s="4" t="s">
        <v>26</v>
      </c>
      <c r="B13" s="2">
        <v>396480</v>
      </c>
      <c r="D13" s="4" t="s">
        <v>26</v>
      </c>
      <c r="E13" s="2">
        <v>12644773.300000001</v>
      </c>
      <c r="G13" s="15">
        <f>(E4/GETPIVOTDATA("Sum of New Budget",$G$3))</f>
        <v>0.17950932542596129</v>
      </c>
      <c r="H13" s="15">
        <f>(GETPIVOTDATA("Amount",$A$3,"income_class","New")/GETPIVOTDATA("Sum of New Budget",$G$3))</f>
        <v>2.8963149098905329E-2</v>
      </c>
    </row>
    <row r="14" spans="1:10" x14ac:dyDescent="0.35">
      <c r="A14" s="4" t="s">
        <v>16</v>
      </c>
      <c r="B14" s="2">
        <v>100000</v>
      </c>
      <c r="D14" s="4" t="s">
        <v>16</v>
      </c>
      <c r="E14" s="2">
        <v>3431629.3099999991</v>
      </c>
    </row>
    <row r="15" spans="1:10" x14ac:dyDescent="0.35">
      <c r="A15" s="4" t="s">
        <v>21</v>
      </c>
      <c r="B15" s="2">
        <v>18051</v>
      </c>
      <c r="D15" s="4" t="s">
        <v>21</v>
      </c>
      <c r="E15" s="2">
        <v>18489219.640000015</v>
      </c>
      <c r="G15" s="13" t="s">
        <v>684</v>
      </c>
      <c r="H15" s="14" t="s">
        <v>685</v>
      </c>
    </row>
    <row r="16" spans="1:10" x14ac:dyDescent="0.35">
      <c r="A16" s="4" t="s">
        <v>161</v>
      </c>
      <c r="B16" s="2">
        <v>514531</v>
      </c>
      <c r="D16" s="4" t="s">
        <v>161</v>
      </c>
      <c r="E16" s="2">
        <v>34565622.250000015</v>
      </c>
      <c r="G16" s="15">
        <f>E5/GETPIVOTDATA("Sum of Renewal Budget",$G$3)</f>
        <v>1.5022799823531168</v>
      </c>
      <c r="H16" s="15">
        <f>GETPIVOTDATA("Amount",$A$3,"income_class","Renewal")/GETPIVOTDATA("Sum of Renewal Budget",$G$3)</f>
        <v>0.66921061037196861</v>
      </c>
    </row>
  </sheetData>
  <mergeCells count="6">
    <mergeCell ref="A2:B2"/>
    <mergeCell ref="A11:B11"/>
    <mergeCell ref="D11:E11"/>
    <mergeCell ref="G2:I2"/>
    <mergeCell ref="D2:E2"/>
    <mergeCell ref="G7:I7"/>
  </mergeCells>
  <pageMargins left="0.7" right="0.7" top="0.75" bottom="0.75" header="0.3" footer="0.3"/>
  <pageSetup paperSize="9" orientation="portrait" r:id="rId5"/>
  <extLst>
    <ext xmlns:x14="http://schemas.microsoft.com/office/spreadsheetml/2009/9/main" uri="{78C0D931-6437-407d-A8EE-F0AAD7539E65}">
      <x14:conditionalFormattings>
        <x14:conditionalFormatting xmlns:xm="http://schemas.microsoft.com/office/excel/2006/main">
          <x14:cfRule type="iconSet" priority="6" id="{5C618AB8-1E41-468B-9DCE-0689DC8D68B8}">
            <x14:iconSet iconSet="3Triangles" custom="1">
              <x14:cfvo type="percent">
                <xm:f>0</xm:f>
              </x14:cfvo>
              <x14:cfvo type="num">
                <xm:f>0</xm:f>
              </x14:cfvo>
              <x14:cfvo type="num">
                <xm:f>1</xm:f>
              </x14:cfvo>
              <x14:cfIcon iconSet="3Triangles" iconId="0"/>
              <x14:cfIcon iconSet="3Triangles" iconId="0"/>
              <x14:cfIcon iconSet="3Triangles" iconId="2"/>
            </x14:iconSet>
          </x14:cfRule>
          <xm:sqref>G10</xm:sqref>
        </x14:conditionalFormatting>
        <x14:conditionalFormatting xmlns:xm="http://schemas.microsoft.com/office/excel/2006/main">
          <x14:cfRule type="iconSet" priority="5" id="{9FCFE34E-794C-459E-ADBB-D9BF9228CAB0}">
            <x14:iconSet iconSet="3Triangles" custom="1">
              <x14:cfvo type="percent">
                <xm:f>0</xm:f>
              </x14:cfvo>
              <x14:cfvo type="num">
                <xm:f>0</xm:f>
              </x14:cfvo>
              <x14:cfvo type="num">
                <xm:f>1</xm:f>
              </x14:cfvo>
              <x14:cfIcon iconSet="3Triangles" iconId="0"/>
              <x14:cfIcon iconSet="3Triangles" iconId="0"/>
              <x14:cfIcon iconSet="3Triangles" iconId="2"/>
            </x14:iconSet>
          </x14:cfRule>
          <xm:sqref>G16</xm:sqref>
        </x14:conditionalFormatting>
        <x14:conditionalFormatting xmlns:xm="http://schemas.microsoft.com/office/excel/2006/main">
          <x14:cfRule type="iconSet" priority="4" id="{40C52A7F-5261-43F2-8F1B-502D5EC83E89}">
            <x14:iconSet iconSet="3Triangles" custom="1">
              <x14:cfvo type="percent">
                <xm:f>0</xm:f>
              </x14:cfvo>
              <x14:cfvo type="num">
                <xm:f>0</xm:f>
              </x14:cfvo>
              <x14:cfvo type="num">
                <xm:f>1</xm:f>
              </x14:cfvo>
              <x14:cfIcon iconSet="3Triangles" iconId="0"/>
              <x14:cfIcon iconSet="3Triangles" iconId="0"/>
              <x14:cfIcon iconSet="3Triangles" iconId="2"/>
            </x14:iconSet>
          </x14:cfRule>
          <xm:sqref>H10</xm:sqref>
        </x14:conditionalFormatting>
        <x14:conditionalFormatting xmlns:xm="http://schemas.microsoft.com/office/excel/2006/main">
          <x14:cfRule type="iconSet" priority="3" id="{3250B77C-ECB5-4950-9202-DB88379A3C44}">
            <x14:iconSet iconSet="3Triangles" custom="1">
              <x14:cfvo type="percent">
                <xm:f>0</xm:f>
              </x14:cfvo>
              <x14:cfvo type="num">
                <xm:f>0</xm:f>
              </x14:cfvo>
              <x14:cfvo type="num">
                <xm:f>1</xm:f>
              </x14:cfvo>
              <x14:cfIcon iconSet="3Triangles" iconId="0"/>
              <x14:cfIcon iconSet="3Triangles" iconId="0"/>
              <x14:cfIcon iconSet="3Triangles" iconId="2"/>
            </x14:iconSet>
          </x14:cfRule>
          <xm:sqref>H13</xm:sqref>
        </x14:conditionalFormatting>
        <x14:conditionalFormatting xmlns:xm="http://schemas.microsoft.com/office/excel/2006/main">
          <x14:cfRule type="iconSet" priority="2" id="{C2ED84BB-75F5-42DC-82E5-98E31F7A4839}">
            <x14:iconSet iconSet="3Triangles" custom="1">
              <x14:cfvo type="percent">
                <xm:f>0</xm:f>
              </x14:cfvo>
              <x14:cfvo type="num">
                <xm:f>0</xm:f>
              </x14:cfvo>
              <x14:cfvo type="num">
                <xm:f>1</xm:f>
              </x14:cfvo>
              <x14:cfIcon iconSet="3Triangles" iconId="0"/>
              <x14:cfIcon iconSet="3Triangles" iconId="0"/>
              <x14:cfIcon iconSet="3Triangles" iconId="2"/>
            </x14:iconSet>
          </x14:cfRule>
          <xm:sqref>G13</xm:sqref>
        </x14:conditionalFormatting>
        <x14:conditionalFormatting xmlns:xm="http://schemas.microsoft.com/office/excel/2006/main">
          <x14:cfRule type="iconSet" priority="1" id="{4A934F4C-A5A4-49FE-A7C8-CEB5EC83CDC5}">
            <x14:iconSet iconSet="3Triangles" custom="1">
              <x14:cfvo type="percent">
                <xm:f>0</xm:f>
              </x14:cfvo>
              <x14:cfvo type="num">
                <xm:f>0</xm:f>
              </x14:cfvo>
              <x14:cfvo type="num">
                <xm:f>1</xm:f>
              </x14:cfvo>
              <x14:cfIcon iconSet="3Triangles" iconId="0"/>
              <x14:cfIcon iconSet="3Triangles" iconId="0"/>
              <x14:cfIcon iconSet="3Triangles"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9D7-5657-46B6-ADA6-97A9257F25BF}">
  <dimension ref="A1:B20"/>
  <sheetViews>
    <sheetView workbookViewId="0">
      <selection activeCell="B15" sqref="B15"/>
    </sheetView>
  </sheetViews>
  <sheetFormatPr defaultRowHeight="14.5" x14ac:dyDescent="0.35"/>
  <cols>
    <col min="1" max="1" width="12.36328125" bestFit="1" customWidth="1"/>
    <col min="2" max="2" width="20.36328125" bestFit="1" customWidth="1"/>
    <col min="5" max="5" width="12.36328125" bestFit="1" customWidth="1"/>
    <col min="6" max="6" width="20.36328125" bestFit="1" customWidth="1"/>
  </cols>
  <sheetData>
    <row r="1" spans="1:2" x14ac:dyDescent="0.35">
      <c r="A1" s="3" t="s">
        <v>160</v>
      </c>
      <c r="B1" t="s">
        <v>542</v>
      </c>
    </row>
    <row r="2" spans="1:2" x14ac:dyDescent="0.35">
      <c r="A2" s="4" t="s">
        <v>218</v>
      </c>
      <c r="B2" s="2">
        <v>2</v>
      </c>
    </row>
    <row r="3" spans="1:2" x14ac:dyDescent="0.35">
      <c r="A3" s="4" t="s">
        <v>104</v>
      </c>
      <c r="B3" s="2">
        <v>2</v>
      </c>
    </row>
    <row r="4" spans="1:2" x14ac:dyDescent="0.35">
      <c r="A4" s="4" t="s">
        <v>190</v>
      </c>
      <c r="B4" s="2">
        <v>3</v>
      </c>
    </row>
    <row r="5" spans="1:2" x14ac:dyDescent="0.35">
      <c r="A5" s="4" t="s">
        <v>325</v>
      </c>
      <c r="B5" s="2">
        <v>3</v>
      </c>
    </row>
    <row r="6" spans="1:2" x14ac:dyDescent="0.35">
      <c r="A6" s="4" t="s">
        <v>44</v>
      </c>
      <c r="B6" s="2">
        <v>4</v>
      </c>
    </row>
    <row r="7" spans="1:2" x14ac:dyDescent="0.35">
      <c r="A7" s="4" t="s">
        <v>203</v>
      </c>
      <c r="B7" s="2">
        <v>4</v>
      </c>
    </row>
    <row r="8" spans="1:2" x14ac:dyDescent="0.35">
      <c r="A8" s="4" t="s">
        <v>194</v>
      </c>
      <c r="B8" s="2">
        <v>4</v>
      </c>
    </row>
    <row r="9" spans="1:2" x14ac:dyDescent="0.35">
      <c r="A9" s="4" t="s">
        <v>25</v>
      </c>
      <c r="B9" s="2">
        <v>5</v>
      </c>
    </row>
    <row r="10" spans="1:2" x14ac:dyDescent="0.35">
      <c r="A10" s="4" t="s">
        <v>40</v>
      </c>
      <c r="B10" s="2">
        <v>7</v>
      </c>
    </row>
    <row r="11" spans="1:2" x14ac:dyDescent="0.35">
      <c r="A11" s="4" t="s">
        <v>161</v>
      </c>
      <c r="B11" s="2">
        <v>34</v>
      </c>
    </row>
    <row r="13" spans="1:2" x14ac:dyDescent="0.35">
      <c r="A13" s="3" t="s">
        <v>160</v>
      </c>
      <c r="B13" t="s">
        <v>542</v>
      </c>
    </row>
    <row r="14" spans="1:2" x14ac:dyDescent="0.35">
      <c r="A14" s="4">
        <v>2019</v>
      </c>
      <c r="B14" s="2">
        <v>3</v>
      </c>
    </row>
    <row r="15" spans="1:2" x14ac:dyDescent="0.35">
      <c r="A15" s="4">
        <v>2020</v>
      </c>
      <c r="B15" s="2">
        <v>31</v>
      </c>
    </row>
    <row r="16" spans="1:2" x14ac:dyDescent="0.35">
      <c r="A16" s="4" t="s">
        <v>161</v>
      </c>
      <c r="B16" s="2">
        <v>34</v>
      </c>
    </row>
    <row r="18" spans="1:2" x14ac:dyDescent="0.35">
      <c r="A18" s="19" t="s">
        <v>544</v>
      </c>
      <c r="B18" s="19"/>
    </row>
    <row r="19" spans="1:2" x14ac:dyDescent="0.35">
      <c r="A19" s="11">
        <v>2019</v>
      </c>
      <c r="B19" s="11">
        <v>2020</v>
      </c>
    </row>
    <row r="20" spans="1:2" x14ac:dyDescent="0.35">
      <c r="A20" s="11">
        <v>3</v>
      </c>
      <c r="B20" s="11">
        <v>31</v>
      </c>
    </row>
  </sheetData>
  <mergeCells count="1">
    <mergeCell ref="A18:B18"/>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8C57-735B-43F8-B525-E229B34E6E83}">
  <dimension ref="A3:F16"/>
  <sheetViews>
    <sheetView workbookViewId="0">
      <selection activeCell="A9" sqref="A9"/>
    </sheetView>
  </sheetViews>
  <sheetFormatPr defaultRowHeight="14.5" x14ac:dyDescent="0.35"/>
  <cols>
    <col min="1" max="1" width="19.36328125" bestFit="1" customWidth="1"/>
    <col min="2" max="2" width="15.26953125" bestFit="1" customWidth="1"/>
    <col min="3" max="3" width="8.6328125" bestFit="1" customWidth="1"/>
    <col min="4" max="4" width="4.54296875" bestFit="1" customWidth="1"/>
    <col min="5" max="5" width="7.90625" bestFit="1" customWidth="1"/>
    <col min="6" max="6" width="10.7265625" bestFit="1" customWidth="1"/>
    <col min="7" max="7" width="6.08984375" customWidth="1"/>
    <col min="8" max="8" width="2.81640625" customWidth="1"/>
    <col min="9" max="9" width="2.81640625" bestFit="1" customWidth="1"/>
    <col min="10" max="10" width="2.08984375" bestFit="1" customWidth="1"/>
    <col min="11" max="11" width="1.81640625" bestFit="1" customWidth="1"/>
    <col min="12" max="12" width="1.90625" bestFit="1" customWidth="1"/>
    <col min="13" max="13" width="1.81640625" bestFit="1" customWidth="1"/>
    <col min="14" max="14" width="2.81640625" bestFit="1" customWidth="1"/>
    <col min="15" max="15" width="2.08984375" bestFit="1" customWidth="1"/>
    <col min="16" max="16" width="2.1796875" bestFit="1" customWidth="1"/>
    <col min="17" max="19" width="2.81640625" bestFit="1" customWidth="1"/>
    <col min="20" max="20" width="2" bestFit="1" customWidth="1"/>
    <col min="21" max="21" width="2.6328125" bestFit="1" customWidth="1"/>
    <col min="22" max="22" width="10.7265625" bestFit="1" customWidth="1"/>
  </cols>
  <sheetData>
    <row r="3" spans="1:6" x14ac:dyDescent="0.35">
      <c r="A3" s="3" t="s">
        <v>545</v>
      </c>
      <c r="B3" s="3" t="s">
        <v>546</v>
      </c>
    </row>
    <row r="4" spans="1:6" x14ac:dyDescent="0.35">
      <c r="A4" s="3" t="s">
        <v>160</v>
      </c>
      <c r="B4" t="s">
        <v>547</v>
      </c>
      <c r="C4" t="s">
        <v>26</v>
      </c>
      <c r="D4" t="s">
        <v>16</v>
      </c>
      <c r="E4" t="s">
        <v>21</v>
      </c>
      <c r="F4" t="s">
        <v>161</v>
      </c>
    </row>
    <row r="5" spans="1:6" x14ac:dyDescent="0.35">
      <c r="A5" s="4" t="s">
        <v>20</v>
      </c>
      <c r="B5" s="2">
        <v>5</v>
      </c>
      <c r="C5" s="2"/>
      <c r="D5" s="2"/>
      <c r="E5" s="2">
        <v>58</v>
      </c>
      <c r="F5" s="2">
        <v>63</v>
      </c>
    </row>
    <row r="6" spans="1:6" x14ac:dyDescent="0.35">
      <c r="A6" s="4" t="s">
        <v>46</v>
      </c>
      <c r="B6" s="2">
        <v>18</v>
      </c>
      <c r="C6" s="2"/>
      <c r="D6" s="2"/>
      <c r="E6" s="2">
        <v>18</v>
      </c>
      <c r="F6" s="2">
        <v>36</v>
      </c>
    </row>
    <row r="7" spans="1:6" x14ac:dyDescent="0.35">
      <c r="A7" s="4" t="s">
        <v>37</v>
      </c>
      <c r="B7" s="2"/>
      <c r="C7" s="2">
        <v>12</v>
      </c>
      <c r="D7" s="2"/>
      <c r="E7" s="2">
        <v>15</v>
      </c>
      <c r="F7" s="2">
        <v>27</v>
      </c>
    </row>
    <row r="8" spans="1:6" x14ac:dyDescent="0.35">
      <c r="A8" s="4" t="s">
        <v>44</v>
      </c>
      <c r="B8" s="2"/>
      <c r="C8" s="2">
        <v>20</v>
      </c>
      <c r="D8" s="2"/>
      <c r="E8" s="2"/>
      <c r="F8" s="2">
        <v>20</v>
      </c>
    </row>
    <row r="9" spans="1:6" x14ac:dyDescent="0.35">
      <c r="A9" s="4" t="s">
        <v>25</v>
      </c>
      <c r="B9" s="2"/>
      <c r="C9" s="2">
        <v>19</v>
      </c>
      <c r="D9" s="2"/>
      <c r="E9" s="2"/>
      <c r="F9" s="2">
        <v>19</v>
      </c>
    </row>
    <row r="10" spans="1:6" x14ac:dyDescent="0.35">
      <c r="A10" s="4" t="s">
        <v>102</v>
      </c>
      <c r="B10" s="2">
        <v>4</v>
      </c>
      <c r="C10" s="2"/>
      <c r="D10" s="2">
        <v>8</v>
      </c>
      <c r="E10" s="2"/>
      <c r="F10" s="2">
        <v>12</v>
      </c>
    </row>
    <row r="11" spans="1:6" x14ac:dyDescent="0.35">
      <c r="A11" s="4" t="s">
        <v>40</v>
      </c>
      <c r="B11" s="2"/>
      <c r="C11" s="2">
        <v>10</v>
      </c>
      <c r="D11" s="2"/>
      <c r="E11" s="2"/>
      <c r="F11" s="2">
        <v>10</v>
      </c>
    </row>
    <row r="12" spans="1:6" x14ac:dyDescent="0.35">
      <c r="A12" s="4" t="s">
        <v>31</v>
      </c>
      <c r="B12" s="2"/>
      <c r="C12" s="2"/>
      <c r="D12" s="2">
        <v>7</v>
      </c>
      <c r="E12" s="2">
        <v>3</v>
      </c>
      <c r="F12" s="2">
        <v>10</v>
      </c>
    </row>
    <row r="13" spans="1:6" x14ac:dyDescent="0.35">
      <c r="A13" s="4" t="s">
        <v>72</v>
      </c>
      <c r="B13" s="2">
        <v>1</v>
      </c>
      <c r="C13" s="2"/>
      <c r="D13" s="2"/>
      <c r="E13" s="2">
        <v>3</v>
      </c>
      <c r="F13" s="2">
        <v>4</v>
      </c>
    </row>
    <row r="14" spans="1:6" x14ac:dyDescent="0.35">
      <c r="A14" s="4" t="s">
        <v>104</v>
      </c>
      <c r="B14" s="2"/>
      <c r="C14" s="2">
        <v>2</v>
      </c>
      <c r="D14" s="2"/>
      <c r="E14" s="2"/>
      <c r="F14" s="2">
        <v>2</v>
      </c>
    </row>
    <row r="15" spans="1:6" x14ac:dyDescent="0.35">
      <c r="A15" s="4" t="s">
        <v>15</v>
      </c>
      <c r="B15" s="2"/>
      <c r="C15" s="2"/>
      <c r="D15" s="2">
        <v>1</v>
      </c>
      <c r="E15" s="2"/>
      <c r="F15" s="2">
        <v>1</v>
      </c>
    </row>
    <row r="16" spans="1:6" x14ac:dyDescent="0.35">
      <c r="A16" s="4" t="s">
        <v>161</v>
      </c>
      <c r="B16" s="2">
        <v>28</v>
      </c>
      <c r="C16" s="2">
        <v>63</v>
      </c>
      <c r="D16" s="2">
        <v>16</v>
      </c>
      <c r="E16" s="2">
        <v>97</v>
      </c>
      <c r="F16" s="2">
        <v>204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DADF-F47B-4250-ADE1-8C8CA0F49D29}">
  <dimension ref="B3:C6"/>
  <sheetViews>
    <sheetView workbookViewId="0">
      <selection activeCell="P17" sqref="P17"/>
    </sheetView>
  </sheetViews>
  <sheetFormatPr defaultRowHeight="14.5" x14ac:dyDescent="0.35"/>
  <cols>
    <col min="2" max="2" width="11.6328125" bestFit="1" customWidth="1"/>
  </cols>
  <sheetData>
    <row r="3" spans="2:3" x14ac:dyDescent="0.35">
      <c r="B3" s="20" t="s">
        <v>548</v>
      </c>
      <c r="C3" s="20"/>
    </row>
    <row r="4" spans="2:3" x14ac:dyDescent="0.35">
      <c r="B4" s="8" t="s">
        <v>549</v>
      </c>
      <c r="C4" s="2">
        <v>20083111</v>
      </c>
    </row>
    <row r="5" spans="2:3" x14ac:dyDescent="0.35">
      <c r="B5" s="8" t="s">
        <v>522</v>
      </c>
      <c r="C5" s="6">
        <v>13041253.300000001</v>
      </c>
    </row>
    <row r="6" spans="2:3" x14ac:dyDescent="0.35">
      <c r="B6" s="8" t="s">
        <v>163</v>
      </c>
      <c r="C6" s="2">
        <v>2853842</v>
      </c>
    </row>
  </sheetData>
  <mergeCells count="1">
    <mergeCell ref="B3:C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6CE6-54A9-4AE4-AE9A-952F2E0B6F97}">
  <dimension ref="B3:C6"/>
  <sheetViews>
    <sheetView workbookViewId="0">
      <selection activeCell="L21" sqref="L21"/>
    </sheetView>
  </sheetViews>
  <sheetFormatPr defaultRowHeight="14.5" x14ac:dyDescent="0.35"/>
  <cols>
    <col min="2" max="2" width="11.6328125" bestFit="1" customWidth="1"/>
  </cols>
  <sheetData>
    <row r="3" spans="2:3" x14ac:dyDescent="0.35">
      <c r="B3" s="20" t="s">
        <v>548</v>
      </c>
      <c r="C3" s="20"/>
    </row>
    <row r="4" spans="2:3" x14ac:dyDescent="0.35">
      <c r="B4" s="8" t="s">
        <v>549</v>
      </c>
      <c r="C4" s="6">
        <v>19673793</v>
      </c>
    </row>
    <row r="5" spans="2:3" x14ac:dyDescent="0.35">
      <c r="B5" s="8" t="s">
        <v>522</v>
      </c>
      <c r="C5" s="6">
        <v>3531629.3099999991</v>
      </c>
    </row>
    <row r="6" spans="2:3" x14ac:dyDescent="0.35">
      <c r="B6" s="8" t="s">
        <v>163</v>
      </c>
      <c r="C6" s="6">
        <v>569815</v>
      </c>
    </row>
  </sheetData>
  <mergeCells count="1">
    <mergeCell ref="B3:C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6069F-F328-41B1-B86C-F0D2B4704555}">
  <dimension ref="A1:I10"/>
  <sheetViews>
    <sheetView workbookViewId="0">
      <selection activeCell="E19" sqref="E19"/>
    </sheetView>
  </sheetViews>
  <sheetFormatPr defaultRowHeight="14.5" x14ac:dyDescent="0.35"/>
  <cols>
    <col min="1" max="1" width="13.36328125" bestFit="1" customWidth="1"/>
    <col min="2" max="2" width="14.6328125" bestFit="1" customWidth="1"/>
    <col min="3" max="3" width="31.90625" bestFit="1" customWidth="1"/>
    <col min="4" max="4" width="15.453125" bestFit="1" customWidth="1"/>
    <col min="5" max="5" width="18.36328125" bestFit="1" customWidth="1"/>
    <col min="6" max="6" width="14.08984375" bestFit="1" customWidth="1"/>
    <col min="7" max="7" width="9.90625" bestFit="1" customWidth="1"/>
    <col min="8" max="8" width="18.26953125" bestFit="1" customWidth="1"/>
    <col min="9" max="9" width="25.453125" bestFit="1" customWidth="1"/>
  </cols>
  <sheetData>
    <row r="1" spans="1:9" x14ac:dyDescent="0.35">
      <c r="A1" t="s">
        <v>8</v>
      </c>
      <c r="B1" t="s">
        <v>3</v>
      </c>
      <c r="C1" t="s">
        <v>4</v>
      </c>
      <c r="D1" t="s">
        <v>164</v>
      </c>
      <c r="E1" t="s">
        <v>6</v>
      </c>
      <c r="F1" t="s">
        <v>7</v>
      </c>
      <c r="G1" t="s">
        <v>10</v>
      </c>
      <c r="H1" t="s">
        <v>11</v>
      </c>
      <c r="I1" t="s">
        <v>2</v>
      </c>
    </row>
    <row r="2" spans="1:9" x14ac:dyDescent="0.35">
      <c r="A2" s="2" t="s">
        <v>32</v>
      </c>
      <c r="B2" s="2" t="s">
        <v>13</v>
      </c>
      <c r="C2" s="2" t="s">
        <v>43</v>
      </c>
      <c r="D2">
        <v>3</v>
      </c>
      <c r="E2" s="2" t="s">
        <v>165</v>
      </c>
      <c r="F2" s="2" t="s">
        <v>26</v>
      </c>
      <c r="G2">
        <v>139240</v>
      </c>
      <c r="H2" s="1">
        <v>43663</v>
      </c>
      <c r="I2" s="2" t="s">
        <v>12</v>
      </c>
    </row>
    <row r="3" spans="1:9" x14ac:dyDescent="0.35">
      <c r="A3" s="2" t="s">
        <v>32</v>
      </c>
      <c r="B3" s="2" t="s">
        <v>13</v>
      </c>
      <c r="C3" s="2" t="s">
        <v>43</v>
      </c>
      <c r="D3">
        <v>3</v>
      </c>
      <c r="E3" s="2" t="s">
        <v>165</v>
      </c>
      <c r="F3" s="2" t="s">
        <v>26</v>
      </c>
      <c r="G3">
        <v>139240</v>
      </c>
      <c r="H3" s="1">
        <v>43486</v>
      </c>
      <c r="I3" s="2" t="s">
        <v>12</v>
      </c>
    </row>
    <row r="4" spans="1:9" x14ac:dyDescent="0.35">
      <c r="A4" s="2" t="s">
        <v>56</v>
      </c>
      <c r="B4" s="2" t="s">
        <v>13</v>
      </c>
      <c r="C4" s="2" t="s">
        <v>166</v>
      </c>
      <c r="D4">
        <v>1</v>
      </c>
      <c r="E4" s="2" t="s">
        <v>25</v>
      </c>
      <c r="F4" s="2" t="s">
        <v>21</v>
      </c>
      <c r="G4">
        <v>2200</v>
      </c>
      <c r="H4" s="1">
        <v>43819</v>
      </c>
      <c r="I4" s="2" t="s">
        <v>12</v>
      </c>
    </row>
    <row r="5" spans="1:9" x14ac:dyDescent="0.35">
      <c r="A5" s="2" t="s">
        <v>34</v>
      </c>
      <c r="B5" s="2" t="s">
        <v>13</v>
      </c>
      <c r="C5" s="2" t="s">
        <v>166</v>
      </c>
      <c r="D5">
        <v>1</v>
      </c>
      <c r="E5" s="2" t="s">
        <v>25</v>
      </c>
      <c r="F5" s="2" t="s">
        <v>21</v>
      </c>
      <c r="G5">
        <v>4500</v>
      </c>
      <c r="H5" s="1">
        <v>43490</v>
      </c>
      <c r="I5" s="2" t="s">
        <v>12</v>
      </c>
    </row>
    <row r="6" spans="1:9" x14ac:dyDescent="0.35">
      <c r="A6" s="2" t="s">
        <v>78</v>
      </c>
      <c r="B6" s="2" t="s">
        <v>13</v>
      </c>
      <c r="C6" s="2" t="s">
        <v>43</v>
      </c>
      <c r="D6">
        <v>3</v>
      </c>
      <c r="E6" s="2" t="s">
        <v>165</v>
      </c>
      <c r="F6" s="2" t="s">
        <v>26</v>
      </c>
      <c r="G6">
        <v>118000</v>
      </c>
      <c r="H6" s="1">
        <v>43539</v>
      </c>
      <c r="I6" s="2" t="s">
        <v>12</v>
      </c>
    </row>
    <row r="7" spans="1:9" x14ac:dyDescent="0.35">
      <c r="A7" s="2" t="s">
        <v>100</v>
      </c>
      <c r="B7" s="2" t="s">
        <v>13</v>
      </c>
      <c r="C7" s="2" t="s">
        <v>166</v>
      </c>
      <c r="D7">
        <v>1</v>
      </c>
      <c r="E7" s="2" t="s">
        <v>25</v>
      </c>
      <c r="F7" s="2" t="s">
        <v>21</v>
      </c>
      <c r="G7">
        <v>2800</v>
      </c>
      <c r="H7" s="1">
        <v>43613</v>
      </c>
      <c r="I7" s="2" t="s">
        <v>12</v>
      </c>
    </row>
    <row r="8" spans="1:9" x14ac:dyDescent="0.35">
      <c r="A8" s="2" t="s">
        <v>53</v>
      </c>
      <c r="B8" s="2" t="s">
        <v>13</v>
      </c>
      <c r="C8" s="2" t="s">
        <v>166</v>
      </c>
      <c r="D8">
        <v>1</v>
      </c>
      <c r="E8" s="2" t="s">
        <v>25</v>
      </c>
      <c r="F8" s="2" t="s">
        <v>21</v>
      </c>
      <c r="G8">
        <v>3241</v>
      </c>
      <c r="H8" s="1">
        <v>43490</v>
      </c>
      <c r="I8" s="2" t="s">
        <v>12</v>
      </c>
    </row>
    <row r="9" spans="1:9" x14ac:dyDescent="0.35">
      <c r="A9" s="2" t="s">
        <v>45</v>
      </c>
      <c r="B9" s="2" t="s">
        <v>13</v>
      </c>
      <c r="C9" s="2" t="s">
        <v>14</v>
      </c>
      <c r="D9">
        <v>2</v>
      </c>
      <c r="E9" s="2" t="s">
        <v>40</v>
      </c>
      <c r="F9" s="2" t="s">
        <v>16</v>
      </c>
      <c r="G9">
        <v>100000</v>
      </c>
      <c r="H9" s="1">
        <v>43565</v>
      </c>
      <c r="I9" s="2" t="s">
        <v>12</v>
      </c>
    </row>
    <row r="10" spans="1:9" x14ac:dyDescent="0.35">
      <c r="A10" s="2" t="s">
        <v>132</v>
      </c>
      <c r="B10" s="2" t="s">
        <v>13</v>
      </c>
      <c r="C10" s="2" t="s">
        <v>166</v>
      </c>
      <c r="D10">
        <v>1</v>
      </c>
      <c r="E10" s="2" t="s">
        <v>25</v>
      </c>
      <c r="F10" s="2" t="s">
        <v>21</v>
      </c>
      <c r="G10">
        <v>5310</v>
      </c>
      <c r="H10" s="1">
        <v>43805</v>
      </c>
      <c r="I10" s="2" t="s">
        <v>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3AB7-C7DC-4D15-A672-B2574A4BDA37}">
  <dimension ref="A1:F35"/>
  <sheetViews>
    <sheetView topLeftCell="A2" workbookViewId="0">
      <selection activeCell="C11" sqref="C11"/>
    </sheetView>
  </sheetViews>
  <sheetFormatPr defaultRowHeight="14.5" x14ac:dyDescent="0.35"/>
  <cols>
    <col min="1" max="1" width="15.6328125" bestFit="1" customWidth="1"/>
    <col min="2" max="2" width="18.36328125" bestFit="1" customWidth="1"/>
    <col min="3" max="3" width="14.6328125" bestFit="1" customWidth="1"/>
    <col min="4" max="4" width="25.54296875" bestFit="1" customWidth="1"/>
    <col min="5" max="5" width="15.1796875" bestFit="1" customWidth="1"/>
    <col min="6" max="6" width="6.81640625" bestFit="1" customWidth="1"/>
  </cols>
  <sheetData>
    <row r="1" spans="1:6" x14ac:dyDescent="0.35">
      <c r="A1" t="s">
        <v>5</v>
      </c>
      <c r="B1" t="s">
        <v>6</v>
      </c>
      <c r="C1" t="s">
        <v>3</v>
      </c>
      <c r="D1" t="s">
        <v>524</v>
      </c>
      <c r="E1" t="s">
        <v>525</v>
      </c>
      <c r="F1" t="s">
        <v>543</v>
      </c>
    </row>
    <row r="2" spans="1:6" x14ac:dyDescent="0.35">
      <c r="A2">
        <v>2</v>
      </c>
      <c r="B2" s="2" t="s">
        <v>40</v>
      </c>
      <c r="C2" s="2" t="s">
        <v>13</v>
      </c>
      <c r="D2" s="2" t="s">
        <v>526</v>
      </c>
      <c r="E2" s="7">
        <v>43755</v>
      </c>
      <c r="F2">
        <v>2019</v>
      </c>
    </row>
    <row r="3" spans="1:6" x14ac:dyDescent="0.35">
      <c r="A3">
        <v>2</v>
      </c>
      <c r="B3" s="2" t="s">
        <v>40</v>
      </c>
      <c r="C3" s="2" t="s">
        <v>13</v>
      </c>
      <c r="D3" s="2"/>
      <c r="E3" s="7">
        <v>43755</v>
      </c>
      <c r="F3">
        <v>2019</v>
      </c>
    </row>
    <row r="4" spans="1:6" x14ac:dyDescent="0.35">
      <c r="A4">
        <v>2</v>
      </c>
      <c r="B4" s="2" t="s">
        <v>40</v>
      </c>
      <c r="C4" s="2" t="s">
        <v>13</v>
      </c>
      <c r="D4" s="2" t="s">
        <v>527</v>
      </c>
      <c r="E4" s="7">
        <v>43823</v>
      </c>
      <c r="F4">
        <v>2019</v>
      </c>
    </row>
    <row r="5" spans="1:6" x14ac:dyDescent="0.35">
      <c r="A5">
        <v>2</v>
      </c>
      <c r="B5" s="2" t="s">
        <v>40</v>
      </c>
      <c r="C5" s="2" t="s">
        <v>13</v>
      </c>
      <c r="D5" s="2" t="s">
        <v>528</v>
      </c>
      <c r="E5" s="7">
        <v>43833</v>
      </c>
      <c r="F5">
        <v>2020</v>
      </c>
    </row>
    <row r="6" spans="1:6" x14ac:dyDescent="0.35">
      <c r="A6">
        <v>2</v>
      </c>
      <c r="B6" s="2" t="s">
        <v>40</v>
      </c>
      <c r="C6" s="2" t="s">
        <v>13</v>
      </c>
      <c r="D6" s="2" t="s">
        <v>529</v>
      </c>
      <c r="E6" s="7">
        <v>43838</v>
      </c>
      <c r="F6">
        <v>2020</v>
      </c>
    </row>
    <row r="7" spans="1:6" x14ac:dyDescent="0.35">
      <c r="A7">
        <v>2</v>
      </c>
      <c r="B7" s="2" t="s">
        <v>40</v>
      </c>
      <c r="C7" s="2" t="s">
        <v>13</v>
      </c>
      <c r="D7" s="2" t="s">
        <v>530</v>
      </c>
      <c r="E7" s="7">
        <v>43838</v>
      </c>
      <c r="F7">
        <v>2020</v>
      </c>
    </row>
    <row r="8" spans="1:6" x14ac:dyDescent="0.35">
      <c r="A8">
        <v>2</v>
      </c>
      <c r="B8" s="2" t="s">
        <v>40</v>
      </c>
      <c r="C8" s="2" t="s">
        <v>13</v>
      </c>
      <c r="D8" s="2" t="s">
        <v>531</v>
      </c>
      <c r="E8" s="7">
        <v>43839</v>
      </c>
      <c r="F8">
        <v>2020</v>
      </c>
    </row>
    <row r="9" spans="1:6" x14ac:dyDescent="0.35">
      <c r="A9">
        <v>1</v>
      </c>
      <c r="B9" s="2" t="s">
        <v>25</v>
      </c>
      <c r="C9" s="2" t="s">
        <v>13</v>
      </c>
      <c r="D9" s="2" t="s">
        <v>532</v>
      </c>
      <c r="E9" s="7">
        <v>43832</v>
      </c>
      <c r="F9">
        <v>2020</v>
      </c>
    </row>
    <row r="10" spans="1:6" x14ac:dyDescent="0.35">
      <c r="A10">
        <v>1</v>
      </c>
      <c r="B10" s="2" t="s">
        <v>25</v>
      </c>
      <c r="C10" s="2" t="s">
        <v>13</v>
      </c>
      <c r="D10" s="2" t="s">
        <v>533</v>
      </c>
      <c r="E10" s="7">
        <v>43833</v>
      </c>
      <c r="F10">
        <v>2020</v>
      </c>
    </row>
    <row r="11" spans="1:6" x14ac:dyDescent="0.35">
      <c r="A11">
        <v>1</v>
      </c>
      <c r="B11" s="2" t="s">
        <v>25</v>
      </c>
      <c r="C11" s="2" t="s">
        <v>13</v>
      </c>
      <c r="D11" s="2" t="s">
        <v>533</v>
      </c>
      <c r="E11" s="7">
        <v>43836</v>
      </c>
      <c r="F11">
        <v>2020</v>
      </c>
    </row>
    <row r="12" spans="1:6" x14ac:dyDescent="0.35">
      <c r="A12">
        <v>1</v>
      </c>
      <c r="B12" s="2" t="s">
        <v>25</v>
      </c>
      <c r="C12" s="2" t="s">
        <v>13</v>
      </c>
      <c r="D12" s="2" t="s">
        <v>533</v>
      </c>
      <c r="E12" s="7">
        <v>43837</v>
      </c>
      <c r="F12">
        <v>2020</v>
      </c>
    </row>
    <row r="13" spans="1:6" x14ac:dyDescent="0.35">
      <c r="A13">
        <v>1</v>
      </c>
      <c r="B13" s="2" t="s">
        <v>25</v>
      </c>
      <c r="C13" s="2" t="s">
        <v>13</v>
      </c>
      <c r="D13" s="2" t="s">
        <v>533</v>
      </c>
      <c r="E13" s="7">
        <v>43838</v>
      </c>
      <c r="F13">
        <v>2020</v>
      </c>
    </row>
    <row r="14" spans="1:6" x14ac:dyDescent="0.35">
      <c r="A14">
        <v>3</v>
      </c>
      <c r="B14" s="2" t="s">
        <v>44</v>
      </c>
      <c r="C14" s="2" t="s">
        <v>13</v>
      </c>
      <c r="D14" s="2" t="s">
        <v>531</v>
      </c>
      <c r="E14" s="7">
        <v>43843</v>
      </c>
      <c r="F14">
        <v>2020</v>
      </c>
    </row>
    <row r="15" spans="1:6" x14ac:dyDescent="0.35">
      <c r="A15">
        <v>3</v>
      </c>
      <c r="B15" s="2" t="s">
        <v>44</v>
      </c>
      <c r="C15" s="2" t="s">
        <v>13</v>
      </c>
      <c r="D15" s="2" t="s">
        <v>534</v>
      </c>
      <c r="E15" s="7">
        <v>43843</v>
      </c>
      <c r="F15">
        <v>2020</v>
      </c>
    </row>
    <row r="16" spans="1:6" x14ac:dyDescent="0.35">
      <c r="A16">
        <v>3</v>
      </c>
      <c r="B16" s="2" t="s">
        <v>44</v>
      </c>
      <c r="C16" s="2" t="s">
        <v>13</v>
      </c>
      <c r="D16" s="2" t="s">
        <v>533</v>
      </c>
      <c r="E16" s="7">
        <v>43839</v>
      </c>
      <c r="F16">
        <v>2020</v>
      </c>
    </row>
    <row r="17" spans="1:6" x14ac:dyDescent="0.35">
      <c r="A17">
        <v>3</v>
      </c>
      <c r="B17" s="2" t="s">
        <v>44</v>
      </c>
      <c r="C17" s="2" t="s">
        <v>13</v>
      </c>
      <c r="D17" s="2"/>
      <c r="E17" s="7">
        <v>43840</v>
      </c>
      <c r="F17">
        <v>2020</v>
      </c>
    </row>
    <row r="18" spans="1:6" x14ac:dyDescent="0.35">
      <c r="A18">
        <v>6</v>
      </c>
      <c r="B18" s="2" t="s">
        <v>203</v>
      </c>
      <c r="C18" s="2" t="s">
        <v>13</v>
      </c>
      <c r="D18" s="2" t="s">
        <v>535</v>
      </c>
      <c r="E18" s="7">
        <v>43833</v>
      </c>
      <c r="F18">
        <v>2020</v>
      </c>
    </row>
    <row r="19" spans="1:6" x14ac:dyDescent="0.35">
      <c r="A19">
        <v>6</v>
      </c>
      <c r="B19" s="2" t="s">
        <v>203</v>
      </c>
      <c r="C19" s="2" t="s">
        <v>13</v>
      </c>
      <c r="D19" s="2"/>
      <c r="E19" s="7">
        <v>43838</v>
      </c>
      <c r="F19">
        <v>2020</v>
      </c>
    </row>
    <row r="20" spans="1:6" x14ac:dyDescent="0.35">
      <c r="A20">
        <v>6</v>
      </c>
      <c r="B20" s="2" t="s">
        <v>203</v>
      </c>
      <c r="C20" s="2" t="s">
        <v>13</v>
      </c>
      <c r="D20" s="2" t="s">
        <v>536</v>
      </c>
      <c r="E20" s="7">
        <v>43843</v>
      </c>
      <c r="F20">
        <v>2020</v>
      </c>
    </row>
    <row r="21" spans="1:6" x14ac:dyDescent="0.35">
      <c r="A21">
        <v>6</v>
      </c>
      <c r="B21" s="2" t="s">
        <v>203</v>
      </c>
      <c r="C21" s="2" t="s">
        <v>13</v>
      </c>
      <c r="D21" s="2"/>
      <c r="E21" s="7">
        <v>43839</v>
      </c>
      <c r="F21">
        <v>2020</v>
      </c>
    </row>
    <row r="22" spans="1:6" x14ac:dyDescent="0.35">
      <c r="A22">
        <v>4</v>
      </c>
      <c r="B22" s="2" t="s">
        <v>325</v>
      </c>
      <c r="C22" s="2" t="s">
        <v>13</v>
      </c>
      <c r="D22" s="2" t="s">
        <v>537</v>
      </c>
      <c r="E22" s="7">
        <v>43836</v>
      </c>
      <c r="F22">
        <v>2020</v>
      </c>
    </row>
    <row r="23" spans="1:6" x14ac:dyDescent="0.35">
      <c r="A23">
        <v>4</v>
      </c>
      <c r="B23" s="2" t="s">
        <v>325</v>
      </c>
      <c r="C23" s="2" t="s">
        <v>13</v>
      </c>
      <c r="D23" s="2"/>
      <c r="E23" s="7">
        <v>43850</v>
      </c>
      <c r="F23">
        <v>2020</v>
      </c>
    </row>
    <row r="24" spans="1:6" x14ac:dyDescent="0.35">
      <c r="A24">
        <v>4</v>
      </c>
      <c r="B24" s="2" t="s">
        <v>325</v>
      </c>
      <c r="C24" s="2" t="s">
        <v>13</v>
      </c>
      <c r="D24" s="2" t="s">
        <v>538</v>
      </c>
      <c r="E24" s="7">
        <v>43850</v>
      </c>
      <c r="F24">
        <v>2020</v>
      </c>
    </row>
    <row r="25" spans="1:6" x14ac:dyDescent="0.35">
      <c r="A25">
        <v>12</v>
      </c>
      <c r="B25" s="2" t="s">
        <v>194</v>
      </c>
      <c r="C25" s="2" t="s">
        <v>13</v>
      </c>
      <c r="D25" s="2" t="s">
        <v>539</v>
      </c>
      <c r="E25" s="7">
        <v>43851</v>
      </c>
      <c r="F25">
        <v>2020</v>
      </c>
    </row>
    <row r="26" spans="1:6" x14ac:dyDescent="0.35">
      <c r="A26">
        <v>12</v>
      </c>
      <c r="B26" s="2" t="s">
        <v>194</v>
      </c>
      <c r="C26" s="2" t="s">
        <v>13</v>
      </c>
      <c r="D26" s="2" t="s">
        <v>540</v>
      </c>
      <c r="E26" s="7">
        <v>43851</v>
      </c>
      <c r="F26">
        <v>2020</v>
      </c>
    </row>
    <row r="27" spans="1:6" x14ac:dyDescent="0.35">
      <c r="A27">
        <v>12</v>
      </c>
      <c r="B27" s="2" t="s">
        <v>194</v>
      </c>
      <c r="C27" s="2" t="s">
        <v>13</v>
      </c>
      <c r="D27" s="2" t="s">
        <v>531</v>
      </c>
      <c r="E27" s="7">
        <v>43851</v>
      </c>
      <c r="F27">
        <v>2020</v>
      </c>
    </row>
    <row r="28" spans="1:6" x14ac:dyDescent="0.35">
      <c r="A28">
        <v>12</v>
      </c>
      <c r="B28" s="2" t="s">
        <v>194</v>
      </c>
      <c r="C28" s="2" t="s">
        <v>13</v>
      </c>
      <c r="D28" s="2" t="s">
        <v>531</v>
      </c>
      <c r="E28" s="7">
        <v>43852</v>
      </c>
      <c r="F28">
        <v>2020</v>
      </c>
    </row>
    <row r="29" spans="1:6" x14ac:dyDescent="0.35">
      <c r="A29">
        <v>9</v>
      </c>
      <c r="B29" s="2" t="s">
        <v>190</v>
      </c>
      <c r="C29" s="2" t="s">
        <v>13</v>
      </c>
      <c r="D29" s="2" t="s">
        <v>541</v>
      </c>
      <c r="E29" s="7">
        <v>43843</v>
      </c>
      <c r="F29">
        <v>2020</v>
      </c>
    </row>
    <row r="30" spans="1:6" x14ac:dyDescent="0.35">
      <c r="A30">
        <v>9</v>
      </c>
      <c r="B30" s="2" t="s">
        <v>190</v>
      </c>
      <c r="C30" s="2" t="s">
        <v>13</v>
      </c>
      <c r="D30" s="2" t="s">
        <v>541</v>
      </c>
      <c r="E30" s="7">
        <v>43839</v>
      </c>
      <c r="F30">
        <v>2020</v>
      </c>
    </row>
    <row r="31" spans="1:6" x14ac:dyDescent="0.35">
      <c r="A31">
        <v>9</v>
      </c>
      <c r="B31" s="2" t="s">
        <v>190</v>
      </c>
      <c r="C31" s="2" t="s">
        <v>13</v>
      </c>
      <c r="D31" s="2" t="s">
        <v>541</v>
      </c>
      <c r="E31" s="7">
        <v>43851</v>
      </c>
      <c r="F31">
        <v>2020</v>
      </c>
    </row>
    <row r="32" spans="1:6" x14ac:dyDescent="0.35">
      <c r="A32">
        <v>11</v>
      </c>
      <c r="B32" s="2" t="s">
        <v>218</v>
      </c>
      <c r="C32" s="2" t="s">
        <v>13</v>
      </c>
      <c r="D32" s="2" t="s">
        <v>541</v>
      </c>
      <c r="E32" s="7">
        <v>43852</v>
      </c>
      <c r="F32">
        <v>2020</v>
      </c>
    </row>
    <row r="33" spans="1:6" x14ac:dyDescent="0.35">
      <c r="A33">
        <v>11</v>
      </c>
      <c r="B33" s="2" t="s">
        <v>218</v>
      </c>
      <c r="C33" s="2" t="s">
        <v>13</v>
      </c>
      <c r="D33" s="2"/>
      <c r="E33" s="7">
        <v>43850</v>
      </c>
      <c r="F33">
        <v>2020</v>
      </c>
    </row>
    <row r="34" spans="1:6" x14ac:dyDescent="0.35">
      <c r="A34">
        <v>10</v>
      </c>
      <c r="B34" s="2" t="s">
        <v>104</v>
      </c>
      <c r="C34" s="2" t="s">
        <v>13</v>
      </c>
      <c r="D34" s="2" t="s">
        <v>541</v>
      </c>
      <c r="E34" s="7">
        <v>43852</v>
      </c>
      <c r="F34">
        <v>2020</v>
      </c>
    </row>
    <row r="35" spans="1:6" x14ac:dyDescent="0.35">
      <c r="A35">
        <v>10</v>
      </c>
      <c r="B35" s="2" t="s">
        <v>104</v>
      </c>
      <c r="C35" s="2" t="s">
        <v>13</v>
      </c>
      <c r="D35" s="2" t="s">
        <v>540</v>
      </c>
      <c r="E35" s="7">
        <v>43843</v>
      </c>
      <c r="F35">
        <v>2020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97C22-BC15-4E2A-B021-7BF6D1205453}">
  <dimension ref="B3:C6"/>
  <sheetViews>
    <sheetView workbookViewId="0">
      <selection activeCell="C6" sqref="C6"/>
    </sheetView>
  </sheetViews>
  <sheetFormatPr defaultRowHeight="14.5" x14ac:dyDescent="0.35"/>
  <cols>
    <col min="2" max="2" width="11.6328125" bestFit="1" customWidth="1"/>
  </cols>
  <sheetData>
    <row r="3" spans="2:3" x14ac:dyDescent="0.35">
      <c r="B3" s="21" t="s">
        <v>548</v>
      </c>
      <c r="C3" s="21"/>
    </row>
    <row r="4" spans="2:3" x14ac:dyDescent="0.35">
      <c r="B4" s="8" t="s">
        <v>549</v>
      </c>
      <c r="C4" s="9">
        <v>12319455</v>
      </c>
    </row>
    <row r="5" spans="2:3" x14ac:dyDescent="0.35">
      <c r="B5" s="8" t="s">
        <v>522</v>
      </c>
      <c r="C5" s="6">
        <v>18507270.640000015</v>
      </c>
    </row>
    <row r="6" spans="2:3" x14ac:dyDescent="0.35">
      <c r="B6" s="8" t="s">
        <v>163</v>
      </c>
      <c r="C6" s="9">
        <v>8244310</v>
      </c>
    </row>
  </sheetData>
  <mergeCells count="1">
    <mergeCell ref="B3:C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H A A B Q S w M E F A A C A A g A D q 8 j 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O r y 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8 j W T 1 V l o Z 6 B A A A 2 S c A A B M A H A B G b 3 J t d W x h c y 9 T Z W N 0 a W 9 u M S 5 t I K I Y A C i g F A A A A A A A A A A A A A A A A A A A A A A A A A A A A O 1 Y 2 2 7 j N h B 9 D 5 B / I J Q X G 3 U N x 8 3 u Q 9 s U 2 H V S 1 C i Q F H E W f b A N g Z Z m b d Y U K Z C U E y P I v 3 d 0 i W + i Z G 3 W s b d b B w E S c E a c o 5 l z O B p q 8 A y T g v T S v + e / n J 6 c n u g J V e A T J m a S e e C 2 W + 1 W 6 7 z 9 0 3 n r 4 p x c E g 7 m 9 I T g T 0 9 G y g N c u X 7 0 g D f / l m o 6 k n J a + 5 1 x a H a k M C C M r j m d n w e f N C g 9 Y D Q w d H A r 4 E q x G Q y u Q E + N D A d d o S N F B e 7 0 l 5 L / I I 5 a v B M T 4 / o g Q 9 B 8 5 P r R q T e I i D h v E K M i q D d S D D a M b m 8 C Y B B X C v C p 3 z U Q X D o 2 V 6 f x J x P + p Z M 8 4 Q y f + 1 f U 0 G G 2 9 5 m D g A J p M B V / A P X x F R z c 9 J 6 O 8 P U y S 7 Z e K 4 b R I P 3 M 9 w P n P Y 9 y q v R l / A b D + i J M Z 0 L F G K P c z 0 N Y h r j H p O j P U g U d y a N A x E Z d s 2 B q P D 0 t 3 k 1 E w Q i U 0 y B d Y d 5 f N O N n n h t k a f e p A b Q a X C f x / 4 l R w Q x E B K 6 J A 9 K E B 2 7 s 8 e J o 4 N E k j q O 4 T B N X 0 C B v 0 w g y e X K s Z B T m z B 8 8 T 0 b C I F W A d K / y A F f s H u 4 z y w d g w p M B u B 6 n W u e M H m d I N j u y U H L m z Z e p S a x U z N O 4 Q R z W l r A k m h 9 Z c v a 8 r B x S 3 U C s l T v 5 s M K O H n D k c b x W 2 6 h u g w D 1 J q S / + j Z D 8 u t v C b U R l W 8 x O U 7 9 9 I Q J e 8 x V w X 4 G 0 A d U a x y + R K o 5 d A U 6 z f n t S q Q F A P a j 0 D K G f o W u e p S D D j E I n u F v o K v X y K P y k f K 8 R u u 1 F K + y e q T k F B Q d r 5 2 u r f 1 S e 4 G h h N 9 2 n A U k t z v v i u l l U A 5 P 9 9 I D O T N q Q 0 2 U 5 + P S q o y d e Z k H C L / A r q Q f e W Z L m + r 6 p V J K p b Y z E V e T Y L K c J m 1 3 G k w d B T x Q X p R z T k M N r g K K Z 4 z F q I 0 b h X F Q S 8 K / 2 U 5 5 5 t z c / H C N v 9 d Y Z Z + R k T 8 2 5 M d E K i g Y Z 7 + H S 4 x g x v y I c v I x 8 s d g y r p o O X K S a t z J n T e l D + 3 q 2 K m G b T 8 H 0 M d E j v Z + S U o a 5 n U Q c j k H I D c 2 I d / A A 5 K J Q 9 t q S a u X 3 7 O j p N Z E A / J 2 F I 1 9 m 8 t d q k H r F r t Q 0 R L e h o Y 2 D J U V F G A p k b 0 u Z 3 g A H O 6 b M 4 N R I p h C o A W d u d B / V y r Z A m g / 8 v j 6 e a y s 3 4 2 5 H G F D o Q Y L 7 O N X d 8 7 h J Q d v 0 j E 2 o 2 8 w 3 m r + g s 5 R z P x a u 7 7 n 1 n G k / / d G / 0 o j 0 V n B / L C N g Z 1 I 4 c e e W R C x / t S P 2 1 z h O I J V z m g 6 f E 3 y 0 + i H G g c M C 7 a O B E u f / 8 N Y s H j b w 4 8 G C Z T K b L f e R O / / t D 1 e R x + v o 7 / F 6 + h K K h p 7 K n B l G E p l I s H M / I A f 7 b d L F C V a K g V c I K r S Z 3 a l r g r A 9 i O z V Q x W r q 0 6 M L 9 c B e W t r U A F o Y K A R Y F L C 3 j 7 o u U i u 8 e l t n 4 I J R o 2 + E F S o P q 8 4 E P w G O V m b s F Y 1 t p f r D o a F X g o p q c u D u 2 U 8 X W l V x S e k e 6 7 V b o c t X b U 2 l F r X 6 y 1 R S 3 v I J A z r M 6 t m Y A i a e l y 9 w P Z c u 6 K w F r I z d S t C 9 s e r 3 J r d d 2 L 1 0 x k 2 / b c 3 W z 2 / T J 7 M e / 8 h 9 j d w 1 T n 7 7 x w M U 9 l S 2 J u F R 5 Y T W w L H k 6 7 m J K N H r W 6 + f q E h V 2 E v C N Y 6 T 2 P V M f 2 d G x P x / b 0 B u 3 p X 1 B L A Q I t A B Q A A g A I A A 6 v I 1 m 9 f V A 0 p g A A A P c A A A A S A A A A A A A A A A A A A A A A A A A A A A B D b 2 5 m a W c v U G F j a 2 F n Z S 5 4 b W x Q S w E C L Q A U A A I A C A A O r y N Z D 8 r p q 6 Q A A A D p A A A A E w A A A A A A A A A A A A A A A A D y A A A A W 0 N v b n R l b n R f V H l w Z X N d L n h t b F B L A Q I t A B Q A A g A I A A 6 v I 1 k 9 V Z a G e g Q A A N k n A A A T A A A A A A A A A A A A A A A A A O M B A A B G b 3 J t d W x h c y 9 T Z W N 0 a W 9 u M S 5 t U E s F B g A A A A A D A A M A w g A A A K 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p A A A A A A A A J 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d m 9 p Y 2 V f M j A y M D A x M j M x M D 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N i I g L z 4 8 R W 5 0 c n k g V H l w Z T 0 i R m l s b E V y c m 9 y Q 2 9 k Z S I g V m F s d W U 9 I n N V b m t u b 3 d u I i A v P j x F b n R y e S B U e X B l P S J G a W x s R X J y b 3 J D b 3 V u d C I g V m F s d W U 9 I m w w I i A v P j x F b n R y e S B U e X B l P S J G a W x s T G F z d F V w Z G F 0 Z W Q i I F Z h b H V l P S J k M j A y N C 0 w O C 0 y O V Q x M z o 0 N T o z N y 4 0 N D Y z M z U 2 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2 N s a W V u d F 9 u 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j b G l l b n R f b 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l u d m 9 p Y 2 V f M j A y M D A x M j M x M D Q x L 0 Z p b H R l c m V k J T I w U m 9 3 c z 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N f M j A y M D A x M j M x M D 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g t M j l U M T M 6 N T I 6 M D E u N z g w O D g 3 M l o i I C 8 + P E V u d H J 5 I F R 5 c G U 9 I k Z p b G x D b 2 x 1 b W 5 U e X B l c y I g V m F s d W U 9 I n N C Z 1 l H Q X d Z R 0 F 3 a 0 c 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T Y W x l c 3 B l c n N v b i B J R C w z f S Z x d W 9 0 O y w m c X V v d D t T Z W N 0 a W 9 u M S 9 m Z W V z X z I w M j A w M T I z M T A 0 M S 9 D a G F u Z 2 V k I F R 5 c G U u e 0 F j Y 2 9 1 b n Q g R X h l Y 3 V 0 a X Z l L D R 9 J n F 1 b 3 Q 7 L C Z x d W 9 0 O 1 N l Y 3 R p b 2 4 x L 2 Z l Z X N f M j A y M D A x M j M x M D Q x L 0 N o Y W 5 n Z W Q g V H l w Z S 5 7 a W 5 j b 2 1 l X 2 N s Y X N z L D V 9 J n F 1 b 3 Q 7 L C Z x d W 9 0 O 1 N l Y 3 R p b 2 4 x L 2 Z l Z X N f M j A y M D A x M j M x M D Q x L 0 N o Y W 5 n Z W Q g V H l w Z S 5 7 Q W 1 v d W 5 0 L D Z 9 J n F 1 b 3 Q 7 L C Z x d W 9 0 O 1 N l Y 3 R p b 2 4 x L 2 Z l Z X N f M j A y M D A x M j M x M D Q x L 0 N o Y W 5 n Z W Q g V H l w Z S 5 7 a W 5 j b 2 1 l X 2 R 1 Z V 9 k Y X R l L D d 9 J n F 1 b 3 Q 7 L C Z x d W 9 0 O 1 N l Y 3 R p b 2 4 x L 2 Z l Z X N f M j A y M D A x M j M x M D Q x L 0 N o Y W 5 n Z W Q g V H l w Z S 5 7 c m V 2 Z W 5 1 Z V 9 0 c m F u c 2 F j d G l v b l 9 0 e X B l L D h 9 J n F 1 b 3 Q 7 X S w m c X V v d D t D b 2 x 1 b W 5 D b 3 V u d C Z x d W 9 0 O z o 5 L C Z x d W 9 0 O 0 t l e U N v b H V t b k 5 h b W V z J n F 1 b 3 Q 7 O l t d L C Z x d W 9 0 O 0 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J y b 2 t l c m F n Z V 8 y M D I w M D E y M z E w N 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5 N j A i I C 8 + P E V u d H J 5 I F R 5 c G U 9 I k Z p b G x F c n J v c k N v Z G U i I F Z h b H V l P S J z V W 5 r b m 9 3 b i I g L z 4 8 R W 5 0 c n k g V H l w Z T 0 i R m l s b E V y c m 9 y Q 2 9 1 b n Q i I F Z h b H V l P S J s M C I g L z 4 8 R W 5 0 c n k g V H l w Z T 0 i R m l s b E x h c 3 R V c G R h d G V k I i B W Y W x 1 Z T 0 i Z D I w M j Q t M D g t M j l U M T M 6 N T c 6 M j k u M z E 2 M z Q 2 M F 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S W Q s N n 0 m c X V v d D s s J n F 1 b 3 Q 7 U 2 V j d G l v b j E v Y n J v a 2 V y Y W d l X z I w M j A w M T I z M T A 0 M C 9 D a G F u Z 2 V k I F R 5 c G U u e 0 F j Y 2 9 1 b n Q g R X h l I E l E 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D b 2 x 1 b W 5 D b 3 V u d C Z x d W 9 0 O z o x N y 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S W Q s N n 0 m c X V v d D s s J n F 1 b 3 Q 7 U 2 V j d G l v b j E v Y n J v a 2 V y Y W d l X z I w M j A w M T I z M T A 0 M C 9 D a G F u Z 2 V k I F R 5 c G U u e 0 F j Y 2 9 1 b n Q g R X h l I E l E 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R m l s d G V y Z W Q l M j B S b 3 d z 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O C 0 y O V Q x N D o w N z o z O S 4 3 N j Y 0 M j I 1 W i I g L z 4 8 R W 5 0 c n k g V H l w Z T 0 i R m l s b E N v b H V t b l R 5 c G V z I i B W Y W x 1 Z T 0 i c 0 J n T U d C Z 0 1 E Q X c 9 P 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T Y W x l c y B w Z X J z b 2 4 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D b 2 x 1 b W 5 D b 3 V u d C Z x d W 9 0 O z o 3 L C Z x d W 9 0 O 0 t l e U N v b H V t b k 5 h b W V z J n F 1 b 3 Q 7 O l t d L C Z x d W 9 0 O 0 N v b H V t b k l k Z W 5 0 a X R p Z X M m c X V v d D s 6 W y Z x d W 9 0 O 1 N l Y 3 R p b 2 4 x L 0 5 O K 0 V O K 0 V F I E l u Z G k g Y m R n d C A t M j A w M T I w M j A v Q 2 h h b m d l Z C B U e X B l L n t C c m F u Y 2 g s M H 0 m c X V v d D s s J n F 1 b 3 Q 7 U 2 V j d G l v b j E v T k 4 r R U 4 r R U U g S W 5 k a S B i Z G d 0 I C 0 y M D A x M j A y M C 9 D a G F u Z 2 V k I F R 5 c G U u e 1 N h b G V z I H B l c n N v b i 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G a W x 0 Z X J l Z C U y M F J v d 3 M 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4 L T I 5 V D E 1 O j U w O j M 3 L j A 1 N T Y 5 M z 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D b 2 x 1 b W 5 D b 3 V u d C Z x d W 9 0 O z o 1 L C Z x d W 9 0 O 0 t l e U N v b H V t b k 5 h b W V z J n F 1 b 3 Q 7 O l t d L C Z x d W 9 0 O 0 N v b H V t b k l k Z W 5 0 a X R p Z X M m c X V v d D s 6 W y Z x d W 9 0 O 1 N l Y 3 R p b 2 4 x L 2 1 l Z X R p b m d f b G l z d F 8 y M D I w M D E y M z E w N D E v Q 2 h h b m d l Z C B U e X B l L n t B Y 2 N v d W 5 0 I E V 4 Z S B J R C w w f S Z x d W 9 0 O y w m c X V v d D t T Z W N 0 a W 9 u M S 9 t Z W V 0 a W 5 n X 2 x p c 3 R f M j A y M D A x M j M x M D Q x L 0 N o Y W 5 n Z W Q g V H l w Z S 5 7 Q W N j b 3 V u d C B F e G V j d X R p d m U s M X 0 m c X V v d D s s J n F 1 b 3 Q 7 U 2 V j d G l v b j E v b W V l d G l u Z 1 9 s a X N 0 X z I w M j A w M T I z M T A 0 M S 9 D a G F u Z 2 V k I F R 5 c G U u e 2 J y Y W 5 j a F 9 u Y W 1 l L D J 9 J n F 1 b 3 Q 7 L C Z x d W 9 0 O 1 N l Y 3 R p b 2 4 x L 2 1 l Z X R p b m d f b G l z d F 8 y M D I w M D E y M z E w N D E v Q 2 h h b m d l Z C B U e X B l L n t n b G 9 i Y W x f Y X R 0 Z W 5 k Z W V z L D N 9 J n F 1 b 3 Q 7 L C Z x d W 9 0 O 1 N l Y 3 R p b 2 4 x L 2 1 l Z X R p b m d f b G l z d F 8 y M D I w M D E y M z E w N D E v Q 2 h h b m d l Z C B U e X B l 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b W V l d G l u Z 1 9 s a X N 0 X z I w M j A w M T I z M T A 0 M S 9 G a W x 0 Z X J l Z C U y M F J v d 3 M 8 L 0 l 0 Z W 1 Q Y X R o P j w v S X R l b U x v Y 2 F 0 a W 9 u P j x T d G F i b G V F b n R y a W V z I C 8 + P C 9 J d G V t P j x J d G V t P j x J d G V t T G 9 j Y X R p b 2 4 + P E l 0 Z W 1 U e X B l P k Z v c m 1 1 b G E 8 L 0 l 0 Z W 1 U e X B l P j x J d G V t U G F 0 a D 5 T Z W N 0 a W 9 u M S 9 t Z W V 0 a W 5 n X 2 x p c 3 R f M j A y M D A x M j M x M D 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0 L T A 4 L T I 5 V D E 1 O j U 4 O j U 3 L j k 4 M j c 5 O T 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I C g y K S 9 D a G F u Z 2 V k I F R 5 c G U u e 0 F j Y 2 9 1 b n Q g R X h l I E l E L D B 9 J n F 1 b 3 Q 7 L C Z x d W 9 0 O 1 N l Y 3 R p b 2 4 x L 2 1 l Z X R p b m d f b G l z d F 8 y M D I w M D E y M z E w N D E g K D I p L 0 N o Y W 5 n Z W Q g V H l w Z S 5 7 Q W N j b 3 V u d C B F e G V j d X R p d m U s M X 0 m c X V v d D s s J n F 1 b 3 Q 7 U 2 V j d G l v b j E v b W V l d G l u Z 1 9 s a X N 0 X z I w M j A w M T I z M T A 0 M S A o M i k v Q 2 h h b m d l Z C B U e X B l L n t i c m F u Y 2 h f b m F t Z S w y f S Z x d W 9 0 O y w m c X V v d D t T Z W N 0 a W 9 u M S 9 t Z W V 0 a W 5 n X 2 x p c 3 R f M j A y M D A x M j M x M D Q x I C g y K S 9 D a G F u Z 2 V k I F R 5 c G U u e 2 d s b 2 J h b F 9 h d H R l b m R l Z X M s M 3 0 m c X V v d D s s J n F 1 b 3 Q 7 U 2 V j d G l v b j E v b W V l d G l u Z 1 9 s a X N 0 X z I w M j A w M T I z M T A 0 M S A o M i k v Q 2 h h b m d l Z C B U e X B l L n t t Z W V 0 a W 5 n X 2 R h d G U s N H 0 m c X V v d D t d L C Z x d W 9 0 O 0 N v b H V t b k N v d W 5 0 J n F 1 b 3 Q 7 O j U s J n F 1 b 3 Q 7 S 2 V 5 Q 2 9 s d W 1 u T m F t Z X M m c X V v d D s 6 W 1 0 s J n F 1 b 3 Q 7 Q 2 9 s d W 1 u S W R l b n R p d G l l c y Z x d W 9 0 O z p b J n F 1 b 3 Q 7 U 2 V j d G l v b j E v b W V l d G l u Z 1 9 s a X N 0 X z I w M j A w M T I z M T A 0 M S A o M i k v Q 2 h h b m d l Z C B U e X B l L n t B Y 2 N v d W 5 0 I E V 4 Z S B J R C w w f S Z x d W 9 0 O y w m c X V v d D t T Z W N 0 a W 9 u M S 9 t Z W V 0 a W 5 n X 2 x p c 3 R f M j A y M D A x M j M x M D Q x I C g y K S 9 D a G F u Z 2 V k I F R 5 c G U u e 0 F j Y 2 9 1 b n Q g R X h l Y 3 V 0 a X Z l L D F 9 J n F 1 b 3 Q 7 L C Z x d W 9 0 O 1 N l Y 3 R p b 2 4 x L 2 1 l Z X R p b m d f b G l z d F 8 y M D I w M D E y M z E w N D E g K D I p L 0 N o Y W 5 n Z W Q g V H l w Z S 5 7 Y n J h b m N o X 2 5 h b W U s M n 0 m c X V v d D s s J n F 1 b 3 Q 7 U 2 V j d G l v b j E v b W V l d G l u Z 1 9 s a X N 0 X z I w M j A w M T I z M T A 0 M S A o M i k v Q 2 h h b m d l Z C B U e X B l L n t n b G 9 i Y W x f Y X R 0 Z W 5 k Z W V z L D N 9 J n F 1 b 3 Q 7 L C Z x d W 9 0 O 1 N l Y 3 R p b 2 4 x L 2 1 l Z X R p b m d f b G l z d F 8 y M D I w M D E y M z E w N D E g K D I p L 0 N o Y W 5 n Z W Q g V H l w Z S 5 7 b W V l d G l u Z 1 9 k Y X R l L D R 9 J n F 1 b 3 Q 7 X S w m c X V v d D t S Z W x h d G l v b n N o a X B J b m Z v J n F 1 b 3 Q 7 O l t d f S I g L z 4 8 L 1 N 0 Y W J s Z U V u d H J p Z X M + P C 9 J d G V t P j x J d G V t P j x J d G V t T G 9 j Y X R p b 2 4 + P E l 0 Z W 1 U e X B l P k Z v c m 1 1 b G E 8 L 0 l 0 Z W 1 U e X B l P j x J d G V t U G F 0 a D 5 T Z W N 0 a W 9 u M S 9 t Z W V 0 a W 5 n X 2 x p c 3 R f M j A y M D A x M j M x M D Q x J T I w K D I p L 1 N v d X J j Z T w v S X R l b V B h d G g + P C 9 J d G V t T G 9 j Y X R p b 2 4 + P F N 0 Y W J s Z U V u d H J p Z X M g L z 4 8 L 0 l 0 Z W 0 + P E l 0 Z W 0 + P E l 0 Z W 1 M b 2 N h d G l v b j 4 8 S X R l b V R 5 c G U + R m 9 y b X V s Y T w v S X R l b V R 5 c G U + P E l 0 Z W 1 Q Y X R o P l N l Y 3 R p b 2 4 x L 2 1 l Z X R p b m d f b G l z d F 8 y M D I w M D E y M z E w N D E l M j A o M i k v b W V l d G l u Z 1 9 s a X N 0 X z I w M j A w M T I z M T A 0 M V 9 T a G V l d D w v S X R l b V B h d G g + P C 9 J d G V t T G 9 j Y X R p b 2 4 + P F N 0 Y W J s Z U V u d H J p Z X M g L z 4 8 L 0 l 0 Z W 0 + P E l 0 Z W 0 + P E l 0 Z W 1 M b 2 N h d G l v b j 4 8 S X R l b V R 5 c G U + R m 9 y b X V s Y T w v S X R l b V R 5 c G U + P E l 0 Z W 1 Q Y X R o P l N l Y 3 R p b 2 4 x L 2 1 l Z X R p b m d f b G l z d F 8 y M D I w M D E y M z E w N D E l M j A o M i k v U H J v b W 9 0 Z W Q l M j B I Z W F k Z X J z P C 9 J d G V t U G F 0 a D 4 8 L 0 l 0 Z W 1 M b 2 N h d G l v b j 4 8 U 3 R h Y m x l R W 5 0 c m l l c y A v P j w v S X R l b T 4 8 S X R l b T 4 8 S X R l b U x v Y 2 F 0 a W 9 u P j x J d G V t V H l w Z T 5 G b 3 J t d W x h P C 9 J d G V t V H l w Z T 4 8 S X R l b V B h d G g + U 2 V j d G l v b j E v b W V l d G l u Z 1 9 s a X N 0 X z I w M j A w M T I z M T A 0 M S U y M C g y K S 9 D a G F u Z 2 V k J T I w V H l w Z T w v S X R l b V B h d G g + P C 9 J d G V t T G 9 j Y X R p b 2 4 + P F N 0 Y W J s Z U V u d H J p Z X M g L z 4 8 L 0 l 0 Z W 0 + P E l 0 Z W 0 + P E l 0 Z W 1 M b 2 N h d G l v b j 4 8 S X R l b V R 5 c G U + R m 9 y b X V s Y T w v S X R l b V R 5 c G U + P E l 0 Z W 1 Q Y X R o P l N l Y 3 R p b 2 4 x L 2 J y b 2 t l c m F n Z V 8 y M D I w M D E y M z E w N D 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Y w I i A v P j x F b n R y e S B U e X B l P S J G a W x s R X J y b 3 J D b 2 R l I i B W Y W x 1 Z T 0 i c 1 V u a 2 5 v d 2 4 i I C 8 + P E V u d H J 5 I F R 5 c G U 9 I k Z p b G x F c n J v c k N v d W 5 0 I i B W Y W x 1 Z T 0 i b D A i I C 8 + P E V u d H J 5 I F R 5 c G U 9 I k Z p b G x M Y X N 0 V X B k Y X R l Z C I g V m F s d W U 9 I m Q y M D I 0 L T A 4 L T I 5 V D E 3 O j A 1 O j M y L j c w N T U x O T d a I i A v P j x F b n R y e S B U e X B l P S J G a W x s Q 2 9 s d W 1 u V H l w Z X M i I F Z h b H V l P S J z Q m d B R 0 J 3 Y 0 d B d 1 l H Q m d Z R k J 3 W U d C Z 2 M 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A o M i k v Q 2 h h b m d l Z C B U e X B l L n t j b G l l b n R f b m F t Z S w w f S Z x d W 9 0 O y w m c X V v d D t T Z W N 0 a W 9 u M S 9 i c m 9 r Z X J h Z 2 V f M j A y M D A x M j M x M D Q w I C g y K S 9 D a G F u Z 2 V k I F R 5 c G U u e 3 B v b G l j e V 9 u d W 1 i Z X I s M X 0 m c X V v d D s s J n F 1 b 3 Q 7 U 2 V j d G l v b j E v Y n J v a 2 V y Y W d l X z I w M j A w M T I z M T A 0 M C A o M i k v Q 2 h h b m d l Z C B U e X B l L n t w b 2 x p Y 3 l f c 3 R h d H V z L D J 9 J n F 1 b 3 Q 7 L C Z x d W 9 0 O 1 N l Y 3 R p b 2 4 x L 2 J y b 2 t l c m F n Z V 8 y M D I w M D E y M z E w N D A g K D I p L 0 N o Y W 5 n Z W Q g V H l w Z S 5 7 c G 9 s a W N 5 X 3 N 0 Y X J 0 X 2 R h d G U s M 3 0 m c X V v d D s s J n F 1 b 3 Q 7 U 2 V j d G l v b j E v Y n J v a 2 V y Y W d l X z I w M j A w M T I z M T A 0 M C A o M i k v Q 2 h h b m d l Z C B U e X B l L n t w b 2 x p Y 3 l f Z W 5 k X 2 R h d G U s N H 0 m c X V v d D s s J n F 1 b 3 Q 7 U 2 V j d G l v b j E v Y n J v a 2 V y Y W d l X z I w M j A w M T I z M T A 0 M C A o M i k v Q 2 h h b m d l Z C B U e X B l L n t w c m 9 k d W N 0 X 2 d y b 3 V w L D V 9 J n F 1 b 3 Q 7 L C Z x d W 9 0 O 1 N l Y 3 R p b 2 4 x L 2 J y b 2 t l c m F n Z V 8 y M D I w M D E y M z E w N D A g K D I p L 0 N o Y W 5 n Z W Q g V H l w Z S 5 7 Q W N j b 3 V u d C B J Z C w 2 f S Z x d W 9 0 O y w m c X V v d D t T Z W N 0 a W 9 u M S 9 i c m 9 r Z X J h Z 2 V f M j A y M D A x M j M x M D Q w I C g y K S 9 D a G F u Z 2 V k I F R 5 c G U u e 0 F j Y 2 9 1 b n Q g R X h l I E l E L D d 9 J n F 1 b 3 Q 7 L C Z x d W 9 0 O 1 N l Y 3 R p b 2 4 x L 2 J y b 2 t l c m F n Z V 8 y M D I w M D E y M z E w N D A g K D I p L 0 N o Y W 5 n Z W Q g V H l w Z S 5 7 Y n J h b m N o X 2 5 h b W U s O H 0 m c X V v d D s s J n F 1 b 3 Q 7 U 2 V j d G l v b j E v Y n J v a 2 V y Y W d l X z I w M j A w M T I z M T A 0 M C A o M i k v Q 2 h h b m d l Z C B U e X B l L n t z b 2 x 1 d G l v b l 9 n c m 9 1 c C w 5 f S Z x d W 9 0 O y w m c X V v d D t T Z W N 0 a W 9 u M S 9 i c m 9 r Z X J h Z 2 V f M j A y M D A x M j M x M D Q w I C g y K S 9 D a G F u Z 2 V k I F R 5 c G U u e 2 l u Y 2 9 t Z V 9 j b G F z c y w x M H 0 m c X V v d D s s J n F 1 b 3 Q 7 U 2 V j d G l v b j E v Y n J v a 2 V y Y W d l X z I w M j A w M T I z M T A 0 M C A o M i k v Q 2 h h b m d l Z C B U e X B l L n t B b W 9 1 b n Q s M T F 9 J n F 1 b 3 Q 7 L C Z x d W 9 0 O 1 N l Y 3 R p b 2 4 x L 2 J y b 2 t l c m F n Z V 8 y M D I w M D E y M z E w N D A g K D I p L 0 N o Y W 5 n Z W Q g V H l w Z S 5 7 a W 5 j b 2 1 l X 2 R 1 Z V 9 k Y X R l L D E y f S Z x d W 9 0 O y w m c X V v d D t T Z W N 0 a W 9 u M S 9 i c m 9 r Z X J h Z 2 V f M j A y M D A x M j M x M D Q w I C g y K S 9 D a G F u Z 2 V k I F R 5 c G U u e 3 J l d m V u d W V f d H J h b n N h Y 3 R p b 2 5 f d H l w Z S w x M 3 0 m c X V v d D s s J n F 1 b 3 Q 7 U 2 V j d G l v b j E v Y n J v a 2 V y Y W d l X z I w M j A w M T I z M T A 0 M C A o M i k v Q 2 h h b m d l Z C B U e X B l L n t y Z W 5 l d 2 F s X 3 N 0 Y X R 1 c y w x N H 0 m c X V v d D s s J n F 1 b 3 Q 7 U 2 V j d G l v b j E v Y n J v a 2 V y Y W d l X z I w M j A w M T I z M T A 0 M C A o M i k v Q 2 h h b m d l Z C B U e X B l L n t s Y X B z Z V 9 y Z W F z b 2 4 s M T V 9 J n F 1 b 3 Q 7 L C Z x d W 9 0 O 1 N l Y 3 R p b 2 4 x L 2 J y b 2 t l c m F n Z V 8 y M D I w M D E y M z E w N D A g K D I p L 0 N o Y W 5 n Z W Q g V H l w Z S 5 7 b G F z d F 9 1 c G R h d G V k X 2 R h d G U s M T Z 9 J n F 1 b 3 Q 7 X S w m c X V v d D t D b 2 x 1 b W 5 D b 3 V u d C Z x d W 9 0 O z o x N y w m c X V v d D t L Z X l D b 2 x 1 b W 5 O Y W 1 l c y Z x d W 9 0 O z p b X S w m c X V v d D t D b 2 x 1 b W 5 J Z G V u d G l 0 a W V z J n F 1 b 3 Q 7 O l s m c X V v d D t T Z W N 0 a W 9 u M S 9 i c m 9 r Z X J h Z 2 V f M j A y M D A x M j M x M D Q w I C g y K S 9 D a G F u Z 2 V k I F R 5 c G U u e 2 N s a W V u d F 9 u Y W 1 l L D B 9 J n F 1 b 3 Q 7 L C Z x d W 9 0 O 1 N l Y 3 R p b 2 4 x L 2 J y b 2 t l c m F n Z V 8 y M D I w M D E y M z E w N D A g K D I p L 0 N o Y W 5 n Z W Q g V H l w Z S 5 7 c G 9 s a W N 5 X 2 5 1 b W J l c i w x f S Z x d W 9 0 O y w m c X V v d D t T Z W N 0 a W 9 u M S 9 i c m 9 r Z X J h Z 2 V f M j A y M D A x M j M x M D Q w I C g y K S 9 D a G F u Z 2 V k I F R 5 c G U u e 3 B v b G l j e V 9 z d G F 0 d X M s M n 0 m c X V v d D s s J n F 1 b 3 Q 7 U 2 V j d G l v b j E v Y n J v a 2 V y Y W d l X z I w M j A w M T I z M T A 0 M C A o M i k v Q 2 h h b m d l Z C B U e X B l L n t w b 2 x p Y 3 l f c 3 R h c n R f Z G F 0 Z S w z f S Z x d W 9 0 O y w m c X V v d D t T Z W N 0 a W 9 u M S 9 i c m 9 r Z X J h Z 2 V f M j A y M D A x M j M x M D Q w I C g y K S 9 D a G F u Z 2 V k I F R 5 c G U u e 3 B v b G l j e V 9 l b m R f Z G F 0 Z S w 0 f S Z x d W 9 0 O y w m c X V v d D t T Z W N 0 a W 9 u M S 9 i c m 9 r Z X J h Z 2 V f M j A y M D A x M j M x M D Q w I C g y K S 9 D a G F u Z 2 V k I F R 5 c G U u e 3 B y b 2 R 1 Y 3 R f Z 3 J v d X A s N X 0 m c X V v d D s s J n F 1 b 3 Q 7 U 2 V j d G l v b j E v Y n J v a 2 V y Y W d l X z I w M j A w M T I z M T A 0 M C A o M i k v Q 2 h h b m d l Z C B U e X B l L n t B Y 2 N v d W 5 0 I E l k L D Z 9 J n F 1 b 3 Q 7 L C Z x d W 9 0 O 1 N l Y 3 R p b 2 4 x L 2 J y b 2 t l c m F n Z V 8 y M D I w M D E y M z E w N D A g K D I p L 0 N o Y W 5 n Z W Q g V H l w Z S 5 7 Q W N j b 3 V u d C B F e G U g S U Q s N 3 0 m c X V v d D s s J n F 1 b 3 Q 7 U 2 V j d G l v b j E v Y n J v a 2 V y Y W d l X z I w M j A w M T I z M T A 0 M C A o M i k v Q 2 h h b m d l Z C B U e X B l L n t i c m F u Y 2 h f b m F t Z S w 4 f S Z x d W 9 0 O y w m c X V v d D t T Z W N 0 a W 9 u M S 9 i c m 9 r Z X J h Z 2 V f M j A y M D A x M j M x M D Q w I C g y K S 9 D a G F u Z 2 V k I F R 5 c G U u e 3 N v b H V 0 a W 9 u X 2 d y b 3 V w L D l 9 J n F 1 b 3 Q 7 L C Z x d W 9 0 O 1 N l Y 3 R p b 2 4 x L 2 J y b 2 t l c m F n Z V 8 y M D I w M D E y M z E w N D A g K D I p L 0 N o Y W 5 n Z W Q g V H l w Z S 5 7 a W 5 j b 2 1 l X 2 N s Y X N z L D E w f S Z x d W 9 0 O y w m c X V v d D t T Z W N 0 a W 9 u M S 9 i c m 9 r Z X J h Z 2 V f M j A y M D A x M j M x M D Q w I C g y K S 9 D a G F u Z 2 V k I F R 5 c G U u e 0 F t b 3 V u d C w x M X 0 m c X V v d D s s J n F 1 b 3 Q 7 U 2 V j d G l v b j E v Y n J v a 2 V y Y W d l X z I w M j A w M T I z M T A 0 M C A o M i k v Q 2 h h b m d l Z C B U e X B l L n t p b m N v b W V f Z H V l X 2 R h d G U s M T J 9 J n F 1 b 3 Q 7 L C Z x d W 9 0 O 1 N l Y 3 R p b 2 4 x L 2 J y b 2 t l c m F n Z V 8 y M D I w M D E y M z E w N D A g K D I p L 0 N o Y W 5 n Z W Q g V H l w Z S 5 7 c m V 2 Z W 5 1 Z V 9 0 c m F u c 2 F j d G l v b l 9 0 e X B l L D E z f S Z x d W 9 0 O y w m c X V v d D t T Z W N 0 a W 9 u M S 9 i c m 9 r Z X J h Z 2 V f M j A y M D A x M j M x M D Q w I C g y K S 9 D a G F u Z 2 V k I F R 5 c G U u e 3 J l b m V 3 Y W x f c 3 R h d H V z L D E 0 f S Z x d W 9 0 O y w m c X V v d D t T Z W N 0 a W 9 u M S 9 i c m 9 r Z X J h Z 2 V f M j A y M D A x M j M x M D Q w I C g y K S 9 D a G F u Z 2 V k I F R 5 c G U u e 2 x h c H N l X 3 J l Y X N v b i w x N X 0 m c X V v d D s s J n F 1 b 3 Q 7 U 2 V j d G l v b j E v Y n J v a 2 V y Y W d l X z I w M j A w M T I z M T A 0 M C A o M i k v Q 2 h h b m d l Z C B U e X B l L n t s Y X N 0 X 3 V w Z G F 0 Z W R f Z G F 0 Z S w x N n 0 m c X V v d D t d L C Z x d W 9 0 O 1 J l b G F 0 a W 9 u c 2 h p c E l u Z m 8 m c X V v d D s 6 W 1 1 9 I i A v P j w v U 3 R h Y m x l R W 5 0 c m l l c z 4 8 L 0 l 0 Z W 0 + P E l 0 Z W 0 + P E l 0 Z W 1 M b 2 N h d G l v b j 4 8 S X R l b V R 5 c G U + R m 9 y b X V s Y T w v S X R l b V R 5 c G U + P E l 0 Z W 1 Q Y X R o P l N l Y 3 R p b 2 4 x L 2 J y b 2 t l c m F n Z V 8 y M D I w M D E y M z E w N D A l M j A o M i k v U 2 9 1 c m N l P C 9 J d G V t U G F 0 a D 4 8 L 0 l 0 Z W 1 M b 2 N h d G l v b j 4 8 U 3 R h Y m x l R W 5 0 c m l l c y A v P j w v S X R l b T 4 8 S X R l b T 4 8 S X R l b U x v Y 2 F 0 a W 9 u P j x J d G V t V H l w Z T 5 G b 3 J t d W x h P C 9 J d G V t V H l w Z T 4 8 S X R l b V B h d G g + U 2 V j d G l v b j E v Y n J v a 2 V y Y W d l X z I w M j A w M T I z M T A 0 M C U y M C g y K S 9 D a G F u Z 2 V k J T I w V H l w Z T w v S X R l b V B h d G g + P C 9 J d G V t T G 9 j Y X R p b 2 4 + P F N 0 Y W J s Z U V u d H J p Z X M g L z 4 8 L 0 l 0 Z W 0 + P E l 0 Z W 0 + P E l 0 Z W 1 M b 2 N h d G l v b j 4 8 S X R l b V R 5 c G U + R m 9 y b X V s Y T w v S X R l b V R 5 c G U + P E l 0 Z W 1 Q Y X R o P l N l Y 3 R p b 2 4 x L 2 l u d m 9 p Y 2 V f M j A y M D A x M j M x M D 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V f M j A y M D A x M j M x M D Q x X 1 8 y 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C 0 w O C 0 y O V Q x N z o w N z o 1 M C 4 w N z k 5 M D Y x 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I C g y K S 9 D a G F u Z 2 V k I F R 5 c G U u e 2 l u d m 9 p Y 2 V f b n V t Y m V y L D B 9 J n F 1 b 3 Q 7 L C Z x d W 9 0 O 1 N l Y 3 R p b 2 4 x L 2 l u d m 9 p Y 2 V f M j A y M D A x M j M x M D Q x I C g y K S 9 D a G F u Z 2 V k I F R 5 c G U u e 2 l u d m 9 p Y 2 V f Z G F 0 Z S w x f S Z x d W 9 0 O y w m c X V v d D t T Z W N 0 a W 9 u M S 9 p b n Z v a W N l X z I w M j A w M T I z M T A 0 M S A o M i k v Q 2 h h b m d l Z C B U e X B l L n t y Z X Z l b n V l X 3 R y Y W 5 z Y W N 0 a W 9 u X 3 R 5 c G U s M n 0 m c X V v d D s s J n F 1 b 3 Q 7 U 2 V j d G l v b j E v a W 5 2 b 2 l j Z V 8 y M D I w M D E y M z E w N D E g K D I p L 0 N o Y W 5 n Z W Q g V H l w Z S 5 7 Y n J h b m N o X 2 5 h b W U s M 3 0 m c X V v d D s s J n F 1 b 3 Q 7 U 2 V j d G l v b j E v a W 5 2 b 2 l j Z V 8 y M D I w M D E y M z E w N D E g K D I p L 0 N o Y W 5 n Z W Q g V H l w Z S 5 7 c 2 9 s d X R p b 2 5 f Z 3 J v d X A s N H 0 m c X V v d D s s J n F 1 b 3 Q 7 U 2 V j d G l v b j E v a W 5 2 b 2 l j Z V 8 y M D I w M D E y M z E w N D E g K D I p L 0 N o Y W 5 n Z W Q g V H l w Z S 5 7 Q W N j b 3 V u d C B F e G U g S U Q s N X 0 m c X V v d D s s J n F 1 b 3 Q 7 U 2 V j d G l v b j E v a W 5 2 b 2 l j Z V 8 y M D I w M D E y M z E w N D E g K D I p L 0 N o Y W 5 n Z W Q g V H l w Z S 5 7 Q W N j b 3 V u d C B F e G V j d X R p d m U s N n 0 m c X V v d D s s J n F 1 b 3 Q 7 U 2 V j d G l v b j E v a W 5 2 b 2 l j Z V 8 y M D I w M D E y M z E w N D E g K D I p L 0 N o Y W 5 n Z W Q g V H l w Z S 5 7 a W 5 j b 2 1 l X 2 N s Y X N z L D d 9 J n F 1 b 3 Q 7 L C Z x d W 9 0 O 1 N l Y 3 R p b 2 4 x L 2 l u d m 9 p Y 2 V f M j A y M D A x M j M x M D Q x I C g y K S 9 D a G F u Z 2 V k I F R 5 c G U u e 2 N s a W V u d F 9 u Y W 1 l L D h 9 J n F 1 b 3 Q 7 L C Z x d W 9 0 O 1 N l Y 3 R p b 2 4 x L 2 l u d m 9 p Y 2 V f M j A y M D A x M j M x M D Q x I C g y K S 9 D a G F u Z 2 V k I F R 5 c G U u e 3 B v b G l j e V 9 u d W 1 i Z X I s O X 0 m c X V v d D s s J n F 1 b 3 Q 7 U 2 V j d G l v b j E v a W 5 2 b 2 l j Z V 8 y M D I w M D E y M z E w N D E g K D I p L 0 N o Y W 5 n Z W Q g V H l w Z S 5 7 Q W 1 v d W 5 0 L D E w f S Z x d W 9 0 O y w m c X V v d D t T Z W N 0 a W 9 u M S 9 p b n Z v a W N l X z I w M j A w M T I z M T A 0 M S A o M i k v Q 2 h h b m d l Z C B U e X B l L n t p b m N v b W V f Z H V l X 2 R h d G U s M T F 9 J n F 1 b 3 Q 7 X S w m c X V v d D t D b 2 x 1 b W 5 D b 3 V u d C Z x d W 9 0 O z o x M i w m c X V v d D t L Z X l D b 2 x 1 b W 5 O Y W 1 l c y Z x d W 9 0 O z p b X S w m c X V v d D t D b 2 x 1 b W 5 J Z G V u d G l 0 a W V z J n F 1 b 3 Q 7 O l s m c X V v d D t T Z W N 0 a W 9 u M S 9 p b n Z v a W N l X z I w M j A w M T I z M T A 0 M S A o M i k v Q 2 h h b m d l Z C B U e X B l L n t p b n Z v a W N l X 2 5 1 b W J l c i w w f S Z x d W 9 0 O y w m c X V v d D t T Z W N 0 a W 9 u M S 9 p b n Z v a W N l X z I w M j A w M T I z M T A 0 M S A o M i k v Q 2 h h b m d l Z C B U e X B l L n t p b n Z v a W N l X 2 R h d G U s M X 0 m c X V v d D s s J n F 1 b 3 Q 7 U 2 V j d G l v b j E v a W 5 2 b 2 l j Z V 8 y M D I w M D E y M z E w N D E g K D I p L 0 N o Y W 5 n Z W Q g V H l w Z S 5 7 c m V 2 Z W 5 1 Z V 9 0 c m F u c 2 F j d G l v b l 9 0 e X B l L D J 9 J n F 1 b 3 Q 7 L C Z x d W 9 0 O 1 N l Y 3 R p b 2 4 x L 2 l u d m 9 p Y 2 V f M j A y M D A x M j M x M D Q x I C g y K S 9 D a G F u Z 2 V k I F R 5 c G U u e 2 J y Y W 5 j a F 9 u Y W 1 l L D N 9 J n F 1 b 3 Q 7 L C Z x d W 9 0 O 1 N l Y 3 R p b 2 4 x L 2 l u d m 9 p Y 2 V f M j A y M D A x M j M x M D Q x I C g y K S 9 D a G F u Z 2 V k I F R 5 c G U u e 3 N v b H V 0 a W 9 u X 2 d y b 3 V w L D R 9 J n F 1 b 3 Q 7 L C Z x d W 9 0 O 1 N l Y 3 R p b 2 4 x L 2 l u d m 9 p Y 2 V f M j A y M D A x M j M x M D Q x I C g y K S 9 D a G F u Z 2 V k I F R 5 c G U u e 0 F j Y 2 9 1 b n Q g R X h l I E l E L D V 9 J n F 1 b 3 Q 7 L C Z x d W 9 0 O 1 N l Y 3 R p b 2 4 x L 2 l u d m 9 p Y 2 V f M j A y M D A x M j M x M D Q x I C g y K S 9 D a G F u Z 2 V k I F R 5 c G U u e 0 F j Y 2 9 1 b n Q g R X h l Y 3 V 0 a X Z l L D Z 9 J n F 1 b 3 Q 7 L C Z x d W 9 0 O 1 N l Y 3 R p b 2 4 x L 2 l u d m 9 p Y 2 V f M j A y M D A x M j M x M D Q x I C g y K S 9 D a G F u Z 2 V k I F R 5 c G U u e 2 l u Y 2 9 t Z V 9 j b G F z c y w 3 f S Z x d W 9 0 O y w m c X V v d D t T Z W N 0 a W 9 u M S 9 p b n Z v a W N l X z I w M j A w M T I z M T A 0 M S A o M i k v Q 2 h h b m d l Z C B U e X B l L n t j b G l l b n R f b m F t Z S w 4 f S Z x d W 9 0 O y w m c X V v d D t T Z W N 0 a W 9 u M S 9 p b n Z v a W N l X z I w M j A w M T I z M T A 0 M S A o M i k v Q 2 h h b m d l Z C B U e X B l L n t w b 2 x p Y 3 l f b n V t Y m V y L D l 9 J n F 1 b 3 Q 7 L C Z x d W 9 0 O 1 N l Y 3 R p b 2 4 x L 2 l u d m 9 p Y 2 V f M j A y M D A x M j M x M D Q x I C g y K S 9 D a G F u Z 2 V k I F R 5 c G U u e 0 F t b 3 V u d C w x M H 0 m c X V v d D s s J n F 1 b 3 Q 7 U 2 V j d G l v b j E v a W 5 2 b 2 l j Z V 8 y M D I w M D E y M z E w N D E g K D I p L 0 N o Y W 5 n Z W Q g V H l w Z S 5 7 a W 5 j b 2 1 l X 2 R 1 Z V 9 k Y X R l L D E x f S Z x d W 9 0 O 1 0 s J n F 1 b 3 Q 7 U m V s Y X R p b 2 5 z a G l w S W 5 m b y Z x d W 9 0 O z p b X X 0 i I C 8 + P C 9 T d G F i b G V F b n R y a W V z P j w v S X R l b T 4 8 S X R l b T 4 8 S X R l b U x v Y 2 F 0 a W 9 u P j x J d G V t V H l w Z T 5 G b 3 J t d W x h P C 9 J d G V t V H l w Z T 4 8 S X R l b V B h d G g + U 2 V j d G l v b j E v a W 5 2 b 2 l j Z V 8 y M D I w M D E y M z E w N D E l M j A o M i k v U 2 9 1 c m N l P C 9 J d G V t U G F 0 a D 4 8 L 0 l 0 Z W 1 M b 2 N h d G l v b j 4 8 U 3 R h Y m x l R W 5 0 c m l l c y A v P j w v S X R l b T 4 8 S X R l b T 4 8 S X R l b U x v Y 2 F 0 a W 9 u P j x J d G V t V H l w Z T 5 G b 3 J t d W x h P C 9 J d G V t V H l w Z T 4 8 S X R l b V B h d G g + U 2 V j d G l v b j E v a W 5 2 b 2 l j Z V 8 y M D I w M D E y M z E w N D E l M j A o M i k v a W 5 2 b 2 l j Z V 8 y M D I w M D E y M z E w N D F f U 2 h l Z X Q 8 L 0 l 0 Z W 1 Q Y X R o P j w v S X R l b U x v Y 2 F 0 a W 9 u P j x T d G F i b G V F b n R y a W V z I C 8 + P C 9 J d G V t P j x J d G V t P j x J d G V t T G 9 j Y X R p b 2 4 + P E l 0 Z W 1 U e X B l P k Z v c m 1 1 b G E 8 L 0 l 0 Z W 1 U e X B l P j x J d G V t U G F 0 a D 5 T Z W N 0 a W 9 u M S 9 p b n Z v a W N l X z I w M j A w M T I z M T A 0 M S U y M C g y K S 9 Q c m 9 t b 3 R l Z C U y M E h l Y W R l c n M 8 L 0 l 0 Z W 1 Q Y X R o P j w v S X R l b U x v Y 2 F 0 a W 9 u P j x T d G F i b G V F b n R y a W V z I C 8 + P C 9 J d G V t P j x J d G V t P j x J d G V t T G 9 j Y X R p b 2 4 + P E l 0 Z W 1 U e X B l P k Z v c m 1 1 b G E 8 L 0 l 0 Z W 1 U e X B l P j x J d G V t U G F 0 a D 5 T Z W N 0 a W 9 u M S 9 p b n Z v a W N l X z I w M j A w M T I z M T A 0 M S U y M C g y K 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4 L T I 5 V D E 5 O j U z O j I z L j I 3 M D Q x N j Z 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3 R v X z V f b 3 B w b 3 J 0 d W 5 p d 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I 5 V D I x O j U 1 O j M x L j U 1 N D E 5 O T B a 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S B J Z C w y f S Z x d W 9 0 O y w m c X V v d D t T Z W N 0 a W 9 u M S 9 n Y 3 J t X 2 9 w c G 9 y d H V u a X R 5 X z I w M j A w M T I z M T A 0 M S 9 D a G F u Z 2 V k I F R 5 c G U u e 0 F j Y 2 9 1 b n Q g R X h l Y 3 V 0 a X Z l L D N 9 J n F 1 b 3 Q 7 L C Z x d W 9 0 O 1 N l Y 3 R p b 2 4 x L 2 d j c m 1 f b 3 B w b 3 J 0 d W 5 p d H l f M j A y M D A x M j M x M D Q x L 0 N o Y W 5 n Z W Q g V H l w Z S 5 7 c H J l b W l 1 b V 9 h b W 9 1 b n Q s N H 0 m c X V v d D s s J n F 1 b 3 Q 7 U 2 V j d G l v b j E v Z 2 N y b V 9 v c H B v c n R 1 b m l 0 e V 8 y M D I w M D E y M z E w N D E v Q 2 h h b m d l Z C B U e X B l L n t y Z X Z l b n V l X 2 F t b 3 V u d C w 1 f S Z x d W 9 0 O y w m c X V v d D t T Z W N 0 a W 9 u M S 9 n Y 3 J t X 2 9 w c G 9 y d H V u a X R 5 X z I w M j A w M T I z M T A 0 M S 9 D a G F u Z 2 V k I F R 5 c G U u e 2 N s b 3 N p b m d f Z G F 0 Z S w 2 f S Z x d W 9 0 O y w m c X V v d D t T Z W N 0 a W 9 u M S 9 n Y 3 J t X 2 9 w c G 9 y d H V u a X R 5 X z I w M j A w M T I z M T A 0 M S 9 D a G F u Z 2 V k I F R 5 c G U u e 3 N 0 Y W d l L D d 9 J n F 1 b 3 Q 7 L C Z x d W 9 0 O 1 N l Y 3 R p b 2 4 x L 2 d j c m 1 f b 3 B w b 3 J 0 d W 5 p d H l f M j A y M D A x M j M x M D Q x L 0 N o Y W 5 n Z W Q g V H l w Z S 5 7 Y n J h b m N o L D h 9 J n F 1 b 3 Q 7 L C Z x d W 9 0 O 1 N l Y 3 R p b 2 4 x L 2 d j c m 1 f b 3 B w b 3 J 0 d W 5 p d H l f M j A y M D A x M j M x M D Q x L 0 N o Y W 5 n Z W Q g V H l w Z S 5 7 c 3 B l Y 2 l h b H R 5 L D l 9 J n F 1 b 3 Q 7 L C Z x d W 9 0 O 1 N l Y 3 R p b 2 4 x L 2 d j c m 1 f b 3 B w b 3 J 0 d W 5 p d H l f M j A y M D A x M j M x M D Q x L 0 N o Y W 5 n Z W Q g V H l w Z S 5 7 c H J v Z H V j d F 9 n c m 9 1 c C w x M H 0 m c X V v d D s s J n F 1 b 3 Q 7 U 2 V j d G l v b j E v Z 2 N y b V 9 v c H B v c n R 1 b m l 0 e V 8 y M D I w M D E y M z E w N D E v Q 2 h h b m d l Z C B U e X B l L n t w c m 9 k d W N 0 X 3 N 1 Y l 9 n c m 9 1 c C w x M X 0 m c X V v d D s s J n F 1 b 3 Q 7 U 2 V j d G l v b j E v Z 2 N y b V 9 v c H B v c n R 1 b m l 0 e V 8 y M D I w M D E y M z E w N D E v Q 2 h h b m d l Z C B U e X B l L n t y a X N r X 2 R l d G F p b H M s M T J 9 J n F 1 b 3 Q 7 X S w m c X V v d D t D b 2 x 1 b W 5 D b 3 V u d C Z x d W 9 0 O z o x M y w m c X V v d D t L Z X l D b 2 x 1 b W 5 O Y W 1 l c y Z x d W 9 0 O z p b X S w m c X V v d D t D 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1 J l b G F 0 a W 9 u c 2 h p c E l u Z m 8 m c X V v d D s 6 W 1 1 9 I i A v P j x F b n R y e S B U e X B l P S J M b 2 F k Z W R U b 0 F u Y W x 5 c 2 l z U 2 V y d m l j Z X M i I F Z h b H V l P S J s M C I g L z 4 8 L 1 N 0 Y W J s Z U V u d H J p Z X M + P C 9 J d G V t P j x J d G V t P j x J d G V t T G 9 j Y X R p b 2 4 + P E l 0 Z W 1 U e X B l P k Z v c m 1 1 b G E 8 L 0 l 0 Z W 1 U e X B l P j x J d G V t U G F 0 a D 5 T Z W N 0 a W 9 u M S 9 0 b 1 8 1 X 2 9 w c G 9 y d H V u a X R 5 L 1 N v d X J j Z T w v S X R l b V B h d G g + P C 9 J d G V t T G 9 j Y X R p b 2 4 + P F N 0 Y W J s Z U V u d H J p Z X M g L z 4 8 L 0 l 0 Z W 0 + P E l 0 Z W 0 + P E l 0 Z W 1 M b 2 N h d G l v b j 4 8 S X R l b V R 5 c G U + R m 9 y b X V s Y T w v S X R l b V R 5 c G U + P E l 0 Z W 1 Q Y X R o P l N l Y 3 R p b 2 4 x L 3 R v X z V f b 3 B w b 3 J 0 d W 5 p d H k v Z 2 N y b V 9 v c H B v c n R 1 b m l 0 e V 8 y M D I w M D E y M z E w N D F f U 2 h l Z X Q 8 L 0 l 0 Z W 1 Q Y X R o P j w v S X R l b U x v Y 2 F 0 a W 9 u P j x T d G F i b G V F b n R y a W V z I C 8 + P C 9 J d G V t P j x J d G V t P j x J d G V t T G 9 j Y X R p b 2 4 + P E l 0 Z W 1 U e X B l P k Z v c m 1 1 b G E 8 L 0 l 0 Z W 1 U e X B l P j x J d G V t U G F 0 a D 5 T Z W N 0 a W 9 u M S 9 0 b 1 8 1 X 2 9 w c G 9 y d H V u a X R 5 L 1 B y b 2 1 v d G V k J T I w S G V h Z G V y c z w v S X R l b V B h d G g + P C 9 J d G V t T G 9 j Y X R p b 2 4 + P F N 0 Y W J s Z U V u d H J p Z X M g L z 4 8 L 0 l 0 Z W 0 + P E l 0 Z W 0 + P E l 0 Z W 1 M b 2 N h d G l v b j 4 8 S X R l b V R 5 c G U + R m 9 y b X V s Y T w v S X R l b V R 5 c G U + P E l 0 Z W 1 Q Y X R o P l N l Y 3 R p b 2 4 x L 3 R v X z V f b 3 B w b 3 J 0 d W 5 p d H k v Q 2 h h b m d l Z C U y M F R 5 c G U 8 L 0 l 0 Z W 1 Q Y X R o P j w v S X R l b U x v Y 2 F 0 a W 9 u P j x T d G F i b G V F b n R y a W V z I C 8 + P C 9 J d G V t P j x J d G V t P j x J d G V t T G 9 j Y X R p b 2 4 + P E l 0 Z W 1 U e X B l P k Z v c m 1 1 b G E 8 L 0 l 0 Z W 1 U e X B l P j x J d G V t U G F 0 a D 5 T Z W N 0 a W 9 u M S 9 0 b 1 8 1 X 2 9 w c G 9 y d H V u a X R 5 L 1 J l b W 9 2 Z W Q l M j B P d G h l c i U y M E N v b H V t b n M 8 L 0 l 0 Z W 1 Q Y X R o P j w v S X R l b U x v Y 2 F 0 a W 9 u P j x T d G F i b G V F b n R y a W V z I C 8 + P C 9 J d G V t P j x J d G V t P j x J d G V t T G 9 j Y X R p b 2 4 + P E l 0 Z W 1 U e X B l P k Z v c m 1 1 b G E 8 L 0 l 0 Z W 1 U e X B l P j x J d G V t U G F 0 a D 5 T Z W N 0 a W 9 u M S 9 n Y 3 J t X 2 9 w c G 9 y d H V u a X R 5 X z I w M j A w M T I z M T A 0 M V 9 f 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g t M j l U M j I 6 M D E 6 M z Y u M z U 1 N z Y z N 1 o i I C 8 + P E V u d H J 5 I F R 5 c G U 9 I k Z p b G x T d G F 0 d X M i I F Z h b H V l P S J z Q 2 9 t c G x l d G U i I C 8 + P C 9 T d G F i b G V F b n R y a W V z P j w v S X R l b T 4 8 S X R l b T 4 8 S X R l b U x v Y 2 F 0 a W 9 u P j x J d G V t V H l w Z T 5 G b 3 J t d W x h P C 9 J d G V t V H l w Z T 4 8 S X R l b V B h d G g + U 2 V j d G l v b j E v Z 2 N y b V 9 v c H B v c n R 1 b m l 0 e V 8 y M D I w M D E y M z E w N D F f X z Q v U 2 9 1 c m N l P C 9 J d G V t U G F 0 a D 4 8 L 0 l 0 Z W 1 M b 2 N h d G l v b j 4 8 U 3 R h Y m x l R W 5 0 c m l l c y A v P j w v S X R l b T 4 8 S X R l b T 4 8 S X R l b U x v Y 2 F 0 a W 9 u P j x J d G V t V H l w Z T 5 G b 3 J t d W x h P C 9 J d G V t V H l w Z T 4 8 S X R l b V B h d G g + U 2 V j d G l v b j E v Z 2 N y b V 9 v c H B v c n R 1 b m l 0 e V 8 y M D I w M D E y M z E w N D F f X z Q v Q 2 h h b m d l Z C U y M F R 5 c G U 8 L 0 l 0 Z W 1 Q Y X R o P j w v S X R l b U x v Y 2 F 0 a W 9 u P j x T d G F i b G V F b n R y a W V z I C 8 + P C 9 J d G V t P j x J d G V t P j x J d G V t T G 9 j Y X R p b 2 4 + P E l 0 Z W 1 U e X B l P k Z v c m 1 1 b G E 8 L 0 l 0 Z W 1 U e X B l P j x J d G V t U G F 0 a D 5 T Z W N 0 a W 9 u M S 9 n Y 3 J t X 2 9 w c G 9 y d H V u a X R 5 X z I w M j A w M T I z M T A 0 M V 9 f N C 9 T b 3 J 0 Z W Q l M j B S b 3 d z P C 9 J d G V t U G F 0 a D 4 8 L 0 l 0 Z W 1 M b 2 N h d G l v b j 4 8 U 3 R h Y m x l R W 5 0 c m l l c y A v P j w v S X R l b T 4 8 S X R l b T 4 8 S X R l b U x v Y 2 F 0 a W 9 u P j x J d G V t V H l w Z T 5 G b 3 J t d W x h P C 9 J d G V t V H l w Z T 4 8 S X R l b V B h d G g + U 2 V j d G l v b j E v d G 9 w J T I w N S U y M G 9 w 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O C 0 y O V Q y M j o y M D o 1 O C 4 w O D k 3 O D U x W i I g L z 4 8 R W 5 0 c n k g V H l w Z T 0 i R m l s b E N v b H V t b l R 5 c G V z I i B W Y W x 1 Z T 0 i c 0 J n T T 0 i I C 8 + P E V u d H J 5 I F R 5 c G U 9 I k Z p b G x D b 2 x 1 b W 5 O Y W 1 l c y I g V m F s d W U 9 I n N b J n F 1 b 3 Q 7 b 3 B w b 3 J 0 d W 5 p d H l f b m F t Z S Z x d W 9 0 O y w m c X V v d D t y Z X Z l b n V l X 2 F t 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v c C A 1 I G 9 w c C 9 D a G F u Z 2 V k I F R 5 c G U u e 2 9 w c G 9 y d H V u a X R 5 X 2 5 h b W U s M H 0 m c X V v d D s s J n F 1 b 3 Q 7 U 2 V j d G l v b j E v d G 9 w I D U g b 3 B w L 0 N o Y W 5 n Z W Q g V H l w Z S 5 7 c m V 2 Z W 5 1 Z V 9 h b W 9 1 b n Q s N X 0 m c X V v d D t d L C Z x d W 9 0 O 0 N v b H V t b k N v d W 5 0 J n F 1 b 3 Q 7 O j I s J n F 1 b 3 Q 7 S 2 V 5 Q 2 9 s d W 1 u T m F t Z X M m c X V v d D s 6 W 1 0 s J n F 1 b 3 Q 7 Q 2 9 s d W 1 u S W R l b n R p d G l l c y Z x d W 9 0 O z p b J n F 1 b 3 Q 7 U 2 V j d G l v b j E v d G 9 w I D U g b 3 B w L 0 N o Y W 5 n Z W Q g V H l w Z S 5 7 b 3 B w b 3 J 0 d W 5 p d H l f b m F t Z S w w f S Z x d W 9 0 O y w m c X V v d D t T Z W N 0 a W 9 u M S 9 0 b 3 A g N S B v c H A v Q 2 h h b m d l Z C B U e X B l L n t y Z X Z l b n V l X 2 F t b 3 V u d C w 1 f S Z x d W 9 0 O 1 0 s J n F 1 b 3 Q 7 U m V s Y X R p b 2 5 z a G l w S W 5 m b y Z x d W 9 0 O z p b X X 0 i I C 8 + P C 9 T d G F i b G V F b n R y a W V z P j w v S X R l b T 4 8 S X R l b T 4 8 S X R l b U x v Y 2 F 0 a W 9 u P j x J d G V t V H l w Z T 5 G b 3 J t d W x h P C 9 J d G V t V H l w Z T 4 8 S X R l b V B h d G g + U 2 V j d G l v b j E v d G 9 w J T I w N S U y M G 9 w c C 9 T b 3 V y Y 2 U 8 L 0 l 0 Z W 1 Q Y X R o P j w v S X R l b U x v Y 2 F 0 a W 9 u P j x T d G F i b G V F b n R y a W V z I C 8 + P C 9 J d G V t P j x J d G V t P j x J d G V t T G 9 j Y X R p b 2 4 + P E l 0 Z W 1 U e X B l P k Z v c m 1 1 b G E 8 L 0 l 0 Z W 1 U e X B l P j x J d G V t U G F 0 a D 5 T Z W N 0 a W 9 u M S 9 0 b 3 A l M j A 1 J T I w b 3 B w L 2 d j c m 1 f b 3 B w b 3 J 0 d W 5 p d H l f M j A y M D A x M j M x M D Q x X 1 N o Z W V 0 P C 9 J d G V t U G F 0 a D 4 8 L 0 l 0 Z W 1 M b 2 N h d G l v b j 4 8 U 3 R h Y m x l R W 5 0 c m l l c y A v P j w v S X R l b T 4 8 S X R l b T 4 8 S X R l b U x v Y 2 F 0 a W 9 u P j x J d G V t V H l w Z T 5 G b 3 J t d W x h P C 9 J d G V t V H l w Z T 4 8 S X R l b V B h d G g + U 2 V j d G l v b j E v d G 9 w J T I w N S U y M G 9 w c C 9 Q c m 9 t b 3 R l Z C U y M E h l Y W R l c n M 8 L 0 l 0 Z W 1 Q Y X R o P j w v S X R l b U x v Y 2 F 0 a W 9 u P j x T d G F i b G V F b n R y a W V z I C 8 + P C 9 J d G V t P j x J d G V t P j x J d G V t T G 9 j Y X R p b 2 4 + P E l 0 Z W 1 U e X B l P k Z v c m 1 1 b G E 8 L 0 l 0 Z W 1 U e X B l P j x J d G V t U G F 0 a D 5 T Z W N 0 a W 9 u M S 9 0 b 3 A l M j A 1 J T I w b 3 B w L 0 N o Y W 5 n Z W Q l M j B U e X B l P C 9 J d G V t U G F 0 a D 4 8 L 0 l 0 Z W 1 M b 2 N h d G l v b j 4 8 U 3 R h Y m x l R W 5 0 c m l l c y A v P j w v S X R l b T 4 8 S X R l b T 4 8 S X R l b U x v Y 2 F 0 a W 9 u P j x J d G V t V H l w Z T 5 G b 3 J t d W x h P C 9 J d G V t V H l w Z T 4 8 S X R l b V B h d G g + U 2 V j d G l v b j E v d G 9 w J T I w N S U y M G 9 w c C 9 S Z W 1 v d m V k J T I w T 3 R o Z X I l M j B D b 2 x 1 b W 5 z P C 9 J d G V t U G F 0 a D 4 8 L 0 l 0 Z W 1 M b 2 N h d G l v b j 4 8 U 3 R h Y m x l R W 5 0 c m l l c y A v P j w v S X R l b T 4 8 L 0 l 0 Z W 1 z P j w v T G 9 j Y W x Q Y W N r Y W d l T W V 0 Y W R h d G F G a W x l P h Y A A A B Q S w U G A A A A A A A A A A A A A A A A A A A A A A A A J g E A A A E A A A D Q j J 3 f A R X R E Y x 6 A M B P w p f r A Q A A A J H / q 8 g i 2 C N E m w X G x j R + q E 0 A A A A A A g A A A A A A E G Y A A A A B A A A g A A A A N z x X 5 W 7 q l 0 w + 0 c 2 Z p J p U r 2 a K v 4 i Z p c c G z S o Q F 7 8 e C J U A A A A A D o A A A A A C A A A g A A A A A / W w r 5 r z h H 8 C 7 y y e 2 Y R T m x / R D J z H 3 2 q S 6 V C L v P h W B y h Q A A A A 0 t Y + d J B n i 3 m c b z P i 6 Q i o D B 3 u 3 Y k A h a A 3 8 Z Q R + c h a m X w T b s D I j w p 3 Y w R B C A t 5 5 K 8 n M o m 7 w W H L r 1 Z a / 2 4 w s y G 2 L j h V 9 6 f K F P D l g v m h o E 7 E v e t A A A A A j t K r v A O S E J C n s l F M q N h u N v f i q v P K 2 w z 9 R V 2 L W o e M B o p I e 8 G 7 N q e 0 / 8 R w n G N 3 / O m G z L b L b v N k j S B T C 1 R S 4 q C C 1 g = = < / D a t a M a s h u p > 
</file>

<file path=customXml/itemProps1.xml><?xml version="1.0" encoding="utf-8"?>
<ds:datastoreItem xmlns:ds="http://schemas.openxmlformats.org/officeDocument/2006/customXml" ds:itemID="{6FBD44C7-6799-4ACE-8196-53BBC2B731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NN+EN+EE Indi bdgt -20012020</vt:lpstr>
      <vt:lpstr>Achievement</vt:lpstr>
      <vt:lpstr>No of Meeting Date</vt:lpstr>
      <vt:lpstr>Invoice</vt:lpstr>
      <vt:lpstr>Cross Sell</vt:lpstr>
      <vt:lpstr>New </vt:lpstr>
      <vt:lpstr>fees_202001231041</vt:lpstr>
      <vt:lpstr>meeting_list_202001231041</vt:lpstr>
      <vt:lpstr>Renewal</vt:lpstr>
      <vt:lpstr>Slicers</vt:lpstr>
      <vt:lpstr>Sheet5</vt:lpstr>
      <vt:lpstr>open opp - top 5</vt:lpstr>
      <vt:lpstr>Top 4 opp by revenue</vt:lpstr>
      <vt:lpstr>opportunity - Product Group</vt:lpstr>
      <vt:lpstr>Stage Funnel by Revenue</vt:lpstr>
      <vt:lpstr>gcrm_opportunity_202001231041 (</vt:lpstr>
      <vt:lpstr>Dashboard</vt:lpstr>
      <vt:lpstr>invoice_202001231041 (2)</vt:lpstr>
      <vt:lpstr>brokerage_202001231040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Tanweer Ahsan</dc:creator>
  <cp:lastModifiedBy>Tanweer Ahsan</cp:lastModifiedBy>
  <dcterms:created xsi:type="dcterms:W3CDTF">2024-08-29T13:44:20Z</dcterms:created>
  <dcterms:modified xsi:type="dcterms:W3CDTF">2024-09-26T16:58:07Z</dcterms:modified>
</cp:coreProperties>
</file>