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3eae94d89904496/Documents/"/>
    </mc:Choice>
  </mc:AlternateContent>
  <xr:revisionPtr revIDLastSave="46" documentId="11_07B5A6B6AED5CC4BE4326851512CEC0746CC2247" xr6:coauthVersionLast="47" xr6:coauthVersionMax="47" xr10:uidLastSave="{555BC82C-4E84-49F2-8103-57E6384B56CA}"/>
  <bookViews>
    <workbookView xWindow="-110" yWindow="-110" windowWidth="19420" windowHeight="11500" tabRatio="702" activeTab="6" xr2:uid="{00000000-000D-0000-FFFF-FFFF00000000}"/>
  </bookViews>
  <sheets>
    <sheet name="Test 3" sheetId="9" r:id="rId1"/>
    <sheet name="Sheet1" sheetId="16" r:id="rId2"/>
    <sheet name="Sheet2" sheetId="17" state="hidden" r:id="rId3"/>
    <sheet name="Sheet3" sheetId="18" state="hidden" r:id="rId4"/>
    <sheet name="Sheet4" sheetId="19" state="hidden" r:id="rId5"/>
    <sheet name="Sheet5" sheetId="20" state="hidden" r:id="rId6"/>
    <sheet name="Sheet6" sheetId="21" r:id="rId7"/>
    <sheet name="SalesOrders - Raw Data" sheetId="1" r:id="rId8"/>
    <sheet name="Test 1" sheetId="6" r:id="rId9"/>
    <sheet name="Test 2" sheetId="8" r:id="rId10"/>
    <sheet name="Test 4" sheetId="11" r:id="rId11"/>
    <sheet name="Test 5" sheetId="15" r:id="rId12"/>
  </sheets>
  <definedNames>
    <definedName name="_xlnm._FilterDatabase" localSheetId="7" hidden="1">'SalesOrders - Raw Data'!$C$1:$C$44</definedName>
  </definedNames>
  <calcPr calcId="191029"/>
  <pivotCaches>
    <pivotCache cacheId="6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B2" i="9"/>
  <c r="B4" i="9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2" i="11"/>
  <c r="B3" i="8"/>
  <c r="B2" i="8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2" i="6"/>
</calcChain>
</file>

<file path=xl/sharedStrings.xml><?xml version="1.0" encoding="utf-8"?>
<sst xmlns="http://schemas.openxmlformats.org/spreadsheetml/2006/main" count="342" uniqueCount="74">
  <si>
    <t>Region</t>
  </si>
  <si>
    <t>Item</t>
  </si>
  <si>
    <t>Units</t>
  </si>
  <si>
    <t>Total</t>
  </si>
  <si>
    <t>Ontario</t>
  </si>
  <si>
    <t>Gill</t>
  </si>
  <si>
    <t>Jardine</t>
  </si>
  <si>
    <t>Quebec</t>
  </si>
  <si>
    <t>Jones</t>
  </si>
  <si>
    <t>Alberta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</si>
  <si>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</si>
  <si>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</si>
  <si>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</si>
  <si>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</si>
  <si>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</si>
  <si>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</si>
  <si>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</si>
  <si>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</si>
  <si>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</si>
  <si>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</si>
  <si>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</si>
  <si>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</si>
  <si>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</si>
  <si>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</si>
  <si>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Employee ID</t>
  </si>
  <si>
    <t>EMPLOYEE ID</t>
  </si>
  <si>
    <t>FIRST NAME</t>
  </si>
  <si>
    <t>LAST NAME</t>
  </si>
  <si>
    <t>Count from raw data</t>
  </si>
  <si>
    <t>First Name</t>
  </si>
  <si>
    <t>Last Name</t>
  </si>
  <si>
    <t>James</t>
  </si>
  <si>
    <t>Pats</t>
  </si>
  <si>
    <t>Keith</t>
  </si>
  <si>
    <t>Ramus</t>
  </si>
  <si>
    <t>Richard</t>
  </si>
  <si>
    <t>Parkes</t>
  </si>
  <si>
    <t>Louise</t>
  </si>
  <si>
    <t>Shool</t>
  </si>
  <si>
    <t>Jack</t>
  </si>
  <si>
    <t>Antonio</t>
  </si>
  <si>
    <t>Full Name</t>
  </si>
  <si>
    <t>Date of Order</t>
  </si>
  <si>
    <t>Pull the sum of Units from the raw data sheet SalesOrder for  all listed Locations</t>
  </si>
  <si>
    <t>Date Of Order</t>
  </si>
  <si>
    <t>Put a simple graph to show salesorder</t>
  </si>
  <si>
    <t>Sumit from raw data</t>
  </si>
  <si>
    <t>Give the full name as below by using a formula for all the line items:
"Last Name, First Name"</t>
  </si>
  <si>
    <t>Row Labels</t>
  </si>
  <si>
    <t>Grand Total</t>
  </si>
  <si>
    <t>Sum of Total</t>
  </si>
  <si>
    <t>Pull the count of Pensets from the raw data sheet for Ontario and Quebec</t>
  </si>
  <si>
    <t>countifs</t>
  </si>
  <si>
    <t>Sum of Unit Cost</t>
  </si>
  <si>
    <t>Column Labels</t>
  </si>
  <si>
    <t>(All)</t>
  </si>
  <si>
    <t>Count of Units</t>
  </si>
  <si>
    <t>Average of Unit Cost</t>
  </si>
  <si>
    <t>2010</t>
  </si>
  <si>
    <t>Qtr1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</si>
  <si>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</si>
  <si>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</si>
  <si>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</si>
  <si>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</si>
  <si>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</si>
  <si>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</si>
  <si>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</si>
  <si>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</si>
  <si>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</si>
  <si>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</si>
  <si>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</si>
  <si>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</si>
  <si>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2011</t>
  </si>
  <si>
    <t>Average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</si>
</sst>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2"/>
      <name val="Arial Narrow"/>
    </font>
    <font>
      <sz val="12"/>
      <name val="Arial Narrow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sz val="12"/>
      <name val="Times New Roman"/>
      <family val="1"/>
    </font>
    <font>
      <sz val="11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1" fontId="2" fillId="0" borderId="0" xfId="0" applyNumberFormat="1" applyFont="1" applyAlignment="1">
      <alignment horizontal="left" vertical="center"/>
    </xf>
    <xf numFmtId="0" fontId="2" fillId="0" borderId="0" xfId="6" applyFont="1" applyAlignment="1">
      <alignment horizontal="left" vertical="center"/>
    </xf>
    <xf numFmtId="0" fontId="2" fillId="0" borderId="0" xfId="3" applyFont="1" applyFill="1" applyBorder="1" applyAlignment="1" applyProtection="1">
      <alignment horizontal="left" vertical="center"/>
      <protection locked="0"/>
    </xf>
    <xf numFmtId="0" fontId="2" fillId="0" borderId="0" xfId="3" applyFont="1" applyFill="1" applyBorder="1" applyAlignment="1" applyProtection="1">
      <alignment horizontal="left" vertical="center"/>
    </xf>
    <xf numFmtId="0" fontId="2" fillId="0" borderId="0" xfId="3" applyFont="1" applyBorder="1" applyAlignment="1" applyProtection="1">
      <alignment horizontal="left" vertical="center"/>
    </xf>
    <xf numFmtId="0" fontId="0" fillId="0" borderId="0" xfId="0" applyAlignment="1">
      <alignment vertical="center"/>
    </xf>
    <xf numFmtId="0" fontId="4" fillId="0" borderId="0" xfId="5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6" applyFont="1" applyAlignment="1">
      <alignment horizontal="left" vertical="center"/>
    </xf>
    <xf numFmtId="0" fontId="4" fillId="0" borderId="0" xfId="0" applyFont="1" applyAlignment="1" applyProtection="1">
      <alignment vertical="center"/>
      <protection locked="0"/>
    </xf>
    <xf numFmtId="43" fontId="4" fillId="0" borderId="0" xfId="1" applyFont="1" applyFill="1" applyBorder="1" applyAlignment="1" applyProtection="1">
      <alignment horizontal="left" vertical="center"/>
    </xf>
    <xf numFmtId="43" fontId="4" fillId="0" borderId="0" xfId="1" applyFont="1" applyBorder="1" applyAlignment="1" applyProtection="1">
      <alignment vertical="center"/>
    </xf>
    <xf numFmtId="0" fontId="9" fillId="2" borderId="1" xfId="5" applyFont="1" applyFill="1" applyBorder="1" applyAlignment="1" applyProtection="1">
      <alignment horizontal="center" vertical="center"/>
      <protection locked="0"/>
    </xf>
    <xf numFmtId="0" fontId="10" fillId="3" borderId="1" xfId="7" applyFont="1" applyFill="1" applyBorder="1" applyAlignment="1" applyProtection="1">
      <alignment horizontal="center"/>
      <protection locked="0"/>
    </xf>
    <xf numFmtId="0" fontId="10" fillId="0" borderId="1" xfId="7" applyFont="1" applyBorder="1" applyAlignment="1" applyProtection="1">
      <alignment horizontal="center"/>
      <protection locked="0"/>
    </xf>
    <xf numFmtId="0" fontId="3" fillId="0" borderId="0" xfId="0" applyFont="1" applyAlignment="1">
      <alignment vertical="center"/>
    </xf>
    <xf numFmtId="0" fontId="3" fillId="0" borderId="0" xfId="5" applyAlignment="1">
      <alignment vertical="center"/>
    </xf>
    <xf numFmtId="0" fontId="9" fillId="2" borderId="1" xfId="5" applyFont="1" applyFill="1" applyBorder="1" applyAlignment="1">
      <alignment vertical="center"/>
    </xf>
    <xf numFmtId="14" fontId="2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4" fillId="0" borderId="0" xfId="5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0" fillId="0" borderId="1" xfId="7" applyFont="1" applyBorder="1" applyAlignment="1" applyProtection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14" fontId="0" fillId="0" borderId="1" xfId="0" applyNumberForma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8" fillId="4" borderId="0" xfId="0" applyFont="1" applyFill="1" applyAlignment="1" applyProtection="1">
      <alignment horizontal="center" vertical="center" wrapText="1"/>
      <protection locked="0"/>
    </xf>
    <xf numFmtId="0" fontId="8" fillId="5" borderId="2" xfId="0" applyFont="1" applyFill="1" applyBorder="1" applyAlignment="1" applyProtection="1">
      <alignment horizontal="center" vertical="center" wrapText="1"/>
      <protection locked="0"/>
    </xf>
    <xf numFmtId="0" fontId="8" fillId="5" borderId="3" xfId="0" applyFont="1" applyFill="1" applyBorder="1" applyAlignment="1" applyProtection="1">
      <alignment horizontal="center" vertical="center" wrapText="1"/>
      <protection locked="0"/>
    </xf>
    <xf numFmtId="0" fontId="8" fillId="5" borderId="0" xfId="0" applyFont="1" applyFill="1" applyAlignment="1" applyProtection="1">
      <alignment horizontal="center" vertical="center" wrapText="1"/>
      <protection locked="0"/>
    </xf>
    <xf numFmtId="0" fontId="8" fillId="5" borderId="4" xfId="0" applyFont="1" applyFill="1" applyBorder="1" applyAlignment="1" applyProtection="1">
      <alignment horizontal="center" vertical="center" wrapText="1"/>
      <protection locked="0"/>
    </xf>
    <xf numFmtId="0" fontId="8" fillId="5" borderId="5" xfId="0" applyFont="1" applyFill="1" applyBorder="1" applyAlignment="1" applyProtection="1">
      <alignment horizontal="center" vertical="center" wrapText="1"/>
      <protection locked="0"/>
    </xf>
    <xf numFmtId="0" fontId="8" fillId="5" borderId="6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/>
  </cellXfs>
  <cellStyles count="8">
    <cellStyle name="Comma" xfId="1" builtinId="3"/>
    <cellStyle name="Comma 2" xfId="2" xr:uid="{00000000-0005-0000-0000-000001000000}"/>
    <cellStyle name="Currency_TapePivot" xfId="3" xr:uid="{00000000-0005-0000-0000-000002000000}"/>
    <cellStyle name="Normal" xfId="0" builtinId="0"/>
    <cellStyle name="Normal 2" xfId="4" xr:uid="{00000000-0005-0000-0000-000004000000}"/>
    <cellStyle name="Normal_Sheet1" xfId="5" xr:uid="{00000000-0005-0000-0000-000005000000}"/>
    <cellStyle name="Normal_TapePivot" xfId="6" xr:uid="{00000000-0005-0000-0000-000006000000}"/>
    <cellStyle name="Style 1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Practise question Part 1.xlsx]Sheet3!PivotTable3</c:name>
    <c:fmtId val="0"/>
  </c:pivotSource>
  <c:chart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Alberta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Sheet3!$B$5</c:f>
              <c:numCache>
                <c:formatCode>General</c:formatCode>
                <c:ptCount val="1"/>
                <c:pt idx="0">
                  <c:v>321.95000000000005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4-4DDB-87E9-E690C5F8FD32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Ontario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Sheet3!$C$5</c:f>
              <c:numCache>
                <c:formatCode>General</c:formatCode>
                <c:ptCount val="1"/>
                <c:pt idx="0">
                  <c:v>432.4500000000001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4-4DDB-87E9-E690C5F8FD32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Quebec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Sheet3!$D$5</c:f>
              <c:numCache>
                <c:formatCode>General</c:formatCode>
                <c:ptCount val="1"/>
                <c:pt idx="0">
                  <c:v>118.86999999999998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4-4DDB-87E9-E690C5F8FD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5165344"/>
        <c:axId val="715171584"/>
      </c:barChart>
      <c:catAx>
        <c:axId val="71516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71584"/>
        <c:crosses val="autoZero"/>
        <c:auto val="1"/>
        <c:lblAlgn val="ctr"/>
        <c:lblOffset val="100"/>
        <c:noMultiLvlLbl val="0"/>
      </c:catAx>
      <c:valAx>
        <c:axId val="7151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6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Practise question Part 1.xlsx]Sheet4!PivotTable4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Count of Units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1A99-416B-AB64-A9E0338C72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1A99-416B-AB64-A9E0338C722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1A99-416B-AB64-A9E0338C722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1A99-416B-AB64-A9E0338C722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1A99-416B-AB64-A9E0338C72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Sheet4!$A$4:$A$9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15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E-44FF-8A81-EB4C3B147B7C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Average of Unit Cost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1A99-416B-AB64-A9E0338C72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1A99-416B-AB64-A9E0338C722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1A99-416B-AB64-A9E0338C722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1A99-416B-AB64-A9E0338C722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1A99-416B-AB64-A9E0338C72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Sheet4!$A$4:$A$9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Sheet4!$C$4:$C$9</c:f>
              <c:numCache>
                <c:formatCode>General</c:formatCode>
                <c:ptCount val="5"/>
                <c:pt idx="0">
                  <c:v>11.524000000000001</c:v>
                </c:pt>
                <c:pt idx="1">
                  <c:v>175</c:v>
                </c:pt>
                <c:pt idx="2">
                  <c:v>11.190000000000001</c:v>
                </c:pt>
                <c:pt idx="3">
                  <c:v>11.912857142857144</c:v>
                </c:pt>
                <c:pt idx="4">
                  <c:v>2.7746153846153847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E-44FF-8A81-EB4C3B147B7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Practise question Part 1.xlsx]Sheet5!PivotTable5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Sum of Unit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6B-45EE-98EE-5E81CA3889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6B-45EE-98EE-5E81CA3889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96B-45EE-98EE-5E81CA3889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96B-45EE-98EE-5E81CA3889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96B-45EE-98EE-5E81CA3889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96B-45EE-98EE-5E81CA3889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96B-45EE-98EE-5E81CA3889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96B-45EE-98EE-5E81CA3889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96B-45EE-98EE-5E81CA3889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F96B-45EE-98EE-5E81CA3889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F96B-45EE-98EE-5E81CA3889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Sheet5!$A$4:$A$19</c:f>
              <c:multiLvlStrCache>
                <c:ptCount val="11"/>
                <c:lvl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</c:lvl>
                <c:lvl>
                  <c:pt idx="0">
                    <c:v>2010</c:v>
                  </c:pt>
                  <c:pt idx="10">
                    <c:v>2011</c:v>
                  </c:pt>
                </c:lvl>
              </c:multiLvlStrCache>
            </c:multiLvlStrRef>
          </c:cat>
          <c:val>
            <c:numRef>
              <c:f>Sheet5!$B$4:$B$19</c:f>
              <c:numCache>
                <c:formatCode>General</c:formatCode>
                <c:ptCount val="11"/>
                <c:pt idx="0">
                  <c:v>49.949999999999996</c:v>
                </c:pt>
                <c:pt idx="1">
                  <c:v>6.98</c:v>
                </c:pt>
                <c:pt idx="2">
                  <c:v>6.98</c:v>
                </c:pt>
                <c:pt idx="3">
                  <c:v>13.98</c:v>
                </c:pt>
                <c:pt idx="4">
                  <c:v>21.979999999999997</c:v>
                </c:pt>
                <c:pt idx="5">
                  <c:v>4.99</c:v>
                </c:pt>
                <c:pt idx="6">
                  <c:v>140.99</c:v>
                </c:pt>
                <c:pt idx="7">
                  <c:v>17.98</c:v>
                </c:pt>
                <c:pt idx="8">
                  <c:v>24.979999999999997</c:v>
                </c:pt>
                <c:pt idx="9">
                  <c:v>17.28</c:v>
                </c:pt>
                <c:pt idx="10">
                  <c:v>567.17999999999995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5-4A47-B2ED-6629AA649734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Average of Units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F96B-45EE-98EE-5E81CA3889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F96B-45EE-98EE-5E81CA3889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F96B-45EE-98EE-5E81CA3889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F96B-45EE-98EE-5E81CA3889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F96B-45EE-98EE-5E81CA3889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F96B-45EE-98EE-5E81CA3889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F96B-45EE-98EE-5E81CA3889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F96B-45EE-98EE-5E81CA3889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F96B-45EE-98EE-5E81CA3889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F96B-45EE-98EE-5E81CA3889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F96B-45EE-98EE-5E81CA3889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Sheet5!$A$4:$A$19</c:f>
              <c:multiLvlStrCache>
                <c:ptCount val="11"/>
                <c:lvl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</c:lvl>
                <c:lvl>
                  <c:pt idx="0">
                    <c:v>2010</c:v>
                  </c:pt>
                  <c:pt idx="10">
                    <c:v>2011</c:v>
                  </c:pt>
                </c:lvl>
              </c:multiLvlStrCache>
            </c:multiLvlStrRef>
          </c:cat>
          <c:val>
            <c:numRef>
              <c:f>Sheet5!$C$4:$C$19</c:f>
              <c:numCache>
                <c:formatCode>General</c:formatCode>
                <c:ptCount val="11"/>
                <c:pt idx="0">
                  <c:v>52.8</c:v>
                </c:pt>
                <c:pt idx="1">
                  <c:v>67.5</c:v>
                </c:pt>
                <c:pt idx="2">
                  <c:v>61</c:v>
                </c:pt>
                <c:pt idx="3">
                  <c:v>75</c:v>
                </c:pt>
                <c:pt idx="4">
                  <c:v>55</c:v>
                </c:pt>
                <c:pt idx="5">
                  <c:v>35</c:v>
                </c:pt>
                <c:pt idx="6">
                  <c:v>9</c:v>
                </c:pt>
                <c:pt idx="7">
                  <c:v>46</c:v>
                </c:pt>
                <c:pt idx="8">
                  <c:v>55.5</c:v>
                </c:pt>
                <c:pt idx="9">
                  <c:v>70.5</c:v>
                </c:pt>
                <c:pt idx="10">
                  <c:v>44.904761904761905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5-4A47-B2ED-6629AA64973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Practise question Part 1.xlsx]Test 5!PivotTable4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5'!$B$9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'Test 5'!$A$10:$A$15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'Test 5'!$B$10:$B$15</c:f>
              <c:numCache>
                <c:formatCode>General</c:formatCode>
                <c:ptCount val="5"/>
                <c:pt idx="0">
                  <c:v>9577.65</c:v>
                </c:pt>
                <c:pt idx="1">
                  <c:v>1700</c:v>
                </c:pt>
                <c:pt idx="2">
                  <c:v>2045.2199999999998</c:v>
                </c:pt>
                <c:pt idx="3">
                  <c:v>4169.87</c:v>
                </c:pt>
                <c:pt idx="4">
                  <c:v>2135.1400000000003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C-2347-954C-43BFE4539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22624"/>
        <c:axId val="256716736"/>
      </c:barChart>
      <c:catAx>
        <c:axId val="15932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716736"/>
        <c:crosses val="autoZero"/>
        <c:auto val="1"/>
        <c:lblAlgn val="ctr"/>
        <c:lblOffset val="100"/>
        <c:noMultiLvlLbl val="0"/>
      </c:catAx>
      <c:valAx>
        <c:axId val="25671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32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644525</xdr:colOff>
      <xdr:row>2</xdr:row>
      <xdr:rowOff>85725</xdr:rowOff>
    </xdr:from>
    <xdr:to>
      <xdr:col>9</xdr:col>
      <xdr:colOff>644525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511174</xdr:colOff>
      <xdr:row>2</xdr:row>
      <xdr:rowOff>104774</xdr:rowOff>
    </xdr:from>
    <xdr:to>
      <xdr:col>10</xdr:col>
      <xdr:colOff>12699</xdr:colOff>
      <xdr:row>18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593725</xdr:colOff>
      <xdr:row>4</xdr:row>
      <xdr:rowOff>15875</xdr:rowOff>
    </xdr:from>
    <xdr:to>
      <xdr:col>10</xdr:col>
      <xdr:colOff>593725</xdr:colOff>
      <xdr:row>18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8</xdr:row>
      <xdr:rowOff>76200</xdr:rowOff>
    </xdr:from>
    <xdr:to>
      <xdr:col>13</xdr:col>
      <xdr:colOff>228600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sim" refreshedDate="44395.878699884262" createdVersion="4" refreshedVersion="4" minRefreshableVersion="3" recordCount="43" xr:uid="{00000000-000A-0000-FFFF-FFFF00000000}">
  <cacheSource type="worksheet">
    <worksheetSource ref="A1:I44" sheet="SalesOrders - Raw Data"/>
  </cacheSource>
  <cacheFields count="11">
    <cacheField name="Employee ID" numFmtId="0">
      <sharedItems containsSemiMixedTypes="0" containsString="0" containsNumber="1" containsInteger="1" minValue="1001" maxValue="1043" count="43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</sharedItems>
    </cacheField>
    <cacheField name="Date of Order" numFmtId="14">
      <sharedItems containsSemiMixedTypes="0" containsNonDate="0" containsDate="1" containsString="0" minDate="2010-01-06T00:00:00" maxDate="2011-12-22T00:00:00" count="43">
        <d v="2010-01-06T00:00:00"/>
        <d v="2010-01-23T00:00:00"/>
        <d v="2010-02-09T00:00:00"/>
        <d v="2010-02-26T00:00:00"/>
        <d v="2010-03-15T00:00:00"/>
        <d v="2010-04-01T00:00:00"/>
        <d v="2010-04-18T00:00:00"/>
        <d v="2010-05-05T00:00:00"/>
        <d v="2010-05-22T00:00:00"/>
        <d v="2010-06-08T00:00:00"/>
        <d v="2010-06-25T00:00:00"/>
        <d v="2010-07-12T00:00:00"/>
        <d v="2010-07-29T00:00:00"/>
        <d v="2010-08-15T00:00:00"/>
        <d v="2010-09-01T00:00:00"/>
        <d v="2010-09-18T00:00:00"/>
        <d v="2010-10-05T00:00:00"/>
        <d v="2010-10-22T00:00:00"/>
        <d v="2010-11-08T00:00:00"/>
        <d v="2010-11-25T00:00:00"/>
        <d v="2010-12-12T00:00:00"/>
        <d v="2010-12-29T00:00:00"/>
        <d v="2011-01-15T00:00:00"/>
        <d v="2011-02-01T00:00:00"/>
        <d v="2011-02-18T00:00:00"/>
        <d v="2011-03-07T00:00:00"/>
        <d v="2011-03-24T00:00:00"/>
        <d v="2011-04-10T00:00:00"/>
        <d v="2011-04-27T00:00:00"/>
        <d v="2011-05-14T00:00:00"/>
        <d v="2011-05-31T00:00:00"/>
        <d v="2011-06-17T00:00:00"/>
        <d v="2011-07-04T00:00:00"/>
        <d v="2011-07-21T00:00:00"/>
        <d v="2011-08-07T00:00:00"/>
        <d v="2011-08-24T00:00:00"/>
        <d v="2011-09-10T00:00:00"/>
        <d v="2011-09-27T00:00:00"/>
        <d v="2011-10-14T00:00:00"/>
        <d v="2011-10-31T00:00:00"/>
        <d v="2011-11-17T00:00:00"/>
        <d v="2011-12-04T00:00:00"/>
        <d v="2011-12-21T00:00:00"/>
      </sharedItems>
      <fieldGroup par="10" base="1">
        <rangePr groupBy="months" startDate="2010-01-06T00:00:00" endDate="2011-12-22T00:00:00"/>
        <groupItems count="14">
          <s v="&lt;1/6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2/2011"/>
        </groupItems>
      </fieldGroup>
    </cacheField>
    <cacheField name="Region" numFmtId="0">
      <sharedItems count="3">
        <s v="Quebec"/>
        <s v="Ontario"/>
        <s v="Alberta"/>
      </sharedItems>
    </cacheField>
    <cacheField name="First Name" numFmtId="0">
      <sharedItems/>
    </cacheField>
    <cacheField name="Last Name" numFmtId="0">
      <sharedItems/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43">
      <sharedItems containsSemiMixedTypes="0" containsString="0" containsNumber="1" minValue="1.29" maxValue="275"/>
    </cacheField>
    <cacheField name="Total" numFmtId="43">
      <sharedItems containsSemiMixedTypes="0" containsString="0" containsNumber="1" minValue="9.0300000000000011" maxValue="1879.06"/>
    </cacheField>
    <cacheField name="Quarters" numFmtId="0" databaseField="0">
      <fieldGroup base="1">
        <rangePr groupBy="quarters" startDate="2010-01-06T00:00:00" endDate="2011-12-22T00:00:00"/>
        <groupItems count="6">
          <s v="&lt;1/6/2010"/>
          <s v="Qtr1"/>
          <s v="Qtr2"/>
          <s v="Qtr3"/>
          <s v="Qtr4"/>
          <s v="&gt;12/22/2011"/>
        </groupItems>
      </fieldGroup>
    </cacheField>
    <cacheField name="Years" numFmtId="0" databaseField="0">
      <fieldGroup base="1">
        <rangePr groupBy="years" startDate="2010-01-06T00:00:00" endDate="2011-12-22T00:00:00"/>
        <groupItems count="4">
          <s v="&lt;1/6/2010"/>
          <s v="2010"/>
          <s v="2011"/>
          <s v="&gt;12/22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s v="Jones"/>
    <s v="Richard"/>
    <x v="0"/>
    <n v="95"/>
    <n v="1.99"/>
    <n v="189.05"/>
  </r>
  <r>
    <x v="1"/>
    <x v="1"/>
    <x v="1"/>
    <s v="Kivell"/>
    <s v="Parkes"/>
    <x v="1"/>
    <n v="50"/>
    <n v="19.989999999999998"/>
    <n v="999.49999999999989"/>
  </r>
  <r>
    <x v="2"/>
    <x v="2"/>
    <x v="1"/>
    <s v="Jardine"/>
    <s v="Ramus"/>
    <x v="0"/>
    <n v="36"/>
    <n v="4.99"/>
    <n v="179.64000000000001"/>
  </r>
  <r>
    <x v="3"/>
    <x v="3"/>
    <x v="1"/>
    <s v="Gill"/>
    <s v="James"/>
    <x v="2"/>
    <n v="27"/>
    <n v="19.989999999999998"/>
    <n v="539.7299999999999"/>
  </r>
  <r>
    <x v="4"/>
    <x v="4"/>
    <x v="2"/>
    <s v="Sorvino"/>
    <s v="Antonio"/>
    <x v="0"/>
    <n v="56"/>
    <n v="2.99"/>
    <n v="167.44"/>
  </r>
  <r>
    <x v="5"/>
    <x v="5"/>
    <x v="0"/>
    <s v="Jones"/>
    <s v="Richard"/>
    <x v="1"/>
    <n v="60"/>
    <n v="4.99"/>
    <n v="299.40000000000003"/>
  </r>
  <r>
    <x v="6"/>
    <x v="6"/>
    <x v="1"/>
    <s v="Andrews"/>
    <s v="Pats"/>
    <x v="0"/>
    <n v="75"/>
    <n v="1.99"/>
    <n v="149.25"/>
  </r>
  <r>
    <x v="7"/>
    <x v="7"/>
    <x v="1"/>
    <s v="Jardine"/>
    <s v="Ramus"/>
    <x v="0"/>
    <n v="90"/>
    <n v="4.99"/>
    <n v="449.1"/>
  </r>
  <r>
    <x v="8"/>
    <x v="8"/>
    <x v="2"/>
    <s v="Thompson"/>
    <s v="Jack"/>
    <x v="0"/>
    <n v="32"/>
    <n v="1.99"/>
    <n v="63.68"/>
  </r>
  <r>
    <x v="9"/>
    <x v="9"/>
    <x v="0"/>
    <s v="Jones"/>
    <s v="Richard"/>
    <x v="1"/>
    <n v="60"/>
    <n v="8.99"/>
    <n v="539.4"/>
  </r>
  <r>
    <x v="10"/>
    <x v="10"/>
    <x v="1"/>
    <s v="Morgan"/>
    <s v="Louise"/>
    <x v="0"/>
    <n v="90"/>
    <n v="4.99"/>
    <n v="449.1"/>
  </r>
  <r>
    <x v="11"/>
    <x v="11"/>
    <x v="0"/>
    <s v="Howard"/>
    <s v="Keith"/>
    <x v="1"/>
    <n v="29"/>
    <n v="1.99"/>
    <n v="57.71"/>
  </r>
  <r>
    <x v="12"/>
    <x v="12"/>
    <x v="0"/>
    <s v="Parent"/>
    <s v="Shool"/>
    <x v="1"/>
    <n v="81"/>
    <n v="19.989999999999998"/>
    <n v="1619.1899999999998"/>
  </r>
  <r>
    <x v="13"/>
    <x v="13"/>
    <x v="0"/>
    <s v="Jones"/>
    <s v="Richard"/>
    <x v="0"/>
    <n v="35"/>
    <n v="4.99"/>
    <n v="174.65"/>
  </r>
  <r>
    <x v="14"/>
    <x v="14"/>
    <x v="1"/>
    <s v="Smith"/>
    <s v="Jack"/>
    <x v="3"/>
    <n v="2"/>
    <n v="125"/>
    <n v="250"/>
  </r>
  <r>
    <x v="15"/>
    <x v="15"/>
    <x v="0"/>
    <s v="Jones"/>
    <s v="Richard"/>
    <x v="4"/>
    <n v="16"/>
    <n v="15.99"/>
    <n v="255.84"/>
  </r>
  <r>
    <x v="16"/>
    <x v="16"/>
    <x v="1"/>
    <s v="Morgan"/>
    <s v="Louise"/>
    <x v="1"/>
    <n v="28"/>
    <n v="8.99"/>
    <n v="251.72"/>
  </r>
  <r>
    <x v="17"/>
    <x v="17"/>
    <x v="0"/>
    <s v="Jones"/>
    <s v="Richard"/>
    <x v="2"/>
    <n v="64"/>
    <n v="8.99"/>
    <n v="575.36"/>
  </r>
  <r>
    <x v="18"/>
    <x v="18"/>
    <x v="0"/>
    <s v="Parent"/>
    <s v="Shool"/>
    <x v="2"/>
    <n v="15"/>
    <n v="19.989999999999998"/>
    <n v="299.84999999999997"/>
  </r>
  <r>
    <x v="19"/>
    <x v="19"/>
    <x v="1"/>
    <s v="Kivell"/>
    <s v="Parkes"/>
    <x v="4"/>
    <n v="96"/>
    <n v="4.99"/>
    <n v="479.04"/>
  </r>
  <r>
    <x v="20"/>
    <x v="20"/>
    <x v="1"/>
    <s v="Smith"/>
    <s v="Jack"/>
    <x v="0"/>
    <n v="67"/>
    <n v="1.29"/>
    <n v="86.43"/>
  </r>
  <r>
    <x v="21"/>
    <x v="21"/>
    <x v="0"/>
    <s v="Parent"/>
    <s v="Shool"/>
    <x v="4"/>
    <n v="74"/>
    <n v="15.99"/>
    <n v="1183.26"/>
  </r>
  <r>
    <x v="22"/>
    <x v="22"/>
    <x v="1"/>
    <s v="Gill"/>
    <s v="James"/>
    <x v="1"/>
    <n v="46"/>
    <n v="8.99"/>
    <n v="413.54"/>
  </r>
  <r>
    <x v="23"/>
    <x v="23"/>
    <x v="1"/>
    <s v="Smith"/>
    <s v="Jack"/>
    <x v="1"/>
    <n v="87"/>
    <n v="15"/>
    <n v="1305"/>
  </r>
  <r>
    <x v="24"/>
    <x v="24"/>
    <x v="0"/>
    <s v="Jones"/>
    <s v="Richard"/>
    <x v="1"/>
    <n v="4"/>
    <n v="4.99"/>
    <n v="19.96"/>
  </r>
  <r>
    <x v="25"/>
    <x v="25"/>
    <x v="2"/>
    <s v="Sorvino"/>
    <s v="Antonio"/>
    <x v="1"/>
    <n v="7"/>
    <n v="19.989999999999998"/>
    <n v="139.92999999999998"/>
  </r>
  <r>
    <x v="26"/>
    <x v="26"/>
    <x v="1"/>
    <s v="Jardine"/>
    <s v="Ramus"/>
    <x v="4"/>
    <n v="50"/>
    <n v="4.99"/>
    <n v="249.5"/>
  </r>
  <r>
    <x v="27"/>
    <x v="27"/>
    <x v="1"/>
    <s v="Andrews"/>
    <s v="Pats"/>
    <x v="0"/>
    <n v="66"/>
    <n v="1.99"/>
    <n v="131.34"/>
  </r>
  <r>
    <x v="28"/>
    <x v="28"/>
    <x v="0"/>
    <s v="Howard"/>
    <s v="Keith"/>
    <x v="2"/>
    <n v="96"/>
    <n v="4.99"/>
    <n v="479.04"/>
  </r>
  <r>
    <x v="29"/>
    <x v="29"/>
    <x v="1"/>
    <s v="Gill"/>
    <s v="James"/>
    <x v="0"/>
    <n v="53"/>
    <n v="1.29"/>
    <n v="68.37"/>
  </r>
  <r>
    <x v="30"/>
    <x v="30"/>
    <x v="1"/>
    <s v="Gill"/>
    <s v="James"/>
    <x v="1"/>
    <n v="80"/>
    <n v="8.99"/>
    <n v="719.2"/>
  </r>
  <r>
    <x v="31"/>
    <x v="31"/>
    <x v="1"/>
    <s v="Kivell"/>
    <s v="Parkes"/>
    <x v="3"/>
    <n v="5"/>
    <n v="125"/>
    <n v="625"/>
  </r>
  <r>
    <x v="32"/>
    <x v="32"/>
    <x v="0"/>
    <s v="Jones"/>
    <s v="Richard"/>
    <x v="4"/>
    <n v="62"/>
    <n v="4.99"/>
    <n v="309.38"/>
  </r>
  <r>
    <x v="33"/>
    <x v="33"/>
    <x v="1"/>
    <s v="Morgan"/>
    <s v="Louise"/>
    <x v="4"/>
    <n v="55"/>
    <n v="12.49"/>
    <n v="686.95"/>
  </r>
  <r>
    <x v="34"/>
    <x v="34"/>
    <x v="1"/>
    <s v="Kivell"/>
    <s v="Parkes"/>
    <x v="4"/>
    <n v="42"/>
    <n v="23.95"/>
    <n v="1005.9"/>
  </r>
  <r>
    <x v="35"/>
    <x v="35"/>
    <x v="2"/>
    <s v="Sorvino"/>
    <s v="Antonio"/>
    <x v="3"/>
    <n v="3"/>
    <n v="275"/>
    <n v="825"/>
  </r>
  <r>
    <x v="36"/>
    <x v="36"/>
    <x v="1"/>
    <s v="Gill"/>
    <s v="James"/>
    <x v="0"/>
    <n v="7"/>
    <n v="1.29"/>
    <n v="9.0300000000000011"/>
  </r>
  <r>
    <x v="37"/>
    <x v="37"/>
    <x v="2"/>
    <s v="Sorvino"/>
    <s v="Antonio"/>
    <x v="2"/>
    <n v="76"/>
    <n v="1.99"/>
    <n v="151.24"/>
  </r>
  <r>
    <x v="38"/>
    <x v="38"/>
    <x v="2"/>
    <s v="Thompson"/>
    <s v="Jack"/>
    <x v="1"/>
    <n v="57"/>
    <n v="19.989999999999998"/>
    <n v="1139.4299999999998"/>
  </r>
  <r>
    <x v="39"/>
    <x v="39"/>
    <x v="1"/>
    <s v="Andrews"/>
    <s v="Pats"/>
    <x v="0"/>
    <n v="14"/>
    <n v="1.29"/>
    <n v="18.060000000000002"/>
  </r>
  <r>
    <x v="40"/>
    <x v="40"/>
    <x v="1"/>
    <s v="Jardine"/>
    <s v="Ramus"/>
    <x v="1"/>
    <n v="11"/>
    <n v="4.99"/>
    <n v="54.89"/>
  </r>
  <r>
    <x v="41"/>
    <x v="41"/>
    <x v="1"/>
    <s v="Jardine"/>
    <s v="Ramus"/>
    <x v="1"/>
    <n v="94"/>
    <n v="19.989999999999998"/>
    <n v="1879.06"/>
  </r>
  <r>
    <x v="42"/>
    <x v="42"/>
    <x v="1"/>
    <s v="Andrews"/>
    <s v="Pats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A3:B47" firstHeaderRow="1" firstDataRow="1" firstDataCol="1"/>
  <pivotFields count="11"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numFmtId="43" showAll="0"/>
    <pivotField dataField="1" numFmtId="43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Sum of Tota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">
  <location ref="A3:E5" firstHeaderRow="1" firstDataRow="2" firstDataCol="1" rowPageCount="1" colPageCount="1"/>
  <pivotFields count="11">
    <pivotField showAll="0"/>
    <pivotField axis="axisPage" numFmtId="14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numFmtId="43" showAll="0"/>
    <pivotField numFmtId="43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Items count="1">
    <i/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Sum of Unit Cost" fld="7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">
  <location ref="A3:C9" firstHeaderRow="0" firstDataRow="1" firstDataCol="1"/>
  <pivotFields count="11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dataField="1" showAll="0"/>
    <pivotField dataField="1" numFmtId="43" showAll="0"/>
    <pivotField numFmtId="43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Units" fld="6" subtotal="count" baseField="5" baseItem="0"/>
    <dataField name="Average of Unit Cost" fld="7" subtotal="average" baseField="5" baseItem="0"/>
  </dataFields>
  <chartFormats count="1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">
  <location ref="A3:C19" firstHeaderRow="0" firstDataRow="1" firstDataCol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dataField="1" numFmtId="43" showAll="0"/>
    <pivotField numFmtId="43" showAll="0"/>
    <pivotField axis="axisRow" showAll="0" defaultSubtotal="0">
      <items count="6">
        <item sd="0" x="0"/>
        <item sd="0" x="1"/>
        <item x="2"/>
        <item x="3"/>
        <item x="4"/>
        <item sd="0" x="5"/>
      </items>
    </pivotField>
    <pivotField axis="axisRow" showAll="0" defaultSubtotal="0">
      <items count="4">
        <item sd="0" x="0"/>
        <item x="1"/>
        <item sd="0" x="2"/>
        <item sd="0" x="3"/>
      </items>
    </pivotField>
  </pivotFields>
  <rowFields count="3">
    <field x="10"/>
    <field x="9"/>
    <field x="1"/>
  </rowFields>
  <rowItems count="16">
    <i>
      <x v="1"/>
    </i>
    <i r="1">
      <x v="1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 Cost" fld="7" baseField="1" baseItem="4"/>
    <dataField name="Average of Units" fld="6" subtotal="average" baseField="9" baseItem="3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1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1"/>
          </reference>
          <reference field="1" count="1" selected="0">
            <x v="4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1"/>
          </reference>
          <reference field="1" count="1" selected="0">
            <x v="5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1"/>
          </reference>
          <reference field="1" count="1" selected="0">
            <x v="6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1"/>
          </reference>
          <reference field="1" count="1" selected="0">
            <x v="7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1"/>
          </reference>
          <reference field="1" count="1" selected="0">
            <x v="8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1"/>
          </reference>
          <reference field="1" count="1" selected="0">
            <x v="9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20">
      <pivotArea type="data" outline="0" fieldPosition="0">
        <references count="4">
          <reference field="4294967294" count="1" selected="0">
            <x v="1"/>
          </reference>
          <reference field="1" count="1" selected="0">
            <x v="1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21">
      <pivotArea type="data" outline="0" fieldPosition="0">
        <references count="4">
          <reference field="4294967294" count="1" selected="0">
            <x v="1"/>
          </reference>
          <reference field="1" count="1" selected="0">
            <x v="11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22">
      <pivotArea type="data" outline="0" fieldPosition="0">
        <references count="4">
          <reference field="4294967294" count="1" selected="0">
            <x v="1"/>
          </reference>
          <reference field="1" count="1" selected="0">
            <x v="12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6659E-2D71-43C2-88D4-0623D89F864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rowHeaderCaption="Item">
  <location ref="A3:B9" firstHeaderRow="1" firstDataRow="1" firstDataCol="1"/>
  <pivotFields count="11">
    <pivotField showAll="0"/>
    <pivotField numFmtId="14" showAll="0"/>
    <pivotField showAll="0"/>
    <pivotField showAll="0"/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numFmtId="43" showAll="0"/>
    <pivotField dataField="1" numFmtId="43" showAll="0"/>
    <pivotField showAll="0" defaultSubtotal="0"/>
    <pivotField showAll="0" defaultSubtota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1">
  <location ref="A9:B15" firstHeaderRow="1" firstDataRow="1" firstDataCol="1"/>
  <pivotFields count="11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numFmtId="43" showAll="0"/>
    <pivotField dataField="1" numFmtId="43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"/>
  <sheetViews>
    <sheetView workbookViewId="0">
      <selection activeCell="B2" sqref="B2"/>
    </sheetView>
  </sheetViews>
  <sheetFormatPr defaultRowHeight="15.5" x14ac:dyDescent="0.35"/>
  <cols>
    <col min="1" max="1" width="22.7265625" customWidth="1"/>
    <col min="2" max="2" width="40" customWidth="1"/>
  </cols>
  <sheetData>
    <row r="1" spans="1:12" x14ac:dyDescent="0.35">
      <c r="A1" s="13" t="s">
        <v>0</v>
      </c>
      <c r="B1" s="13" t="s">
        <v>46</v>
      </c>
      <c r="E1" s="30" t="s">
        <v>43</v>
      </c>
      <c r="F1" s="30"/>
      <c r="G1" s="30"/>
      <c r="H1" s="30"/>
      <c r="I1" s="30"/>
      <c r="J1" s="30"/>
      <c r="K1" s="30"/>
      <c r="L1" s="30"/>
    </row>
    <row r="2" spans="1:12" x14ac:dyDescent="0.35">
      <c r="A2" s="15" t="s">
        <v>9</v>
      </c>
      <c r="B2" s="23">
        <f ca="1">SUMIF('SalesOrders - Raw Data'!$C:$C,'Test 3'!A2,'SalesOrders - Raw Data'!$G$2:$G$44)</f>
        <v>248</v>
      </c>
      <c r="E2" s="30"/>
      <c r="F2" s="30"/>
      <c r="G2" s="30"/>
      <c r="H2" s="30"/>
      <c r="I2" s="30"/>
      <c r="J2" s="30"/>
      <c r="K2" s="30"/>
      <c r="L2" s="30"/>
    </row>
    <row r="3" spans="1:12" x14ac:dyDescent="0.35">
      <c r="A3" s="15" t="s">
        <v>7</v>
      </c>
      <c r="B3" s="23">
        <f ca="1">SUMIF('SalesOrders - Raw Data'!$C:$C,'Test 3'!A3,'SalesOrders - Raw Data'!$G$2:$G$44)</f>
        <v>633</v>
      </c>
      <c r="E3" s="30"/>
      <c r="F3" s="30"/>
      <c r="G3" s="30"/>
      <c r="H3" s="30"/>
      <c r="I3" s="30"/>
      <c r="J3" s="30"/>
      <c r="K3" s="30"/>
      <c r="L3" s="30"/>
    </row>
    <row r="4" spans="1:12" x14ac:dyDescent="0.35">
      <c r="A4" s="15" t="s">
        <v>4</v>
      </c>
      <c r="B4" s="23">
        <f ca="1">SUMIF('SalesOrders - Raw Data'!$C:$C,'Test 3'!A4,'SalesOrders - Raw Data'!$G$2:$G$44)</f>
        <v>1145</v>
      </c>
    </row>
  </sheetData>
  <mergeCells count="1">
    <mergeCell ref="E1:L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"/>
  <sheetViews>
    <sheetView workbookViewId="0">
      <selection activeCell="B5" sqref="B5"/>
    </sheetView>
  </sheetViews>
  <sheetFormatPr defaultRowHeight="15.5" x14ac:dyDescent="0.35"/>
  <cols>
    <col min="1" max="1" width="19.453125" customWidth="1"/>
    <col min="2" max="2" width="53.6328125" customWidth="1"/>
  </cols>
  <sheetData>
    <row r="1" spans="1:12" x14ac:dyDescent="0.35">
      <c r="A1" s="13" t="s">
        <v>0</v>
      </c>
      <c r="B1" s="13" t="s">
        <v>28</v>
      </c>
    </row>
    <row r="2" spans="1:12" x14ac:dyDescent="0.35">
      <c r="A2" s="15" t="s">
        <v>4</v>
      </c>
      <c r="B2" s="15">
        <f>COUNTIFS('SalesOrders - Raw Data'!F2:F44,'SalesOrders - Raw Data'!F28,'SalesOrders - Raw Data'!C2:C44,'SalesOrders - Raw Data'!C25)</f>
        <v>4</v>
      </c>
      <c r="E2" s="30" t="s">
        <v>51</v>
      </c>
      <c r="F2" s="30"/>
      <c r="G2" s="30"/>
      <c r="H2" s="30"/>
      <c r="I2" s="30"/>
      <c r="J2" s="30"/>
      <c r="K2" s="30"/>
      <c r="L2" s="30"/>
    </row>
    <row r="3" spans="1:12" x14ac:dyDescent="0.35">
      <c r="A3" s="15" t="s">
        <v>7</v>
      </c>
      <c r="B3" s="15">
        <f>COUNTIFS('SalesOrders - Raw Data'!F2:F44,'SalesOrders - Raw Data'!F28,'SalesOrders - Raw Data'!C2:C44,'SalesOrders - Raw Data'!C30)</f>
        <v>3</v>
      </c>
      <c r="E3" s="30"/>
      <c r="F3" s="30"/>
      <c r="G3" s="30"/>
      <c r="H3" s="30"/>
      <c r="I3" s="30"/>
      <c r="J3" s="30"/>
      <c r="K3" s="30"/>
      <c r="L3" s="30"/>
    </row>
    <row r="4" spans="1:12" x14ac:dyDescent="0.35">
      <c r="E4" s="30"/>
      <c r="F4" s="30"/>
      <c r="G4" s="30"/>
      <c r="H4" s="30"/>
      <c r="I4" s="30"/>
      <c r="J4" s="30"/>
      <c r="K4" s="30"/>
      <c r="L4" s="30"/>
    </row>
    <row r="10" spans="1:12" x14ac:dyDescent="0.35">
      <c r="B10" t="s">
        <v>52</v>
      </c>
    </row>
  </sheetData>
  <mergeCells count="1">
    <mergeCell ref="E2:L4"/>
  </mergeCells>
  <pageMargins left="0.7" right="0.7" top="0.75" bottom="0.75" header="0.3" footer="0.3"/>
  <pageSetup orientation="portrait" r:id="rId1"/>
  <ignoredErrors>
    <ignoredError sqref="B2:B3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44"/>
  <sheetViews>
    <sheetView workbookViewId="0">
      <pane ySplit="1" topLeftCell="A2" activePane="bottomLeft" state="frozen"/>
      <selection pane="bottomLeft" activeCell="C2" sqref="C2"/>
    </sheetView>
  </sheetViews>
  <sheetFormatPr defaultRowHeight="15.5" x14ac:dyDescent="0.35"/>
  <cols>
    <col min="1" max="1" width="14.26953125" customWidth="1"/>
    <col min="2" max="2" width="20.26953125" customWidth="1"/>
    <col min="3" max="3" width="24.26953125" customWidth="1"/>
  </cols>
  <sheetData>
    <row r="1" spans="1:13" x14ac:dyDescent="0.35">
      <c r="A1" s="18" t="s">
        <v>26</v>
      </c>
      <c r="B1" s="18" t="s">
        <v>27</v>
      </c>
      <c r="C1" s="18" t="s">
        <v>41</v>
      </c>
    </row>
    <row r="2" spans="1:13" x14ac:dyDescent="0.35">
      <c r="A2" s="15" t="s">
        <v>8</v>
      </c>
      <c r="B2" s="15" t="s">
        <v>35</v>
      </c>
      <c r="C2" s="15" t="str">
        <f>CONCATENATE(B2," ",A2)</f>
        <v>Richard Jones</v>
      </c>
    </row>
    <row r="3" spans="1:13" x14ac:dyDescent="0.35">
      <c r="A3" s="15" t="s">
        <v>10</v>
      </c>
      <c r="B3" s="15" t="s">
        <v>36</v>
      </c>
      <c r="C3" s="15" t="str">
        <f t="shared" ref="C3:C44" si="0">CONCATENATE(B3," ",A3)</f>
        <v>Parkes Kivell</v>
      </c>
    </row>
    <row r="4" spans="1:13" x14ac:dyDescent="0.35">
      <c r="A4" s="15" t="s">
        <v>6</v>
      </c>
      <c r="B4" s="15" t="s">
        <v>34</v>
      </c>
      <c r="C4" s="15" t="str">
        <f t="shared" si="0"/>
        <v>Ramus Jardine</v>
      </c>
    </row>
    <row r="5" spans="1:13" x14ac:dyDescent="0.35">
      <c r="A5" s="15" t="s">
        <v>5</v>
      </c>
      <c r="B5" s="15" t="s">
        <v>31</v>
      </c>
      <c r="C5" s="15" t="str">
        <f t="shared" si="0"/>
        <v>James Gill</v>
      </c>
    </row>
    <row r="6" spans="1:13" x14ac:dyDescent="0.35">
      <c r="A6" s="15" t="s">
        <v>15</v>
      </c>
      <c r="B6" s="15" t="s">
        <v>40</v>
      </c>
      <c r="C6" s="15" t="str">
        <f t="shared" si="0"/>
        <v>Antonio Sorvino</v>
      </c>
    </row>
    <row r="7" spans="1:13" x14ac:dyDescent="0.35">
      <c r="A7" s="15" t="s">
        <v>8</v>
      </c>
      <c r="B7" s="15" t="s">
        <v>35</v>
      </c>
      <c r="C7" s="15" t="str">
        <f t="shared" si="0"/>
        <v>Richard Jones</v>
      </c>
      <c r="F7" s="30" t="s">
        <v>47</v>
      </c>
      <c r="G7" s="30"/>
      <c r="H7" s="30"/>
      <c r="I7" s="30"/>
      <c r="J7" s="30"/>
      <c r="K7" s="30"/>
      <c r="L7" s="30"/>
      <c r="M7" s="30"/>
    </row>
    <row r="8" spans="1:13" x14ac:dyDescent="0.35">
      <c r="A8" s="15" t="s">
        <v>20</v>
      </c>
      <c r="B8" s="15" t="s">
        <v>32</v>
      </c>
      <c r="C8" s="15" t="str">
        <f t="shared" si="0"/>
        <v>Pats Andrews</v>
      </c>
      <c r="F8" s="30"/>
      <c r="G8" s="30"/>
      <c r="H8" s="30"/>
      <c r="I8" s="30"/>
      <c r="J8" s="30"/>
      <c r="K8" s="30"/>
      <c r="L8" s="30"/>
      <c r="M8" s="30"/>
    </row>
    <row r="9" spans="1:13" x14ac:dyDescent="0.35">
      <c r="A9" s="15" t="s">
        <v>6</v>
      </c>
      <c r="B9" s="15" t="s">
        <v>34</v>
      </c>
      <c r="C9" s="15" t="str">
        <f t="shared" si="0"/>
        <v>Ramus Jardine</v>
      </c>
      <c r="F9" s="30"/>
      <c r="G9" s="30"/>
      <c r="H9" s="30"/>
      <c r="I9" s="30"/>
      <c r="J9" s="30"/>
      <c r="K9" s="30"/>
      <c r="L9" s="30"/>
      <c r="M9" s="30"/>
    </row>
    <row r="10" spans="1:13" x14ac:dyDescent="0.35">
      <c r="A10" s="15" t="s">
        <v>11</v>
      </c>
      <c r="B10" s="15" t="s">
        <v>39</v>
      </c>
      <c r="C10" s="15" t="str">
        <f t="shared" si="0"/>
        <v>Jack Thompson</v>
      </c>
    </row>
    <row r="11" spans="1:13" x14ac:dyDescent="0.35">
      <c r="A11" s="15" t="s">
        <v>8</v>
      </c>
      <c r="B11" s="15" t="s">
        <v>35</v>
      </c>
      <c r="C11" s="15" t="str">
        <f t="shared" si="0"/>
        <v>Richard Jones</v>
      </c>
    </row>
    <row r="12" spans="1:13" x14ac:dyDescent="0.35">
      <c r="A12" s="15" t="s">
        <v>14</v>
      </c>
      <c r="B12" s="15" t="s">
        <v>37</v>
      </c>
      <c r="C12" s="15" t="str">
        <f t="shared" si="0"/>
        <v>Louise Morgan</v>
      </c>
    </row>
    <row r="13" spans="1:13" x14ac:dyDescent="0.35">
      <c r="A13" s="15" t="s">
        <v>13</v>
      </c>
      <c r="B13" s="15" t="s">
        <v>33</v>
      </c>
      <c r="C13" s="15" t="str">
        <f t="shared" si="0"/>
        <v>Keith Howard</v>
      </c>
    </row>
    <row r="14" spans="1:13" x14ac:dyDescent="0.35">
      <c r="A14" s="15" t="s">
        <v>21</v>
      </c>
      <c r="B14" s="15" t="s">
        <v>38</v>
      </c>
      <c r="C14" s="15" t="str">
        <f t="shared" si="0"/>
        <v>Shool Parent</v>
      </c>
    </row>
    <row r="15" spans="1:13" x14ac:dyDescent="0.35">
      <c r="A15" s="15" t="s">
        <v>8</v>
      </c>
      <c r="B15" s="15" t="s">
        <v>35</v>
      </c>
      <c r="C15" s="15" t="str">
        <f t="shared" si="0"/>
        <v>Richard Jones</v>
      </c>
    </row>
    <row r="16" spans="1:13" x14ac:dyDescent="0.35">
      <c r="A16" s="15" t="s">
        <v>12</v>
      </c>
      <c r="B16" s="15" t="s">
        <v>39</v>
      </c>
      <c r="C16" s="15" t="str">
        <f t="shared" si="0"/>
        <v>Jack Smith</v>
      </c>
    </row>
    <row r="17" spans="1:3" x14ac:dyDescent="0.35">
      <c r="A17" s="15" t="s">
        <v>8</v>
      </c>
      <c r="B17" s="15" t="s">
        <v>35</v>
      </c>
      <c r="C17" s="15" t="str">
        <f t="shared" si="0"/>
        <v>Richard Jones</v>
      </c>
    </row>
    <row r="18" spans="1:3" x14ac:dyDescent="0.35">
      <c r="A18" s="15" t="s">
        <v>14</v>
      </c>
      <c r="B18" s="15" t="s">
        <v>37</v>
      </c>
      <c r="C18" s="15" t="str">
        <f t="shared" si="0"/>
        <v>Louise Morgan</v>
      </c>
    </row>
    <row r="19" spans="1:3" x14ac:dyDescent="0.35">
      <c r="A19" s="15" t="s">
        <v>8</v>
      </c>
      <c r="B19" s="15" t="s">
        <v>35</v>
      </c>
      <c r="C19" s="15" t="str">
        <f t="shared" si="0"/>
        <v>Richard Jones</v>
      </c>
    </row>
    <row r="20" spans="1:3" x14ac:dyDescent="0.35">
      <c r="A20" s="15" t="s">
        <v>21</v>
      </c>
      <c r="B20" s="15" t="s">
        <v>38</v>
      </c>
      <c r="C20" s="15" t="str">
        <f t="shared" si="0"/>
        <v>Shool Parent</v>
      </c>
    </row>
    <row r="21" spans="1:3" x14ac:dyDescent="0.35">
      <c r="A21" s="15" t="s">
        <v>10</v>
      </c>
      <c r="B21" s="15" t="s">
        <v>36</v>
      </c>
      <c r="C21" s="15" t="str">
        <f t="shared" si="0"/>
        <v>Parkes Kivell</v>
      </c>
    </row>
    <row r="22" spans="1:3" x14ac:dyDescent="0.35">
      <c r="A22" s="15" t="s">
        <v>12</v>
      </c>
      <c r="B22" s="15" t="s">
        <v>39</v>
      </c>
      <c r="C22" s="15" t="str">
        <f t="shared" si="0"/>
        <v>Jack Smith</v>
      </c>
    </row>
    <row r="23" spans="1:3" x14ac:dyDescent="0.35">
      <c r="A23" s="15" t="s">
        <v>21</v>
      </c>
      <c r="B23" s="15" t="s">
        <v>38</v>
      </c>
      <c r="C23" s="15" t="str">
        <f t="shared" si="0"/>
        <v>Shool Parent</v>
      </c>
    </row>
    <row r="24" spans="1:3" x14ac:dyDescent="0.35">
      <c r="A24" s="15" t="s">
        <v>5</v>
      </c>
      <c r="B24" s="15" t="s">
        <v>31</v>
      </c>
      <c r="C24" s="15" t="str">
        <f t="shared" si="0"/>
        <v>James Gill</v>
      </c>
    </row>
    <row r="25" spans="1:3" x14ac:dyDescent="0.35">
      <c r="A25" s="15" t="s">
        <v>12</v>
      </c>
      <c r="B25" s="15" t="s">
        <v>39</v>
      </c>
      <c r="C25" s="15" t="str">
        <f t="shared" si="0"/>
        <v>Jack Smith</v>
      </c>
    </row>
    <row r="26" spans="1:3" x14ac:dyDescent="0.35">
      <c r="A26" s="15" t="s">
        <v>8</v>
      </c>
      <c r="B26" s="15" t="s">
        <v>35</v>
      </c>
      <c r="C26" s="15" t="str">
        <f t="shared" si="0"/>
        <v>Richard Jones</v>
      </c>
    </row>
    <row r="27" spans="1:3" x14ac:dyDescent="0.35">
      <c r="A27" s="15" t="s">
        <v>15</v>
      </c>
      <c r="B27" s="15" t="s">
        <v>40</v>
      </c>
      <c r="C27" s="15" t="str">
        <f t="shared" si="0"/>
        <v>Antonio Sorvino</v>
      </c>
    </row>
    <row r="28" spans="1:3" x14ac:dyDescent="0.35">
      <c r="A28" s="15" t="s">
        <v>6</v>
      </c>
      <c r="B28" s="15" t="s">
        <v>34</v>
      </c>
      <c r="C28" s="15" t="str">
        <f t="shared" si="0"/>
        <v>Ramus Jardine</v>
      </c>
    </row>
    <row r="29" spans="1:3" x14ac:dyDescent="0.35">
      <c r="A29" s="15" t="s">
        <v>20</v>
      </c>
      <c r="B29" s="15" t="s">
        <v>32</v>
      </c>
      <c r="C29" s="15" t="str">
        <f t="shared" si="0"/>
        <v>Pats Andrews</v>
      </c>
    </row>
    <row r="30" spans="1:3" x14ac:dyDescent="0.35">
      <c r="A30" s="15" t="s">
        <v>13</v>
      </c>
      <c r="B30" s="15" t="s">
        <v>33</v>
      </c>
      <c r="C30" s="15" t="str">
        <f t="shared" si="0"/>
        <v>Keith Howard</v>
      </c>
    </row>
    <row r="31" spans="1:3" x14ac:dyDescent="0.35">
      <c r="A31" s="15" t="s">
        <v>5</v>
      </c>
      <c r="B31" s="15" t="s">
        <v>31</v>
      </c>
      <c r="C31" s="15" t="str">
        <f t="shared" si="0"/>
        <v>James Gill</v>
      </c>
    </row>
    <row r="32" spans="1:3" x14ac:dyDescent="0.35">
      <c r="A32" s="15" t="s">
        <v>5</v>
      </c>
      <c r="B32" s="15" t="s">
        <v>31</v>
      </c>
      <c r="C32" s="15" t="str">
        <f t="shared" si="0"/>
        <v>James Gill</v>
      </c>
    </row>
    <row r="33" spans="1:3" x14ac:dyDescent="0.35">
      <c r="A33" s="15" t="s">
        <v>10</v>
      </c>
      <c r="B33" s="15" t="s">
        <v>36</v>
      </c>
      <c r="C33" s="15" t="str">
        <f t="shared" si="0"/>
        <v>Parkes Kivell</v>
      </c>
    </row>
    <row r="34" spans="1:3" x14ac:dyDescent="0.35">
      <c r="A34" s="15" t="s">
        <v>8</v>
      </c>
      <c r="B34" s="15" t="s">
        <v>35</v>
      </c>
      <c r="C34" s="15" t="str">
        <f t="shared" si="0"/>
        <v>Richard Jones</v>
      </c>
    </row>
    <row r="35" spans="1:3" x14ac:dyDescent="0.35">
      <c r="A35" s="15" t="s">
        <v>14</v>
      </c>
      <c r="B35" s="15" t="s">
        <v>37</v>
      </c>
      <c r="C35" s="15" t="str">
        <f t="shared" si="0"/>
        <v>Louise Morgan</v>
      </c>
    </row>
    <row r="36" spans="1:3" x14ac:dyDescent="0.35">
      <c r="A36" s="15" t="s">
        <v>10</v>
      </c>
      <c r="B36" s="15" t="s">
        <v>36</v>
      </c>
      <c r="C36" s="15" t="str">
        <f t="shared" si="0"/>
        <v>Parkes Kivell</v>
      </c>
    </row>
    <row r="37" spans="1:3" x14ac:dyDescent="0.35">
      <c r="A37" s="15" t="s">
        <v>15</v>
      </c>
      <c r="B37" s="15" t="s">
        <v>40</v>
      </c>
      <c r="C37" s="15" t="str">
        <f t="shared" si="0"/>
        <v>Antonio Sorvino</v>
      </c>
    </row>
    <row r="38" spans="1:3" x14ac:dyDescent="0.35">
      <c r="A38" s="15" t="s">
        <v>5</v>
      </c>
      <c r="B38" s="15" t="s">
        <v>31</v>
      </c>
      <c r="C38" s="15" t="str">
        <f t="shared" si="0"/>
        <v>James Gill</v>
      </c>
    </row>
    <row r="39" spans="1:3" x14ac:dyDescent="0.35">
      <c r="A39" s="15" t="s">
        <v>15</v>
      </c>
      <c r="B39" s="15" t="s">
        <v>40</v>
      </c>
      <c r="C39" s="15" t="str">
        <f t="shared" si="0"/>
        <v>Antonio Sorvino</v>
      </c>
    </row>
    <row r="40" spans="1:3" x14ac:dyDescent="0.35">
      <c r="A40" s="15" t="s">
        <v>11</v>
      </c>
      <c r="B40" s="15" t="s">
        <v>39</v>
      </c>
      <c r="C40" s="15" t="str">
        <f t="shared" si="0"/>
        <v>Jack Thompson</v>
      </c>
    </row>
    <row r="41" spans="1:3" x14ac:dyDescent="0.35">
      <c r="A41" s="15" t="s">
        <v>20</v>
      </c>
      <c r="B41" s="15" t="s">
        <v>32</v>
      </c>
      <c r="C41" s="15" t="str">
        <f t="shared" si="0"/>
        <v>Pats Andrews</v>
      </c>
    </row>
    <row r="42" spans="1:3" x14ac:dyDescent="0.35">
      <c r="A42" s="15" t="s">
        <v>6</v>
      </c>
      <c r="B42" s="15" t="s">
        <v>34</v>
      </c>
      <c r="C42" s="15" t="str">
        <f t="shared" si="0"/>
        <v>Ramus Jardine</v>
      </c>
    </row>
    <row r="43" spans="1:3" x14ac:dyDescent="0.35">
      <c r="A43" s="15" t="s">
        <v>6</v>
      </c>
      <c r="B43" s="15" t="s">
        <v>34</v>
      </c>
      <c r="C43" s="15" t="str">
        <f t="shared" si="0"/>
        <v>Ramus Jardine</v>
      </c>
    </row>
    <row r="44" spans="1:3" x14ac:dyDescent="0.35">
      <c r="A44" s="15" t="s">
        <v>20</v>
      </c>
      <c r="B44" s="15" t="s">
        <v>32</v>
      </c>
      <c r="C44" s="15" t="str">
        <f t="shared" si="0"/>
        <v>Pats Andrews</v>
      </c>
    </row>
  </sheetData>
  <mergeCells count="1">
    <mergeCell ref="F7:M9"/>
  </mergeCells>
  <pageMargins left="0.7" right="0.7" top="0.75" bottom="0.75" header="0.3" footer="0.3"/>
  <pageSetup orientation="portrait" r:id="rId1"/>
  <ignoredErrors>
    <ignoredError sqref="C2:C31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N15"/>
  <sheetViews>
    <sheetView topLeftCell="D7" workbookViewId="0">
      <selection activeCell="P14" sqref="P14"/>
    </sheetView>
  </sheetViews>
  <sheetFormatPr defaultRowHeight="15.5" x14ac:dyDescent="0.35"/>
  <cols>
    <col min="1" max="1" width="12.90625" bestFit="1" customWidth="1"/>
    <col min="2" max="2" width="11.6328125" bestFit="1" customWidth="1"/>
  </cols>
  <sheetData>
    <row r="3" spans="1:14" x14ac:dyDescent="0.35">
      <c r="G3" s="30" t="s">
        <v>45</v>
      </c>
      <c r="H3" s="30"/>
      <c r="I3" s="30"/>
      <c r="J3" s="30"/>
      <c r="K3" s="30"/>
      <c r="L3" s="30"/>
      <c r="M3" s="30"/>
      <c r="N3" s="30"/>
    </row>
    <row r="4" spans="1:14" x14ac:dyDescent="0.35">
      <c r="G4" s="30"/>
      <c r="H4" s="30"/>
      <c r="I4" s="30"/>
      <c r="J4" s="30"/>
      <c r="K4" s="30"/>
      <c r="L4" s="30"/>
      <c r="M4" s="30"/>
      <c r="N4" s="30"/>
    </row>
    <row r="5" spans="1:14" x14ac:dyDescent="0.35">
      <c r="G5" s="30"/>
      <c r="H5" s="30"/>
      <c r="I5" s="30"/>
      <c r="J5" s="30"/>
      <c r="K5" s="30"/>
      <c r="L5" s="30"/>
      <c r="M5" s="30"/>
      <c r="N5" s="30"/>
    </row>
    <row r="9" spans="1:14" x14ac:dyDescent="0.35">
      <c r="A9" s="24" t="s">
        <v>48</v>
      </c>
      <c r="B9" t="s">
        <v>50</v>
      </c>
    </row>
    <row r="10" spans="1:14" x14ac:dyDescent="0.35">
      <c r="A10" s="25" t="s">
        <v>18</v>
      </c>
      <c r="B10" s="37">
        <v>9577.65</v>
      </c>
    </row>
    <row r="11" spans="1:14" x14ac:dyDescent="0.35">
      <c r="A11" s="25" t="s">
        <v>22</v>
      </c>
      <c r="B11" s="37">
        <v>1700</v>
      </c>
    </row>
    <row r="12" spans="1:14" x14ac:dyDescent="0.35">
      <c r="A12" s="25" t="s">
        <v>19</v>
      </c>
      <c r="B12" s="37">
        <v>2045.2199999999998</v>
      </c>
    </row>
    <row r="13" spans="1:14" x14ac:dyDescent="0.35">
      <c r="A13" s="25" t="s">
        <v>23</v>
      </c>
      <c r="B13" s="37">
        <v>4169.87</v>
      </c>
    </row>
    <row r="14" spans="1:14" x14ac:dyDescent="0.35">
      <c r="A14" s="25" t="s">
        <v>17</v>
      </c>
      <c r="B14" s="37">
        <v>2135.1400000000003</v>
      </c>
    </row>
    <row r="15" spans="1:14" x14ac:dyDescent="0.35">
      <c r="A15" s="25" t="s">
        <v>49</v>
      </c>
      <c r="B15" s="37">
        <v>19627.879999999997</v>
      </c>
    </row>
  </sheetData>
  <mergeCells count="1">
    <mergeCell ref="G3:N5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7" sqref="B7"/>
    </sheetView>
  </sheetViews>
  <sheetFormatPr defaultRowHeight="15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47"/>
  <sheetViews>
    <sheetView topLeftCell="A5" workbookViewId="0">
      <selection activeCell="A3" sqref="A3"/>
    </sheetView>
  </sheetViews>
  <sheetFormatPr defaultRowHeight="15.5" x14ac:dyDescent="0.35"/>
  <cols>
    <col min="1" max="1" width="13.08984375" bestFit="1" customWidth="1"/>
    <col min="2" max="2" width="12.1796875" bestFit="1" customWidth="1"/>
  </cols>
  <sheetData>
    <row r="3" spans="1:2" x14ac:dyDescent="0.35">
      <c r="A3" s="24" t="s">
        <v>48</v>
      </c>
      <c r="B3" t="s">
        <v>50</v>
      </c>
    </row>
    <row r="4" spans="1:2" x14ac:dyDescent="0.35">
      <c r="A4" s="25">
        <v>1001</v>
      </c>
      <c r="B4">
        <v>189.05</v>
      </c>
    </row>
    <row r="5" spans="1:2" x14ac:dyDescent="0.35">
      <c r="A5" s="25">
        <v>1002</v>
      </c>
      <c r="B5">
        <v>999.49999999999989</v>
      </c>
    </row>
    <row r="6" spans="1:2" x14ac:dyDescent="0.35">
      <c r="A6" s="25">
        <v>1003</v>
      </c>
      <c r="B6">
        <v>179.64000000000001</v>
      </c>
    </row>
    <row r="7" spans="1:2" x14ac:dyDescent="0.35">
      <c r="A7" s="25">
        <v>1004</v>
      </c>
      <c r="B7">
        <v>539.7299999999999</v>
      </c>
    </row>
    <row r="8" spans="1:2" x14ac:dyDescent="0.35">
      <c r="A8" s="25">
        <v>1005</v>
      </c>
      <c r="B8">
        <v>167.44</v>
      </c>
    </row>
    <row r="9" spans="1:2" x14ac:dyDescent="0.35">
      <c r="A9" s="25">
        <v>1006</v>
      </c>
      <c r="B9">
        <v>299.40000000000003</v>
      </c>
    </row>
    <row r="10" spans="1:2" x14ac:dyDescent="0.35">
      <c r="A10" s="25">
        <v>1007</v>
      </c>
      <c r="B10">
        <v>149.25</v>
      </c>
    </row>
    <row r="11" spans="1:2" x14ac:dyDescent="0.35">
      <c r="A11" s="25">
        <v>1008</v>
      </c>
      <c r="B11">
        <v>449.1</v>
      </c>
    </row>
    <row r="12" spans="1:2" x14ac:dyDescent="0.35">
      <c r="A12" s="25">
        <v>1009</v>
      </c>
      <c r="B12">
        <v>63.68</v>
      </c>
    </row>
    <row r="13" spans="1:2" x14ac:dyDescent="0.35">
      <c r="A13" s="25">
        <v>1010</v>
      </c>
      <c r="B13">
        <v>539.4</v>
      </c>
    </row>
    <row r="14" spans="1:2" x14ac:dyDescent="0.35">
      <c r="A14" s="25">
        <v>1011</v>
      </c>
      <c r="B14">
        <v>449.1</v>
      </c>
    </row>
    <row r="15" spans="1:2" x14ac:dyDescent="0.35">
      <c r="A15" s="25">
        <v>1012</v>
      </c>
      <c r="B15">
        <v>57.71</v>
      </c>
    </row>
    <row r="16" spans="1:2" x14ac:dyDescent="0.35">
      <c r="A16" s="25">
        <v>1013</v>
      </c>
      <c r="B16">
        <v>1619.1899999999998</v>
      </c>
    </row>
    <row r="17" spans="1:2" x14ac:dyDescent="0.35">
      <c r="A17" s="25">
        <v>1014</v>
      </c>
      <c r="B17">
        <v>174.65</v>
      </c>
    </row>
    <row r="18" spans="1:2" x14ac:dyDescent="0.35">
      <c r="A18" s="25">
        <v>1015</v>
      </c>
      <c r="B18">
        <v>250</v>
      </c>
    </row>
    <row r="19" spans="1:2" x14ac:dyDescent="0.35">
      <c r="A19" s="25">
        <v>1016</v>
      </c>
      <c r="B19">
        <v>255.84</v>
      </c>
    </row>
    <row r="20" spans="1:2" x14ac:dyDescent="0.35">
      <c r="A20" s="25">
        <v>1017</v>
      </c>
      <c r="B20">
        <v>251.72</v>
      </c>
    </row>
    <row r="21" spans="1:2" x14ac:dyDescent="0.35">
      <c r="A21" s="25">
        <v>1018</v>
      </c>
      <c r="B21">
        <v>575.36</v>
      </c>
    </row>
    <row r="22" spans="1:2" x14ac:dyDescent="0.35">
      <c r="A22" s="25">
        <v>1019</v>
      </c>
      <c r="B22">
        <v>299.84999999999997</v>
      </c>
    </row>
    <row r="23" spans="1:2" x14ac:dyDescent="0.35">
      <c r="A23" s="25">
        <v>1020</v>
      </c>
      <c r="B23">
        <v>479.04</v>
      </c>
    </row>
    <row r="24" spans="1:2" x14ac:dyDescent="0.35">
      <c r="A24" s="25">
        <v>1021</v>
      </c>
      <c r="B24">
        <v>86.43</v>
      </c>
    </row>
    <row r="25" spans="1:2" x14ac:dyDescent="0.35">
      <c r="A25" s="25">
        <v>1022</v>
      </c>
      <c r="B25">
        <v>1183.26</v>
      </c>
    </row>
    <row r="26" spans="1:2" x14ac:dyDescent="0.35">
      <c r="A26" s="25">
        <v>1023</v>
      </c>
      <c r="B26">
        <v>413.54</v>
      </c>
    </row>
    <row r="27" spans="1:2" x14ac:dyDescent="0.35">
      <c r="A27" s="25">
        <v>1024</v>
      </c>
      <c r="B27">
        <v>1305</v>
      </c>
    </row>
    <row r="28" spans="1:2" x14ac:dyDescent="0.35">
      <c r="A28" s="25">
        <v>1025</v>
      </c>
      <c r="B28">
        <v>19.96</v>
      </c>
    </row>
    <row r="29" spans="1:2" x14ac:dyDescent="0.35">
      <c r="A29" s="25">
        <v>1026</v>
      </c>
      <c r="B29">
        <v>139.92999999999998</v>
      </c>
    </row>
    <row r="30" spans="1:2" x14ac:dyDescent="0.35">
      <c r="A30" s="25">
        <v>1027</v>
      </c>
      <c r="B30">
        <v>249.5</v>
      </c>
    </row>
    <row r="31" spans="1:2" x14ac:dyDescent="0.35">
      <c r="A31" s="25">
        <v>1028</v>
      </c>
      <c r="B31">
        <v>131.34</v>
      </c>
    </row>
    <row r="32" spans="1:2" x14ac:dyDescent="0.35">
      <c r="A32" s="25">
        <v>1029</v>
      </c>
      <c r="B32">
        <v>479.04</v>
      </c>
    </row>
    <row r="33" spans="1:2" x14ac:dyDescent="0.35">
      <c r="A33" s="25">
        <v>1030</v>
      </c>
      <c r="B33">
        <v>68.37</v>
      </c>
    </row>
    <row r="34" spans="1:2" x14ac:dyDescent="0.35">
      <c r="A34" s="25">
        <v>1031</v>
      </c>
      <c r="B34">
        <v>719.2</v>
      </c>
    </row>
    <row r="35" spans="1:2" x14ac:dyDescent="0.35">
      <c r="A35" s="25">
        <v>1032</v>
      </c>
      <c r="B35">
        <v>625</v>
      </c>
    </row>
    <row r="36" spans="1:2" x14ac:dyDescent="0.35">
      <c r="A36" s="25">
        <v>1033</v>
      </c>
      <c r="B36">
        <v>309.38</v>
      </c>
    </row>
    <row r="37" spans="1:2" x14ac:dyDescent="0.35">
      <c r="A37" s="25">
        <v>1034</v>
      </c>
      <c r="B37">
        <v>686.95</v>
      </c>
    </row>
    <row r="38" spans="1:2" x14ac:dyDescent="0.35">
      <c r="A38" s="25">
        <v>1035</v>
      </c>
      <c r="B38">
        <v>1005.9</v>
      </c>
    </row>
    <row r="39" spans="1:2" x14ac:dyDescent="0.35">
      <c r="A39" s="25">
        <v>1036</v>
      </c>
      <c r="B39">
        <v>825</v>
      </c>
    </row>
    <row r="40" spans="1:2" x14ac:dyDescent="0.35">
      <c r="A40" s="25">
        <v>1037</v>
      </c>
      <c r="B40">
        <v>9.0300000000000011</v>
      </c>
    </row>
    <row r="41" spans="1:2" x14ac:dyDescent="0.35">
      <c r="A41" s="25">
        <v>1038</v>
      </c>
      <c r="B41">
        <v>151.24</v>
      </c>
    </row>
    <row r="42" spans="1:2" x14ac:dyDescent="0.35">
      <c r="A42" s="25">
        <v>1039</v>
      </c>
      <c r="B42">
        <v>1139.4299999999998</v>
      </c>
    </row>
    <row r="43" spans="1:2" x14ac:dyDescent="0.35">
      <c r="A43" s="25">
        <v>1040</v>
      </c>
      <c r="B43">
        <v>18.060000000000002</v>
      </c>
    </row>
    <row r="44" spans="1:2" x14ac:dyDescent="0.35">
      <c r="A44" s="25">
        <v>1041</v>
      </c>
      <c r="B44">
        <v>54.89</v>
      </c>
    </row>
    <row r="45" spans="1:2" x14ac:dyDescent="0.35">
      <c r="A45" s="25">
        <v>1042</v>
      </c>
      <c r="B45">
        <v>1879.06</v>
      </c>
    </row>
    <row r="46" spans="1:2" x14ac:dyDescent="0.35">
      <c r="A46" s="25">
        <v>1043</v>
      </c>
      <c r="B46">
        <v>139.72</v>
      </c>
    </row>
    <row r="47" spans="1:2" x14ac:dyDescent="0.35">
      <c r="A47" s="25" t="s">
        <v>49</v>
      </c>
      <c r="B47">
        <v>19627.880000000008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I20" sqref="I20"/>
    </sheetView>
  </sheetViews>
  <sheetFormatPr defaultRowHeight="15.5" x14ac:dyDescent="0.35"/>
  <cols>
    <col min="1" max="1" width="16" bestFit="1" customWidth="1"/>
    <col min="2" max="2" width="16.1796875" bestFit="1" customWidth="1"/>
    <col min="3" max="3" width="7.36328125" customWidth="1"/>
    <col min="4" max="4" width="7.54296875" customWidth="1"/>
    <col min="5" max="5" width="11.26953125" bestFit="1" customWidth="1"/>
  </cols>
  <sheetData>
    <row r="1" spans="1:5" x14ac:dyDescent="0.35">
      <c r="A1" s="24" t="s">
        <v>42</v>
      </c>
      <c r="B1" t="s">
        <v>55</v>
      </c>
    </row>
    <row r="3" spans="1:5" x14ac:dyDescent="0.35">
      <c r="B3" s="24" t="s">
        <v>54</v>
      </c>
    </row>
    <row r="4" spans="1:5" x14ac:dyDescent="0.35">
      <c r="B4" t="s">
        <v>9</v>
      </c>
      <c r="C4" t="s">
        <v>4</v>
      </c>
      <c r="D4" t="s">
        <v>7</v>
      </c>
      <c r="E4" t="s">
        <v>49</v>
      </c>
    </row>
    <row r="5" spans="1:5" x14ac:dyDescent="0.35">
      <c r="A5" t="s">
        <v>53</v>
      </c>
      <c r="B5">
        <v>321.95000000000005</v>
      </c>
      <c r="C5">
        <v>432.4500000000001</v>
      </c>
      <c r="D5">
        <v>118.86999999999998</v>
      </c>
      <c r="E5">
        <v>873.2700000000001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9"/>
  <sheetViews>
    <sheetView workbookViewId="0">
      <selection activeCell="K11" sqref="K11"/>
    </sheetView>
  </sheetViews>
  <sheetFormatPr defaultRowHeight="15.5" x14ac:dyDescent="0.35"/>
  <cols>
    <col min="1" max="1" width="13.08984375" bestFit="1" customWidth="1"/>
    <col min="2" max="2" width="13.7265625" bestFit="1" customWidth="1"/>
    <col min="3" max="3" width="19.26953125" bestFit="1" customWidth="1"/>
  </cols>
  <sheetData>
    <row r="3" spans="1:3" x14ac:dyDescent="0.35">
      <c r="A3" s="24" t="s">
        <v>48</v>
      </c>
      <c r="B3" t="s">
        <v>56</v>
      </c>
      <c r="C3" t="s">
        <v>57</v>
      </c>
    </row>
    <row r="4" spans="1:3" x14ac:dyDescent="0.35">
      <c r="A4" s="25" t="s">
        <v>18</v>
      </c>
      <c r="B4">
        <v>15</v>
      </c>
      <c r="C4">
        <v>11.524000000000001</v>
      </c>
    </row>
    <row r="5" spans="1:3" x14ac:dyDescent="0.35">
      <c r="A5" s="25" t="s">
        <v>22</v>
      </c>
      <c r="B5">
        <v>3</v>
      </c>
      <c r="C5">
        <v>175</v>
      </c>
    </row>
    <row r="6" spans="1:3" x14ac:dyDescent="0.35">
      <c r="A6" s="25" t="s">
        <v>19</v>
      </c>
      <c r="B6">
        <v>5</v>
      </c>
      <c r="C6">
        <v>11.190000000000001</v>
      </c>
    </row>
    <row r="7" spans="1:3" x14ac:dyDescent="0.35">
      <c r="A7" s="25" t="s">
        <v>23</v>
      </c>
      <c r="B7">
        <v>7</v>
      </c>
      <c r="C7">
        <v>11.912857142857144</v>
      </c>
    </row>
    <row r="8" spans="1:3" x14ac:dyDescent="0.35">
      <c r="A8" s="25" t="s">
        <v>17</v>
      </c>
      <c r="B8">
        <v>13</v>
      </c>
      <c r="C8">
        <v>2.7746153846153847</v>
      </c>
    </row>
    <row r="9" spans="1:3" x14ac:dyDescent="0.35">
      <c r="A9" s="25" t="s">
        <v>49</v>
      </c>
      <c r="B9">
        <v>43</v>
      </c>
      <c r="C9">
        <v>20.308604651162792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C19"/>
  <sheetViews>
    <sheetView topLeftCell="B2" workbookViewId="0">
      <selection activeCell="L7" sqref="L7"/>
    </sheetView>
  </sheetViews>
  <sheetFormatPr defaultRowHeight="15.5" x14ac:dyDescent="0.35"/>
  <cols>
    <col min="1" max="1" width="13.08984375" bestFit="1" customWidth="1"/>
    <col min="2" max="2" width="16" bestFit="1" customWidth="1"/>
    <col min="3" max="3" width="15.54296875" bestFit="1" customWidth="1"/>
  </cols>
  <sheetData>
    <row r="3" spans="1:3" x14ac:dyDescent="0.35">
      <c r="A3" s="24" t="s">
        <v>48</v>
      </c>
      <c r="B3" t="s">
        <v>53</v>
      </c>
      <c r="C3" t="s">
        <v>73</v>
      </c>
    </row>
    <row r="4" spans="1:3" x14ac:dyDescent="0.35">
      <c r="A4" s="25" t="s">
        <v>58</v>
      </c>
    </row>
    <row r="5" spans="1:3" x14ac:dyDescent="0.35">
      <c r="A5" s="26" t="s">
        <v>59</v>
      </c>
      <c r="B5">
        <v>49.949999999999996</v>
      </c>
      <c r="C5">
        <v>52.8</v>
      </c>
    </row>
    <row r="6" spans="1:3" x14ac:dyDescent="0.35">
      <c r="A6" s="26" t="s">
        <v>60</v>
      </c>
    </row>
    <row r="7" spans="1:3" x14ac:dyDescent="0.35">
      <c r="A7" s="27" t="s">
        <v>61</v>
      </c>
      <c r="B7">
        <v>6.98</v>
      </c>
      <c r="C7">
        <v>67.5</v>
      </c>
    </row>
    <row r="8" spans="1:3" x14ac:dyDescent="0.35">
      <c r="A8" s="27" t="s">
        <v>62</v>
      </c>
      <c r="B8">
        <v>6.98</v>
      </c>
      <c r="C8">
        <v>61</v>
      </c>
    </row>
    <row r="9" spans="1:3" x14ac:dyDescent="0.35">
      <c r="A9" s="27" t="s">
        <v>63</v>
      </c>
      <c r="B9">
        <v>13.98</v>
      </c>
      <c r="C9">
        <v>75</v>
      </c>
    </row>
    <row r="10" spans="1:3" x14ac:dyDescent="0.35">
      <c r="A10" s="26" t="s">
        <v>64</v>
      </c>
    </row>
    <row r="11" spans="1:3" x14ac:dyDescent="0.35">
      <c r="A11" s="27" t="s">
        <v>65</v>
      </c>
      <c r="B11">
        <v>21.979999999999997</v>
      </c>
      <c r="C11">
        <v>55</v>
      </c>
    </row>
    <row r="12" spans="1:3" x14ac:dyDescent="0.35">
      <c r="A12" s="27" t="s">
        <v>66</v>
      </c>
      <c r="B12">
        <v>4.99</v>
      </c>
      <c r="C12">
        <v>35</v>
      </c>
    </row>
    <row r="13" spans="1:3" x14ac:dyDescent="0.35">
      <c r="A13" s="27" t="s">
        <v>67</v>
      </c>
      <c r="B13">
        <v>140.99</v>
      </c>
      <c r="C13">
        <v>9</v>
      </c>
    </row>
    <row r="14" spans="1:3" x14ac:dyDescent="0.35">
      <c r="A14" s="26" t="s">
        <v>68</v>
      </c>
    </row>
    <row r="15" spans="1:3" x14ac:dyDescent="0.35">
      <c r="A15" s="27" t="s">
        <v>69</v>
      </c>
      <c r="B15">
        <v>17.98</v>
      </c>
      <c r="C15">
        <v>46</v>
      </c>
    </row>
    <row r="16" spans="1:3" x14ac:dyDescent="0.35">
      <c r="A16" s="27" t="s">
        <v>70</v>
      </c>
      <c r="B16">
        <v>24.979999999999997</v>
      </c>
      <c r="C16">
        <v>55.5</v>
      </c>
    </row>
    <row r="17" spans="1:3" x14ac:dyDescent="0.35">
      <c r="A17" s="27" t="s">
        <v>71</v>
      </c>
      <c r="B17">
        <v>17.28</v>
      </c>
      <c r="C17">
        <v>70.5</v>
      </c>
    </row>
    <row r="18" spans="1:3" x14ac:dyDescent="0.35">
      <c r="A18" s="25" t="s">
        <v>72</v>
      </c>
      <c r="B18">
        <v>567.17999999999995</v>
      </c>
      <c r="C18">
        <v>44.904761904761905</v>
      </c>
    </row>
    <row r="19" spans="1:3" x14ac:dyDescent="0.35">
      <c r="A19" s="25" t="s">
        <v>49</v>
      </c>
      <c r="B19">
        <v>873.2700000000001</v>
      </c>
      <c r="C19">
        <v>49.325581395348834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49582-DD50-4C9B-A7C1-1159344BE35D}">
  <dimension ref="A3:B9"/>
  <sheetViews>
    <sheetView tabSelected="1" workbookViewId="0">
      <selection activeCell="A11" sqref="A11"/>
    </sheetView>
  </sheetViews>
  <sheetFormatPr defaultRowHeight="15.5" x14ac:dyDescent="0.35"/>
  <cols>
    <col min="1" max="1" width="12.90625" bestFit="1" customWidth="1"/>
    <col min="2" max="2" width="11.6328125" bestFit="1" customWidth="1"/>
  </cols>
  <sheetData>
    <row r="3" spans="1:2" x14ac:dyDescent="0.35">
      <c r="A3" s="24" t="s">
        <v>1</v>
      </c>
      <c r="B3" t="s">
        <v>50</v>
      </c>
    </row>
    <row r="4" spans="1:2" x14ac:dyDescent="0.35">
      <c r="A4" s="25" t="s">
        <v>18</v>
      </c>
      <c r="B4" s="37">
        <v>9577.65</v>
      </c>
    </row>
    <row r="5" spans="1:2" x14ac:dyDescent="0.35">
      <c r="A5" s="25" t="s">
        <v>22</v>
      </c>
      <c r="B5" s="37">
        <v>1700</v>
      </c>
    </row>
    <row r="6" spans="1:2" x14ac:dyDescent="0.35">
      <c r="A6" s="25" t="s">
        <v>19</v>
      </c>
      <c r="B6" s="37">
        <v>2045.2199999999998</v>
      </c>
    </row>
    <row r="7" spans="1:2" x14ac:dyDescent="0.35">
      <c r="A7" s="25" t="s">
        <v>23</v>
      </c>
      <c r="B7" s="37">
        <v>4169.87</v>
      </c>
    </row>
    <row r="8" spans="1:2" x14ac:dyDescent="0.35">
      <c r="A8" s="25" t="s">
        <v>17</v>
      </c>
      <c r="B8" s="37">
        <v>2135.1400000000003</v>
      </c>
    </row>
    <row r="9" spans="1:2" x14ac:dyDescent="0.35">
      <c r="A9" s="25" t="s">
        <v>49</v>
      </c>
      <c r="B9" s="37">
        <v>19627.879999999997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>
    <tabColor rgb="FFFFFF00"/>
  </sheetPr>
  <dimension ref="A1:I44"/>
  <sheetViews>
    <sheetView workbookViewId="0">
      <pane ySplit="1" topLeftCell="A24" activePane="bottomLeft" state="frozen"/>
      <selection activeCell="E4" sqref="E4"/>
      <selection pane="bottomLeft" activeCell="J25" sqref="J25"/>
    </sheetView>
  </sheetViews>
  <sheetFormatPr defaultColWidth="9.1796875" defaultRowHeight="15.5" x14ac:dyDescent="0.35"/>
  <cols>
    <col min="1" max="1" width="13.26953125" style="22" bestFit="1" customWidth="1"/>
    <col min="2" max="2" width="27.26953125" style="20" customWidth="1"/>
    <col min="3" max="3" width="12.453125" style="8" bestFit="1" customWidth="1"/>
    <col min="4" max="4" width="14.36328125" style="8" customWidth="1"/>
    <col min="5" max="5" width="13.453125" style="8" customWidth="1"/>
    <col min="6" max="6" width="12.26953125" style="8" customWidth="1"/>
    <col min="7" max="7" width="10" style="10" customWidth="1"/>
    <col min="8" max="8" width="13" style="8" customWidth="1"/>
    <col min="9" max="9" width="9.26953125" style="8" bestFit="1" customWidth="1"/>
    <col min="10" max="16384" width="9.1796875" style="6"/>
  </cols>
  <sheetData>
    <row r="1" spans="1:9" x14ac:dyDescent="0.35">
      <c r="A1" s="1" t="s">
        <v>24</v>
      </c>
      <c r="B1" s="19" t="s">
        <v>42</v>
      </c>
      <c r="C1" s="1" t="s">
        <v>0</v>
      </c>
      <c r="D1" s="1" t="s">
        <v>29</v>
      </c>
      <c r="E1" s="1" t="s">
        <v>30</v>
      </c>
      <c r="F1" s="2" t="s">
        <v>1</v>
      </c>
      <c r="G1" s="3" t="s">
        <v>2</v>
      </c>
      <c r="H1" s="4" t="s">
        <v>16</v>
      </c>
      <c r="I1" s="5" t="s">
        <v>3</v>
      </c>
    </row>
    <row r="2" spans="1:9" x14ac:dyDescent="0.35">
      <c r="A2" s="21">
        <v>1001</v>
      </c>
      <c r="B2" s="20">
        <v>40184</v>
      </c>
      <c r="C2" s="7" t="s">
        <v>7</v>
      </c>
      <c r="D2" s="8" t="s">
        <v>8</v>
      </c>
      <c r="E2" s="16" t="s">
        <v>35</v>
      </c>
      <c r="F2" s="9" t="s">
        <v>17</v>
      </c>
      <c r="G2" s="10">
        <v>95</v>
      </c>
      <c r="H2" s="11">
        <v>1.99</v>
      </c>
      <c r="I2" s="12">
        <v>189.05</v>
      </c>
    </row>
    <row r="3" spans="1:9" x14ac:dyDescent="0.35">
      <c r="A3" s="21">
        <v>1002</v>
      </c>
      <c r="B3" s="20">
        <v>40201</v>
      </c>
      <c r="C3" s="7" t="s">
        <v>4</v>
      </c>
      <c r="D3" s="7" t="s">
        <v>10</v>
      </c>
      <c r="E3" s="17" t="s">
        <v>36</v>
      </c>
      <c r="F3" s="9" t="s">
        <v>18</v>
      </c>
      <c r="G3" s="10">
        <v>50</v>
      </c>
      <c r="H3" s="11">
        <v>19.989999999999998</v>
      </c>
      <c r="I3" s="12">
        <v>999.49999999999989</v>
      </c>
    </row>
    <row r="4" spans="1:9" x14ac:dyDescent="0.35">
      <c r="A4" s="21">
        <v>1003</v>
      </c>
      <c r="B4" s="20">
        <v>40218</v>
      </c>
      <c r="C4" s="7" t="s">
        <v>4</v>
      </c>
      <c r="D4" s="8" t="s">
        <v>6</v>
      </c>
      <c r="E4" s="16" t="s">
        <v>34</v>
      </c>
      <c r="F4" s="9" t="s">
        <v>17</v>
      </c>
      <c r="G4" s="10">
        <v>36</v>
      </c>
      <c r="H4" s="11">
        <v>4.99</v>
      </c>
      <c r="I4" s="12">
        <v>179.64000000000001</v>
      </c>
    </row>
    <row r="5" spans="1:9" ht="15.75" customHeight="1" x14ac:dyDescent="0.35">
      <c r="A5" s="21">
        <v>1004</v>
      </c>
      <c r="B5" s="20">
        <v>40235</v>
      </c>
      <c r="C5" s="8" t="s">
        <v>4</v>
      </c>
      <c r="D5" s="8" t="s">
        <v>5</v>
      </c>
      <c r="E5" s="16" t="s">
        <v>31</v>
      </c>
      <c r="F5" s="9" t="s">
        <v>19</v>
      </c>
      <c r="G5" s="10">
        <v>27</v>
      </c>
      <c r="H5" s="11">
        <v>19.989999999999998</v>
      </c>
      <c r="I5" s="12">
        <v>539.7299999999999</v>
      </c>
    </row>
    <row r="6" spans="1:9" x14ac:dyDescent="0.35">
      <c r="A6" s="21">
        <v>1005</v>
      </c>
      <c r="B6" s="20">
        <v>40252</v>
      </c>
      <c r="C6" s="7" t="s">
        <v>9</v>
      </c>
      <c r="D6" s="8" t="s">
        <v>15</v>
      </c>
      <c r="E6" s="16" t="s">
        <v>40</v>
      </c>
      <c r="F6" s="9" t="s">
        <v>17</v>
      </c>
      <c r="G6" s="10">
        <v>56</v>
      </c>
      <c r="H6" s="11">
        <v>2.99</v>
      </c>
      <c r="I6" s="12">
        <v>167.44</v>
      </c>
    </row>
    <row r="7" spans="1:9" x14ac:dyDescent="0.35">
      <c r="A7" s="21">
        <v>1006</v>
      </c>
      <c r="B7" s="20">
        <v>40269</v>
      </c>
      <c r="C7" s="7" t="s">
        <v>7</v>
      </c>
      <c r="D7" s="7" t="s">
        <v>8</v>
      </c>
      <c r="E7" s="16" t="s">
        <v>35</v>
      </c>
      <c r="F7" s="9" t="s">
        <v>18</v>
      </c>
      <c r="G7" s="10">
        <v>60</v>
      </c>
      <c r="H7" s="11">
        <v>4.99</v>
      </c>
      <c r="I7" s="12">
        <v>299.40000000000003</v>
      </c>
    </row>
    <row r="8" spans="1:9" x14ac:dyDescent="0.35">
      <c r="A8" s="21">
        <v>1007</v>
      </c>
      <c r="B8" s="20">
        <v>40286</v>
      </c>
      <c r="C8" s="8" t="s">
        <v>4</v>
      </c>
      <c r="D8" s="8" t="s">
        <v>20</v>
      </c>
      <c r="E8" s="16" t="s">
        <v>32</v>
      </c>
      <c r="F8" s="9" t="s">
        <v>17</v>
      </c>
      <c r="G8" s="10">
        <v>75</v>
      </c>
      <c r="H8" s="11">
        <v>1.99</v>
      </c>
      <c r="I8" s="12">
        <v>149.25</v>
      </c>
    </row>
    <row r="9" spans="1:9" x14ac:dyDescent="0.35">
      <c r="A9" s="21">
        <v>1008</v>
      </c>
      <c r="B9" s="20">
        <v>40303</v>
      </c>
      <c r="C9" s="7" t="s">
        <v>4</v>
      </c>
      <c r="D9" s="8" t="s">
        <v>6</v>
      </c>
      <c r="E9" s="16" t="s">
        <v>34</v>
      </c>
      <c r="F9" s="9" t="s">
        <v>17</v>
      </c>
      <c r="G9" s="10">
        <v>90</v>
      </c>
      <c r="H9" s="11">
        <v>4.99</v>
      </c>
      <c r="I9" s="12">
        <v>449.1</v>
      </c>
    </row>
    <row r="10" spans="1:9" x14ac:dyDescent="0.35">
      <c r="A10" s="21">
        <v>1009</v>
      </c>
      <c r="B10" s="20">
        <v>40320</v>
      </c>
      <c r="C10" s="7" t="s">
        <v>9</v>
      </c>
      <c r="D10" s="7" t="s">
        <v>11</v>
      </c>
      <c r="E10" s="17" t="s">
        <v>39</v>
      </c>
      <c r="F10" s="9" t="s">
        <v>17</v>
      </c>
      <c r="G10" s="10">
        <v>32</v>
      </c>
      <c r="H10" s="11">
        <v>1.99</v>
      </c>
      <c r="I10" s="12">
        <v>63.68</v>
      </c>
    </row>
    <row r="11" spans="1:9" x14ac:dyDescent="0.35">
      <c r="A11" s="21">
        <v>1010</v>
      </c>
      <c r="B11" s="20">
        <v>40337</v>
      </c>
      <c r="C11" s="7" t="s">
        <v>7</v>
      </c>
      <c r="D11" s="7" t="s">
        <v>8</v>
      </c>
      <c r="E11" s="16" t="s">
        <v>35</v>
      </c>
      <c r="F11" s="9" t="s">
        <v>18</v>
      </c>
      <c r="G11" s="10">
        <v>60</v>
      </c>
      <c r="H11" s="11">
        <v>8.99</v>
      </c>
      <c r="I11" s="12">
        <v>539.4</v>
      </c>
    </row>
    <row r="12" spans="1:9" x14ac:dyDescent="0.35">
      <c r="A12" s="21">
        <v>1011</v>
      </c>
      <c r="B12" s="20">
        <v>40354</v>
      </c>
      <c r="C12" s="7" t="s">
        <v>4</v>
      </c>
      <c r="D12" s="7" t="s">
        <v>14</v>
      </c>
      <c r="E12" s="17" t="s">
        <v>37</v>
      </c>
      <c r="F12" s="9" t="s">
        <v>17</v>
      </c>
      <c r="G12" s="10">
        <v>90</v>
      </c>
      <c r="H12" s="11">
        <v>4.99</v>
      </c>
      <c r="I12" s="12">
        <v>449.1</v>
      </c>
    </row>
    <row r="13" spans="1:9" x14ac:dyDescent="0.35">
      <c r="A13" s="21">
        <v>1012</v>
      </c>
      <c r="B13" s="20">
        <v>40371</v>
      </c>
      <c r="C13" s="7" t="s">
        <v>7</v>
      </c>
      <c r="D13" s="7" t="s">
        <v>13</v>
      </c>
      <c r="E13" s="17" t="s">
        <v>33</v>
      </c>
      <c r="F13" s="9" t="s">
        <v>18</v>
      </c>
      <c r="G13" s="10">
        <v>29</v>
      </c>
      <c r="H13" s="11">
        <v>1.99</v>
      </c>
      <c r="I13" s="12">
        <v>57.71</v>
      </c>
    </row>
    <row r="14" spans="1:9" x14ac:dyDescent="0.35">
      <c r="A14" s="21">
        <v>1013</v>
      </c>
      <c r="B14" s="20">
        <v>40388</v>
      </c>
      <c r="C14" s="8" t="s">
        <v>7</v>
      </c>
      <c r="D14" s="8" t="s">
        <v>21</v>
      </c>
      <c r="E14" s="16" t="s">
        <v>38</v>
      </c>
      <c r="F14" s="9" t="s">
        <v>18</v>
      </c>
      <c r="G14" s="10">
        <v>81</v>
      </c>
      <c r="H14" s="11">
        <v>19.989999999999998</v>
      </c>
      <c r="I14" s="12">
        <v>1619.1899999999998</v>
      </c>
    </row>
    <row r="15" spans="1:9" x14ac:dyDescent="0.35">
      <c r="A15" s="21">
        <v>1014</v>
      </c>
      <c r="B15" s="20">
        <v>40405</v>
      </c>
      <c r="C15" s="7" t="s">
        <v>7</v>
      </c>
      <c r="D15" s="8" t="s">
        <v>8</v>
      </c>
      <c r="E15" s="16" t="s">
        <v>35</v>
      </c>
      <c r="F15" s="9" t="s">
        <v>17</v>
      </c>
      <c r="G15" s="10">
        <v>35</v>
      </c>
      <c r="H15" s="11">
        <v>4.99</v>
      </c>
      <c r="I15" s="12">
        <v>174.65</v>
      </c>
    </row>
    <row r="16" spans="1:9" x14ac:dyDescent="0.35">
      <c r="A16" s="21">
        <v>1015</v>
      </c>
      <c r="B16" s="20">
        <v>40422</v>
      </c>
      <c r="C16" s="8" t="s">
        <v>4</v>
      </c>
      <c r="D16" s="8" t="s">
        <v>12</v>
      </c>
      <c r="E16" s="16" t="s">
        <v>39</v>
      </c>
      <c r="F16" s="9" t="s">
        <v>22</v>
      </c>
      <c r="G16" s="10">
        <v>2</v>
      </c>
      <c r="H16" s="11">
        <v>125</v>
      </c>
      <c r="I16" s="12">
        <v>250</v>
      </c>
    </row>
    <row r="17" spans="1:9" x14ac:dyDescent="0.35">
      <c r="A17" s="21">
        <v>1016</v>
      </c>
      <c r="B17" s="20">
        <v>40439</v>
      </c>
      <c r="C17" s="7" t="s">
        <v>7</v>
      </c>
      <c r="D17" s="7" t="s">
        <v>8</v>
      </c>
      <c r="E17" s="16" t="s">
        <v>35</v>
      </c>
      <c r="F17" s="9" t="s">
        <v>23</v>
      </c>
      <c r="G17" s="10">
        <v>16</v>
      </c>
      <c r="H17" s="11">
        <v>15.99</v>
      </c>
      <c r="I17" s="12">
        <v>255.84</v>
      </c>
    </row>
    <row r="18" spans="1:9" x14ac:dyDescent="0.35">
      <c r="A18" s="21">
        <v>1017</v>
      </c>
      <c r="B18" s="20">
        <v>40456</v>
      </c>
      <c r="C18" s="7" t="s">
        <v>4</v>
      </c>
      <c r="D18" s="7" t="s">
        <v>14</v>
      </c>
      <c r="E18" s="17" t="s">
        <v>37</v>
      </c>
      <c r="F18" s="9" t="s">
        <v>18</v>
      </c>
      <c r="G18" s="10">
        <v>28</v>
      </c>
      <c r="H18" s="11">
        <v>8.99</v>
      </c>
      <c r="I18" s="12">
        <v>251.72</v>
      </c>
    </row>
    <row r="19" spans="1:9" x14ac:dyDescent="0.35">
      <c r="A19" s="21">
        <v>1018</v>
      </c>
      <c r="B19" s="20">
        <v>40473</v>
      </c>
      <c r="C19" s="7" t="s">
        <v>7</v>
      </c>
      <c r="D19" s="7" t="s">
        <v>8</v>
      </c>
      <c r="E19" s="16" t="s">
        <v>35</v>
      </c>
      <c r="F19" s="9" t="s">
        <v>19</v>
      </c>
      <c r="G19" s="10">
        <v>64</v>
      </c>
      <c r="H19" s="11">
        <v>8.99</v>
      </c>
      <c r="I19" s="12">
        <v>575.36</v>
      </c>
    </row>
    <row r="20" spans="1:9" x14ac:dyDescent="0.35">
      <c r="A20" s="21">
        <v>1019</v>
      </c>
      <c r="B20" s="20">
        <v>40490</v>
      </c>
      <c r="C20" s="8" t="s">
        <v>7</v>
      </c>
      <c r="D20" s="8" t="s">
        <v>21</v>
      </c>
      <c r="E20" s="16" t="s">
        <v>38</v>
      </c>
      <c r="F20" s="9" t="s">
        <v>19</v>
      </c>
      <c r="G20" s="10">
        <v>15</v>
      </c>
      <c r="H20" s="11">
        <v>19.989999999999998</v>
      </c>
      <c r="I20" s="12">
        <v>299.84999999999997</v>
      </c>
    </row>
    <row r="21" spans="1:9" x14ac:dyDescent="0.35">
      <c r="A21" s="21">
        <v>1020</v>
      </c>
      <c r="B21" s="20">
        <v>40507</v>
      </c>
      <c r="C21" s="7" t="s">
        <v>4</v>
      </c>
      <c r="D21" s="8" t="s">
        <v>10</v>
      </c>
      <c r="E21" s="17" t="s">
        <v>36</v>
      </c>
      <c r="F21" s="9" t="s">
        <v>23</v>
      </c>
      <c r="G21" s="10">
        <v>96</v>
      </c>
      <c r="H21" s="11">
        <v>4.99</v>
      </c>
      <c r="I21" s="12">
        <v>479.04</v>
      </c>
    </row>
    <row r="22" spans="1:9" x14ac:dyDescent="0.35">
      <c r="A22" s="21">
        <v>1021</v>
      </c>
      <c r="B22" s="20">
        <v>40524</v>
      </c>
      <c r="C22" s="8" t="s">
        <v>4</v>
      </c>
      <c r="D22" s="8" t="s">
        <v>12</v>
      </c>
      <c r="E22" s="16" t="s">
        <v>39</v>
      </c>
      <c r="F22" s="9" t="s">
        <v>17</v>
      </c>
      <c r="G22" s="10">
        <v>67</v>
      </c>
      <c r="H22" s="11">
        <v>1.29</v>
      </c>
      <c r="I22" s="12">
        <v>86.43</v>
      </c>
    </row>
    <row r="23" spans="1:9" x14ac:dyDescent="0.35">
      <c r="A23" s="21">
        <v>1022</v>
      </c>
      <c r="B23" s="20">
        <v>40541</v>
      </c>
      <c r="C23" s="8" t="s">
        <v>7</v>
      </c>
      <c r="D23" s="8" t="s">
        <v>21</v>
      </c>
      <c r="E23" s="16" t="s">
        <v>38</v>
      </c>
      <c r="F23" s="9" t="s">
        <v>23</v>
      </c>
      <c r="G23" s="10">
        <v>74</v>
      </c>
      <c r="H23" s="11">
        <v>15.99</v>
      </c>
      <c r="I23" s="12">
        <v>1183.26</v>
      </c>
    </row>
    <row r="24" spans="1:9" x14ac:dyDescent="0.35">
      <c r="A24" s="21">
        <v>1023</v>
      </c>
      <c r="B24" s="20">
        <v>40558</v>
      </c>
      <c r="C24" s="8" t="s">
        <v>4</v>
      </c>
      <c r="D24" s="8" t="s">
        <v>5</v>
      </c>
      <c r="E24" s="16" t="s">
        <v>31</v>
      </c>
      <c r="F24" s="9" t="s">
        <v>18</v>
      </c>
      <c r="G24" s="10">
        <v>46</v>
      </c>
      <c r="H24" s="11">
        <v>8.99</v>
      </c>
      <c r="I24" s="12">
        <v>413.54</v>
      </c>
    </row>
    <row r="25" spans="1:9" x14ac:dyDescent="0.35">
      <c r="A25" s="21">
        <v>1024</v>
      </c>
      <c r="B25" s="20">
        <v>40575</v>
      </c>
      <c r="C25" s="8" t="s">
        <v>4</v>
      </c>
      <c r="D25" s="8" t="s">
        <v>12</v>
      </c>
      <c r="E25" s="16" t="s">
        <v>39</v>
      </c>
      <c r="F25" s="9" t="s">
        <v>18</v>
      </c>
      <c r="G25" s="10">
        <v>87</v>
      </c>
      <c r="H25" s="11">
        <v>15</v>
      </c>
      <c r="I25" s="12">
        <v>1305</v>
      </c>
    </row>
    <row r="26" spans="1:9" x14ac:dyDescent="0.35">
      <c r="A26" s="21">
        <v>1025</v>
      </c>
      <c r="B26" s="20">
        <v>40592</v>
      </c>
      <c r="C26" s="7" t="s">
        <v>7</v>
      </c>
      <c r="D26" s="7" t="s">
        <v>8</v>
      </c>
      <c r="E26" s="16" t="s">
        <v>35</v>
      </c>
      <c r="F26" s="9" t="s">
        <v>18</v>
      </c>
      <c r="G26" s="10">
        <v>4</v>
      </c>
      <c r="H26" s="11">
        <v>4.99</v>
      </c>
      <c r="I26" s="12">
        <v>19.96</v>
      </c>
    </row>
    <row r="27" spans="1:9" x14ac:dyDescent="0.35">
      <c r="A27" s="21">
        <v>1026</v>
      </c>
      <c r="B27" s="20">
        <v>40609</v>
      </c>
      <c r="C27" s="7" t="s">
        <v>9</v>
      </c>
      <c r="D27" s="8" t="s">
        <v>15</v>
      </c>
      <c r="E27" s="16" t="s">
        <v>40</v>
      </c>
      <c r="F27" s="9" t="s">
        <v>18</v>
      </c>
      <c r="G27" s="10">
        <v>7</v>
      </c>
      <c r="H27" s="11">
        <v>19.989999999999998</v>
      </c>
      <c r="I27" s="12">
        <v>139.92999999999998</v>
      </c>
    </row>
    <row r="28" spans="1:9" x14ac:dyDescent="0.35">
      <c r="A28" s="21">
        <v>1027</v>
      </c>
      <c r="B28" s="20">
        <v>40626</v>
      </c>
      <c r="C28" s="7" t="s">
        <v>4</v>
      </c>
      <c r="D28" s="8" t="s">
        <v>6</v>
      </c>
      <c r="E28" s="16" t="s">
        <v>34</v>
      </c>
      <c r="F28" s="9" t="s">
        <v>23</v>
      </c>
      <c r="G28" s="10">
        <v>50</v>
      </c>
      <c r="H28" s="11">
        <v>4.99</v>
      </c>
      <c r="I28" s="12">
        <v>249.5</v>
      </c>
    </row>
    <row r="29" spans="1:9" x14ac:dyDescent="0.35">
      <c r="A29" s="21">
        <v>1028</v>
      </c>
      <c r="B29" s="20">
        <v>40643</v>
      </c>
      <c r="C29" s="8" t="s">
        <v>4</v>
      </c>
      <c r="D29" s="8" t="s">
        <v>20</v>
      </c>
      <c r="E29" s="16" t="s">
        <v>32</v>
      </c>
      <c r="F29" s="9" t="s">
        <v>17</v>
      </c>
      <c r="G29" s="10">
        <v>66</v>
      </c>
      <c r="H29" s="11">
        <v>1.99</v>
      </c>
      <c r="I29" s="12">
        <v>131.34</v>
      </c>
    </row>
    <row r="30" spans="1:9" x14ac:dyDescent="0.35">
      <c r="A30" s="21">
        <v>1029</v>
      </c>
      <c r="B30" s="20">
        <v>40660</v>
      </c>
      <c r="C30" s="7" t="s">
        <v>7</v>
      </c>
      <c r="D30" s="7" t="s">
        <v>13</v>
      </c>
      <c r="E30" s="17" t="s">
        <v>33</v>
      </c>
      <c r="F30" s="9" t="s">
        <v>19</v>
      </c>
      <c r="G30" s="10">
        <v>96</v>
      </c>
      <c r="H30" s="11">
        <v>4.99</v>
      </c>
      <c r="I30" s="12">
        <v>479.04</v>
      </c>
    </row>
    <row r="31" spans="1:9" x14ac:dyDescent="0.35">
      <c r="A31" s="21">
        <v>1030</v>
      </c>
      <c r="B31" s="20">
        <v>40677</v>
      </c>
      <c r="C31" s="8" t="s">
        <v>4</v>
      </c>
      <c r="D31" s="8" t="s">
        <v>5</v>
      </c>
      <c r="E31" s="16" t="s">
        <v>31</v>
      </c>
      <c r="F31" s="9" t="s">
        <v>17</v>
      </c>
      <c r="G31" s="10">
        <v>53</v>
      </c>
      <c r="H31" s="11">
        <v>1.29</v>
      </c>
      <c r="I31" s="12">
        <v>68.37</v>
      </c>
    </row>
    <row r="32" spans="1:9" x14ac:dyDescent="0.35">
      <c r="A32" s="21">
        <v>1031</v>
      </c>
      <c r="B32" s="20">
        <v>40694</v>
      </c>
      <c r="C32" s="8" t="s">
        <v>4</v>
      </c>
      <c r="D32" s="8" t="s">
        <v>5</v>
      </c>
      <c r="E32" s="16" t="s">
        <v>31</v>
      </c>
      <c r="F32" s="9" t="s">
        <v>18</v>
      </c>
      <c r="G32" s="10">
        <v>80</v>
      </c>
      <c r="H32" s="11">
        <v>8.99</v>
      </c>
      <c r="I32" s="12">
        <v>719.2</v>
      </c>
    </row>
    <row r="33" spans="1:9" x14ac:dyDescent="0.35">
      <c r="A33" s="21">
        <v>1032</v>
      </c>
      <c r="B33" s="20">
        <v>40711</v>
      </c>
      <c r="C33" s="7" t="s">
        <v>4</v>
      </c>
      <c r="D33" s="7" t="s">
        <v>10</v>
      </c>
      <c r="E33" s="17" t="s">
        <v>36</v>
      </c>
      <c r="F33" s="9" t="s">
        <v>22</v>
      </c>
      <c r="G33" s="10">
        <v>5</v>
      </c>
      <c r="H33" s="11">
        <v>125</v>
      </c>
      <c r="I33" s="12">
        <v>625</v>
      </c>
    </row>
    <row r="34" spans="1:9" x14ac:dyDescent="0.35">
      <c r="A34" s="21">
        <v>1033</v>
      </c>
      <c r="B34" s="20">
        <v>40728</v>
      </c>
      <c r="C34" s="7" t="s">
        <v>7</v>
      </c>
      <c r="D34" s="8" t="s">
        <v>8</v>
      </c>
      <c r="E34" s="16" t="s">
        <v>35</v>
      </c>
      <c r="F34" s="9" t="s">
        <v>23</v>
      </c>
      <c r="G34" s="10">
        <v>62</v>
      </c>
      <c r="H34" s="11">
        <v>4.99</v>
      </c>
      <c r="I34" s="12">
        <v>309.38</v>
      </c>
    </row>
    <row r="35" spans="1:9" x14ac:dyDescent="0.35">
      <c r="A35" s="21">
        <v>1034</v>
      </c>
      <c r="B35" s="20">
        <v>40745</v>
      </c>
      <c r="C35" s="7" t="s">
        <v>4</v>
      </c>
      <c r="D35" s="7" t="s">
        <v>14</v>
      </c>
      <c r="E35" s="17" t="s">
        <v>37</v>
      </c>
      <c r="F35" s="9" t="s">
        <v>23</v>
      </c>
      <c r="G35" s="10">
        <v>55</v>
      </c>
      <c r="H35" s="11">
        <v>12.49</v>
      </c>
      <c r="I35" s="12">
        <v>686.95</v>
      </c>
    </row>
    <row r="36" spans="1:9" x14ac:dyDescent="0.35">
      <c r="A36" s="21">
        <v>1035</v>
      </c>
      <c r="B36" s="20">
        <v>40762</v>
      </c>
      <c r="C36" s="7" t="s">
        <v>4</v>
      </c>
      <c r="D36" s="8" t="s">
        <v>10</v>
      </c>
      <c r="E36" s="17" t="s">
        <v>36</v>
      </c>
      <c r="F36" s="9" t="s">
        <v>23</v>
      </c>
      <c r="G36" s="10">
        <v>42</v>
      </c>
      <c r="H36" s="11">
        <v>23.95</v>
      </c>
      <c r="I36" s="12">
        <v>1005.9</v>
      </c>
    </row>
    <row r="37" spans="1:9" x14ac:dyDescent="0.35">
      <c r="A37" s="21">
        <v>1036</v>
      </c>
      <c r="B37" s="20">
        <v>40779</v>
      </c>
      <c r="C37" s="7" t="s">
        <v>9</v>
      </c>
      <c r="D37" s="7" t="s">
        <v>15</v>
      </c>
      <c r="E37" s="16" t="s">
        <v>40</v>
      </c>
      <c r="F37" s="9" t="s">
        <v>22</v>
      </c>
      <c r="G37" s="10">
        <v>3</v>
      </c>
      <c r="H37" s="11">
        <v>275</v>
      </c>
      <c r="I37" s="12">
        <v>825</v>
      </c>
    </row>
    <row r="38" spans="1:9" x14ac:dyDescent="0.35">
      <c r="A38" s="21">
        <v>1037</v>
      </c>
      <c r="B38" s="20">
        <v>40796</v>
      </c>
      <c r="C38" s="8" t="s">
        <v>4</v>
      </c>
      <c r="D38" s="8" t="s">
        <v>5</v>
      </c>
      <c r="E38" s="16" t="s">
        <v>31</v>
      </c>
      <c r="F38" s="9" t="s">
        <v>17</v>
      </c>
      <c r="G38" s="10">
        <v>7</v>
      </c>
      <c r="H38" s="11">
        <v>1.29</v>
      </c>
      <c r="I38" s="12">
        <v>9.0300000000000011</v>
      </c>
    </row>
    <row r="39" spans="1:9" x14ac:dyDescent="0.35">
      <c r="A39" s="21">
        <v>1038</v>
      </c>
      <c r="B39" s="20">
        <v>40813</v>
      </c>
      <c r="C39" s="7" t="s">
        <v>9</v>
      </c>
      <c r="D39" s="7" t="s">
        <v>15</v>
      </c>
      <c r="E39" s="16" t="s">
        <v>40</v>
      </c>
      <c r="F39" s="9" t="s">
        <v>19</v>
      </c>
      <c r="G39" s="10">
        <v>76</v>
      </c>
      <c r="H39" s="11">
        <v>1.99</v>
      </c>
      <c r="I39" s="12">
        <v>151.24</v>
      </c>
    </row>
    <row r="40" spans="1:9" x14ac:dyDescent="0.35">
      <c r="A40" s="21">
        <v>1039</v>
      </c>
      <c r="B40" s="20">
        <v>40830</v>
      </c>
      <c r="C40" s="7" t="s">
        <v>9</v>
      </c>
      <c r="D40" s="8" t="s">
        <v>11</v>
      </c>
      <c r="E40" s="16" t="s">
        <v>39</v>
      </c>
      <c r="F40" s="9" t="s">
        <v>18</v>
      </c>
      <c r="G40" s="10">
        <v>57</v>
      </c>
      <c r="H40" s="11">
        <v>19.989999999999998</v>
      </c>
      <c r="I40" s="12">
        <v>1139.4299999999998</v>
      </c>
    </row>
    <row r="41" spans="1:9" x14ac:dyDescent="0.35">
      <c r="A41" s="21">
        <v>1040</v>
      </c>
      <c r="B41" s="20">
        <v>40847</v>
      </c>
      <c r="C41" s="8" t="s">
        <v>4</v>
      </c>
      <c r="D41" s="8" t="s">
        <v>20</v>
      </c>
      <c r="E41" s="16" t="s">
        <v>32</v>
      </c>
      <c r="F41" s="9" t="s">
        <v>17</v>
      </c>
      <c r="G41" s="10">
        <v>14</v>
      </c>
      <c r="H41" s="11">
        <v>1.29</v>
      </c>
      <c r="I41" s="12">
        <v>18.060000000000002</v>
      </c>
    </row>
    <row r="42" spans="1:9" x14ac:dyDescent="0.35">
      <c r="A42" s="21">
        <v>1041</v>
      </c>
      <c r="B42" s="20">
        <v>40864</v>
      </c>
      <c r="C42" s="7" t="s">
        <v>4</v>
      </c>
      <c r="D42" s="8" t="s">
        <v>6</v>
      </c>
      <c r="E42" s="16" t="s">
        <v>34</v>
      </c>
      <c r="F42" s="9" t="s">
        <v>18</v>
      </c>
      <c r="G42" s="10">
        <v>11</v>
      </c>
      <c r="H42" s="11">
        <v>4.99</v>
      </c>
      <c r="I42" s="12">
        <v>54.89</v>
      </c>
    </row>
    <row r="43" spans="1:9" x14ac:dyDescent="0.35">
      <c r="A43" s="21">
        <v>1042</v>
      </c>
      <c r="B43" s="20">
        <v>40881</v>
      </c>
      <c r="C43" s="7" t="s">
        <v>4</v>
      </c>
      <c r="D43" s="8" t="s">
        <v>6</v>
      </c>
      <c r="E43" s="16" t="s">
        <v>34</v>
      </c>
      <c r="F43" s="9" t="s">
        <v>18</v>
      </c>
      <c r="G43" s="10">
        <v>94</v>
      </c>
      <c r="H43" s="11">
        <v>19.989999999999998</v>
      </c>
      <c r="I43" s="12">
        <v>1879.06</v>
      </c>
    </row>
    <row r="44" spans="1:9" x14ac:dyDescent="0.35">
      <c r="A44" s="21">
        <v>1043</v>
      </c>
      <c r="B44" s="20">
        <v>40898</v>
      </c>
      <c r="C44" s="8" t="s">
        <v>4</v>
      </c>
      <c r="D44" s="8" t="s">
        <v>20</v>
      </c>
      <c r="E44" s="16" t="s">
        <v>32</v>
      </c>
      <c r="F44" s="9" t="s">
        <v>18</v>
      </c>
      <c r="G44" s="10">
        <v>28</v>
      </c>
      <c r="H44" s="11">
        <v>4.99</v>
      </c>
      <c r="I44" s="12">
        <v>139.72</v>
      </c>
    </row>
  </sheetData>
  <autoFilter ref="C1:C44" xr:uid="{00000000-0009-0000-0000-000005000000}"/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4"/>
  <sheetViews>
    <sheetView workbookViewId="0">
      <pane ySplit="1" topLeftCell="A24" activePane="bottomLeft" state="frozen"/>
      <selection pane="bottomLeft" activeCell="E26" sqref="E26"/>
    </sheetView>
  </sheetViews>
  <sheetFormatPr defaultRowHeight="15.5" x14ac:dyDescent="0.35"/>
  <cols>
    <col min="1" max="1" width="24.26953125" customWidth="1"/>
    <col min="2" max="3" width="44.26953125" customWidth="1"/>
    <col min="4" max="4" width="19.7265625" customWidth="1"/>
  </cols>
  <sheetData>
    <row r="1" spans="1:11" x14ac:dyDescent="0.35">
      <c r="A1" s="13" t="s">
        <v>25</v>
      </c>
      <c r="B1" s="13" t="s">
        <v>44</v>
      </c>
      <c r="C1" s="13" t="s">
        <v>29</v>
      </c>
    </row>
    <row r="2" spans="1:11" x14ac:dyDescent="0.35">
      <c r="A2" s="14">
        <v>1001</v>
      </c>
      <c r="B2" s="28">
        <f>VLOOKUP(A2,'SalesOrders - Raw Data'!A1:B44,2,0)</f>
        <v>40184</v>
      </c>
      <c r="C2" s="28" t="str">
        <f>VLOOKUP(A2,'SalesOrders - Raw Data'!A1:D44,4,0)</f>
        <v>Jones</v>
      </c>
      <c r="D2" s="31"/>
      <c r="E2" s="31"/>
      <c r="F2" s="31"/>
      <c r="G2" s="31"/>
      <c r="H2" s="31"/>
      <c r="I2" s="31"/>
      <c r="J2" s="31"/>
      <c r="K2" s="32"/>
    </row>
    <row r="3" spans="1:11" x14ac:dyDescent="0.35">
      <c r="A3" s="14">
        <v>1002</v>
      </c>
      <c r="B3" s="28">
        <f>VLOOKUP(A3,'SalesOrders - Raw Data'!A2:B45,2,0)</f>
        <v>40201</v>
      </c>
      <c r="C3" s="28" t="str">
        <f>VLOOKUP(A3,'SalesOrders - Raw Data'!A2:D45,4,0)</f>
        <v>Kivell</v>
      </c>
      <c r="D3" s="33"/>
      <c r="E3" s="33"/>
      <c r="F3" s="33"/>
      <c r="G3" s="33"/>
      <c r="H3" s="33"/>
      <c r="I3" s="33"/>
      <c r="J3" s="33"/>
      <c r="K3" s="34"/>
    </row>
    <row r="4" spans="1:11" x14ac:dyDescent="0.35">
      <c r="A4" s="14">
        <v>1003</v>
      </c>
      <c r="B4" s="28">
        <f>VLOOKUP(A4,'SalesOrders - Raw Data'!A3:B46,2,0)</f>
        <v>40218</v>
      </c>
      <c r="C4" s="28" t="str">
        <f>VLOOKUP(A4,'SalesOrders - Raw Data'!A3:D46,4,0)</f>
        <v>Jardine</v>
      </c>
      <c r="D4" s="35"/>
      <c r="E4" s="35"/>
      <c r="F4" s="35"/>
      <c r="G4" s="35"/>
      <c r="H4" s="35"/>
      <c r="I4" s="35"/>
      <c r="J4" s="35"/>
      <c r="K4" s="36"/>
    </row>
    <row r="5" spans="1:11" x14ac:dyDescent="0.35">
      <c r="A5" s="14">
        <v>1004</v>
      </c>
      <c r="B5" s="28">
        <f>VLOOKUP(A5,'SalesOrders - Raw Data'!A4:B47,2,0)</f>
        <v>40235</v>
      </c>
      <c r="C5" s="28" t="str">
        <f>VLOOKUP(A5,'SalesOrders - Raw Data'!A4:D47,4,0)</f>
        <v>Gill</v>
      </c>
    </row>
    <row r="6" spans="1:11" x14ac:dyDescent="0.35">
      <c r="A6" s="14">
        <v>1005</v>
      </c>
      <c r="B6" s="28">
        <f>VLOOKUP(A6,'SalesOrders - Raw Data'!A5:B48,2,0)</f>
        <v>40252</v>
      </c>
      <c r="C6" s="28" t="str">
        <f>VLOOKUP(A6,'SalesOrders - Raw Data'!A5:D48,4,0)</f>
        <v>Sorvino</v>
      </c>
    </row>
    <row r="7" spans="1:11" x14ac:dyDescent="0.35">
      <c r="A7" s="14">
        <v>1006</v>
      </c>
      <c r="B7" s="28">
        <f>VLOOKUP(A7,'SalesOrders - Raw Data'!A6:B49,2,0)</f>
        <v>40269</v>
      </c>
      <c r="C7" s="28" t="str">
        <f>VLOOKUP(A7,'SalesOrders - Raw Data'!A6:D49,4,0)</f>
        <v>Jones</v>
      </c>
    </row>
    <row r="8" spans="1:11" x14ac:dyDescent="0.35">
      <c r="A8" s="14">
        <v>1007</v>
      </c>
      <c r="B8" s="28">
        <f>VLOOKUP(A8,'SalesOrders - Raw Data'!A7:B50,2,0)</f>
        <v>40286</v>
      </c>
      <c r="C8" s="28" t="str">
        <f>VLOOKUP(A8,'SalesOrders - Raw Data'!A7:D50,4,0)</f>
        <v>Andrews</v>
      </c>
    </row>
    <row r="9" spans="1:11" x14ac:dyDescent="0.35">
      <c r="A9" s="14">
        <v>1008</v>
      </c>
      <c r="B9" s="28">
        <f>VLOOKUP(A9,'SalesOrders - Raw Data'!A8:B51,2,0)</f>
        <v>40303</v>
      </c>
      <c r="C9" s="28" t="str">
        <f>VLOOKUP(A9,'SalesOrders - Raw Data'!A8:D51,4,0)</f>
        <v>Jardine</v>
      </c>
    </row>
    <row r="10" spans="1:11" x14ac:dyDescent="0.35">
      <c r="A10" s="14">
        <v>1009</v>
      </c>
      <c r="B10" s="28">
        <f>VLOOKUP(A10,'SalesOrders - Raw Data'!A9:B52,2,0)</f>
        <v>40320</v>
      </c>
      <c r="C10" s="28" t="str">
        <f>VLOOKUP(A10,'SalesOrders - Raw Data'!A9:D52,4,0)</f>
        <v>Thompson</v>
      </c>
    </row>
    <row r="11" spans="1:11" x14ac:dyDescent="0.35">
      <c r="A11" s="14">
        <v>1010</v>
      </c>
      <c r="B11" s="28">
        <f>VLOOKUP(A11,'SalesOrders - Raw Data'!A10:B53,2,0)</f>
        <v>40337</v>
      </c>
      <c r="C11" s="28" t="str">
        <f>VLOOKUP(A11,'SalesOrders - Raw Data'!A10:D53,4,0)</f>
        <v>Jones</v>
      </c>
    </row>
    <row r="12" spans="1:11" x14ac:dyDescent="0.35">
      <c r="A12" s="14">
        <v>1011</v>
      </c>
      <c r="B12" s="28">
        <f>VLOOKUP(A12,'SalesOrders - Raw Data'!A11:B54,2,0)</f>
        <v>40354</v>
      </c>
      <c r="C12" s="28" t="str">
        <f>VLOOKUP(A12,'SalesOrders - Raw Data'!A11:D54,4,0)</f>
        <v>Morgan</v>
      </c>
    </row>
    <row r="13" spans="1:11" x14ac:dyDescent="0.35">
      <c r="A13" s="14">
        <v>1012</v>
      </c>
      <c r="B13" s="28">
        <f>VLOOKUP(A13,'SalesOrders - Raw Data'!A12:B55,2,0)</f>
        <v>40371</v>
      </c>
      <c r="C13" s="28" t="str">
        <f>VLOOKUP(A13,'SalesOrders - Raw Data'!A12:D55,4,0)</f>
        <v>Howard</v>
      </c>
    </row>
    <row r="14" spans="1:11" x14ac:dyDescent="0.35">
      <c r="A14" s="14">
        <v>1013</v>
      </c>
      <c r="B14" s="28">
        <f>VLOOKUP(A14,'SalesOrders - Raw Data'!A13:B56,2,0)</f>
        <v>40388</v>
      </c>
      <c r="C14" s="28" t="str">
        <f>VLOOKUP(A14,'SalesOrders - Raw Data'!A13:D56,4,0)</f>
        <v>Parent</v>
      </c>
    </row>
    <row r="15" spans="1:11" x14ac:dyDescent="0.35">
      <c r="A15" s="14">
        <v>1014</v>
      </c>
      <c r="B15" s="28">
        <f>VLOOKUP(A15,'SalesOrders - Raw Data'!A14:B57,2,0)</f>
        <v>40405</v>
      </c>
      <c r="C15" s="28" t="str">
        <f>VLOOKUP(A15,'SalesOrders - Raw Data'!A14:D57,4,0)</f>
        <v>Jones</v>
      </c>
    </row>
    <row r="16" spans="1:11" x14ac:dyDescent="0.35">
      <c r="A16" s="14">
        <v>1015</v>
      </c>
      <c r="B16" s="28">
        <f>VLOOKUP(A16,'SalesOrders - Raw Data'!A15:B58,2,0)</f>
        <v>40422</v>
      </c>
      <c r="C16" s="28" t="str">
        <f>VLOOKUP(A16,'SalesOrders - Raw Data'!A15:D58,4,0)</f>
        <v>Smith</v>
      </c>
    </row>
    <row r="17" spans="1:3" x14ac:dyDescent="0.35">
      <c r="A17" s="14">
        <v>1016</v>
      </c>
      <c r="B17" s="28">
        <f>VLOOKUP(A17,'SalesOrders - Raw Data'!A16:B59,2,0)</f>
        <v>40439</v>
      </c>
      <c r="C17" s="28" t="str">
        <f>VLOOKUP(A17,'SalesOrders - Raw Data'!A16:D59,4,0)</f>
        <v>Jones</v>
      </c>
    </row>
    <row r="18" spans="1:3" x14ac:dyDescent="0.35">
      <c r="A18" s="14">
        <v>1017</v>
      </c>
      <c r="B18" s="28">
        <f>VLOOKUP(A18,'SalesOrders - Raw Data'!A17:B60,2,0)</f>
        <v>40456</v>
      </c>
      <c r="C18" s="28" t="str">
        <f>VLOOKUP(A18,'SalesOrders - Raw Data'!A17:D60,4,0)</f>
        <v>Morgan</v>
      </c>
    </row>
    <row r="19" spans="1:3" x14ac:dyDescent="0.35">
      <c r="A19" s="14">
        <v>1018</v>
      </c>
      <c r="B19" s="28">
        <f>VLOOKUP(A19,'SalesOrders - Raw Data'!A18:B61,2,0)</f>
        <v>40473</v>
      </c>
      <c r="C19" s="28" t="str">
        <f>VLOOKUP(A19,'SalesOrders - Raw Data'!A18:D61,4,0)</f>
        <v>Jones</v>
      </c>
    </row>
    <row r="20" spans="1:3" x14ac:dyDescent="0.35">
      <c r="A20" s="14">
        <v>1019</v>
      </c>
      <c r="B20" s="28">
        <f>VLOOKUP(A20,'SalesOrders - Raw Data'!A19:B62,2,0)</f>
        <v>40490</v>
      </c>
      <c r="C20" s="28" t="str">
        <f>VLOOKUP(A20,'SalesOrders - Raw Data'!A19:D62,4,0)</f>
        <v>Parent</v>
      </c>
    </row>
    <row r="21" spans="1:3" x14ac:dyDescent="0.35">
      <c r="A21" s="14">
        <v>1020</v>
      </c>
      <c r="B21" s="28">
        <f>VLOOKUP(A21,'SalesOrders - Raw Data'!A20:B63,2,0)</f>
        <v>40507</v>
      </c>
      <c r="C21" s="28" t="str">
        <f>VLOOKUP(A21,'SalesOrders - Raw Data'!A20:D63,4,0)</f>
        <v>Kivell</v>
      </c>
    </row>
    <row r="22" spans="1:3" x14ac:dyDescent="0.35">
      <c r="A22" s="14">
        <v>1021</v>
      </c>
      <c r="B22" s="28">
        <f>VLOOKUP(A22,'SalesOrders - Raw Data'!A21:B64,2,0)</f>
        <v>40524</v>
      </c>
      <c r="C22" s="28" t="str">
        <f>VLOOKUP(A22,'SalesOrders - Raw Data'!A21:D64,4,0)</f>
        <v>Smith</v>
      </c>
    </row>
    <row r="23" spans="1:3" x14ac:dyDescent="0.35">
      <c r="A23" s="14">
        <v>1022</v>
      </c>
      <c r="B23" s="28">
        <f>VLOOKUP(A23,'SalesOrders - Raw Data'!A22:B65,2,0)</f>
        <v>40541</v>
      </c>
      <c r="C23" s="28" t="str">
        <f>VLOOKUP(A23,'SalesOrders - Raw Data'!A22:D65,4,0)</f>
        <v>Parent</v>
      </c>
    </row>
    <row r="24" spans="1:3" x14ac:dyDescent="0.35">
      <c r="A24" s="14">
        <v>1023</v>
      </c>
      <c r="B24" s="29">
        <f>VLOOKUP(A24,'SalesOrders - Raw Data'!A23:B66,2,0)</f>
        <v>40558</v>
      </c>
      <c r="C24" s="29" t="str">
        <f>VLOOKUP(A24,'SalesOrders - Raw Data'!A23:D66,4,0)</f>
        <v>Gill</v>
      </c>
    </row>
    <row r="25" spans="1:3" x14ac:dyDescent="0.35">
      <c r="A25" s="14">
        <v>1024</v>
      </c>
      <c r="B25" s="29">
        <f>VLOOKUP(A25,'SalesOrders - Raw Data'!A24:B67,2,0)</f>
        <v>40575</v>
      </c>
      <c r="C25" s="29" t="str">
        <f>VLOOKUP(A25,'SalesOrders - Raw Data'!A24:D67,4,0)</f>
        <v>Smith</v>
      </c>
    </row>
    <row r="26" spans="1:3" x14ac:dyDescent="0.35">
      <c r="A26" s="14">
        <v>1025</v>
      </c>
      <c r="B26" s="29">
        <f>VLOOKUP(A26,'SalesOrders - Raw Data'!A25:B68,2,0)</f>
        <v>40592</v>
      </c>
      <c r="C26" s="29" t="str">
        <f>VLOOKUP(A26,'SalesOrders - Raw Data'!A25:D68,4,0)</f>
        <v>Jones</v>
      </c>
    </row>
    <row r="27" spans="1:3" x14ac:dyDescent="0.35">
      <c r="A27" s="14">
        <v>1026</v>
      </c>
      <c r="B27" s="29">
        <f>VLOOKUP(A27,'SalesOrders - Raw Data'!A26:B69,2,0)</f>
        <v>40609</v>
      </c>
      <c r="C27" s="29" t="str">
        <f>VLOOKUP(A27,'SalesOrders - Raw Data'!A26:D69,4,0)</f>
        <v>Sorvino</v>
      </c>
    </row>
    <row r="28" spans="1:3" x14ac:dyDescent="0.35">
      <c r="A28" s="14">
        <v>1027</v>
      </c>
      <c r="B28" s="29">
        <f>VLOOKUP(A28,'SalesOrders - Raw Data'!A27:B70,2,0)</f>
        <v>40626</v>
      </c>
      <c r="C28" s="29" t="str">
        <f>VLOOKUP(A28,'SalesOrders - Raw Data'!A27:D70,4,0)</f>
        <v>Jardine</v>
      </c>
    </row>
    <row r="29" spans="1:3" x14ac:dyDescent="0.35">
      <c r="A29" s="14">
        <v>1028</v>
      </c>
      <c r="B29" s="29">
        <f>VLOOKUP(A29,'SalesOrders - Raw Data'!A28:B71,2,0)</f>
        <v>40643</v>
      </c>
      <c r="C29" s="29" t="str">
        <f>VLOOKUP(A29,'SalesOrders - Raw Data'!A28:D71,4,0)</f>
        <v>Andrews</v>
      </c>
    </row>
    <row r="30" spans="1:3" x14ac:dyDescent="0.35">
      <c r="A30" s="14">
        <v>1029</v>
      </c>
      <c r="B30" s="29">
        <f>VLOOKUP(A30,'SalesOrders - Raw Data'!A29:B72,2,0)</f>
        <v>40660</v>
      </c>
      <c r="C30" s="29" t="str">
        <f>VLOOKUP(A30,'SalesOrders - Raw Data'!A29:D72,4,0)</f>
        <v>Howard</v>
      </c>
    </row>
    <row r="31" spans="1:3" x14ac:dyDescent="0.35">
      <c r="A31" s="14">
        <v>1030</v>
      </c>
      <c r="B31" s="29">
        <f>VLOOKUP(A31,'SalesOrders - Raw Data'!A30:B73,2,0)</f>
        <v>40677</v>
      </c>
      <c r="C31" s="29" t="str">
        <f>VLOOKUP(A31,'SalesOrders - Raw Data'!A30:D73,4,0)</f>
        <v>Gill</v>
      </c>
    </row>
    <row r="32" spans="1:3" x14ac:dyDescent="0.35">
      <c r="A32" s="14">
        <v>1031</v>
      </c>
      <c r="B32" s="29">
        <f>VLOOKUP(A32,'SalesOrders - Raw Data'!A31:B74,2,0)</f>
        <v>40694</v>
      </c>
      <c r="C32" s="29" t="str">
        <f>VLOOKUP(A32,'SalesOrders - Raw Data'!A31:D74,4,0)</f>
        <v>Gill</v>
      </c>
    </row>
    <row r="33" spans="1:3" x14ac:dyDescent="0.35">
      <c r="A33" s="14">
        <v>1032</v>
      </c>
      <c r="B33" s="29">
        <f>VLOOKUP(A33,'SalesOrders - Raw Data'!A32:B75,2,0)</f>
        <v>40711</v>
      </c>
      <c r="C33" s="29" t="str">
        <f>VLOOKUP(A33,'SalesOrders - Raw Data'!A32:D75,4,0)</f>
        <v>Kivell</v>
      </c>
    </row>
    <row r="34" spans="1:3" x14ac:dyDescent="0.35">
      <c r="A34" s="14">
        <v>1033</v>
      </c>
      <c r="B34" s="29">
        <f>VLOOKUP(A34,'SalesOrders - Raw Data'!A33:B76,2,0)</f>
        <v>40728</v>
      </c>
      <c r="C34" s="29" t="str">
        <f>VLOOKUP(A34,'SalesOrders - Raw Data'!A33:D76,4,0)</f>
        <v>Jones</v>
      </c>
    </row>
    <row r="35" spans="1:3" x14ac:dyDescent="0.35">
      <c r="A35" s="14">
        <v>1034</v>
      </c>
      <c r="B35" s="29">
        <f>VLOOKUP(A35,'SalesOrders - Raw Data'!A34:B77,2,0)</f>
        <v>40745</v>
      </c>
      <c r="C35" s="29" t="str">
        <f>VLOOKUP(A35,'SalesOrders - Raw Data'!A34:D77,4,0)</f>
        <v>Morgan</v>
      </c>
    </row>
    <row r="36" spans="1:3" x14ac:dyDescent="0.35">
      <c r="A36" s="14">
        <v>1035</v>
      </c>
      <c r="B36" s="29">
        <f>VLOOKUP(A36,'SalesOrders - Raw Data'!A35:B78,2,0)</f>
        <v>40762</v>
      </c>
      <c r="C36" s="29" t="str">
        <f>VLOOKUP(A36,'SalesOrders - Raw Data'!A35:D78,4,0)</f>
        <v>Kivell</v>
      </c>
    </row>
    <row r="37" spans="1:3" x14ac:dyDescent="0.35">
      <c r="A37" s="14">
        <v>1036</v>
      </c>
      <c r="B37" s="29">
        <f>VLOOKUP(A37,'SalesOrders - Raw Data'!A36:B79,2,0)</f>
        <v>40779</v>
      </c>
      <c r="C37" s="29" t="str">
        <f>VLOOKUP(A37,'SalesOrders - Raw Data'!A36:D79,4,0)</f>
        <v>Sorvino</v>
      </c>
    </row>
    <row r="38" spans="1:3" x14ac:dyDescent="0.35">
      <c r="A38" s="14">
        <v>1037</v>
      </c>
      <c r="B38" s="29">
        <f>VLOOKUP(A38,'SalesOrders - Raw Data'!A37:B80,2,0)</f>
        <v>40796</v>
      </c>
      <c r="C38" s="29" t="str">
        <f>VLOOKUP(A38,'SalesOrders - Raw Data'!A37:D80,4,0)</f>
        <v>Gill</v>
      </c>
    </row>
    <row r="39" spans="1:3" x14ac:dyDescent="0.35">
      <c r="A39" s="14">
        <v>1038</v>
      </c>
      <c r="B39" s="29">
        <f>VLOOKUP(A39,'SalesOrders - Raw Data'!A38:B81,2,0)</f>
        <v>40813</v>
      </c>
      <c r="C39" s="29" t="str">
        <f>VLOOKUP(A39,'SalesOrders - Raw Data'!A38:D81,4,0)</f>
        <v>Sorvino</v>
      </c>
    </row>
    <row r="40" spans="1:3" x14ac:dyDescent="0.35">
      <c r="A40" s="14">
        <v>1039</v>
      </c>
      <c r="B40" s="29">
        <f>VLOOKUP(A40,'SalesOrders - Raw Data'!A39:B82,2,0)</f>
        <v>40830</v>
      </c>
      <c r="C40" s="29" t="str">
        <f>VLOOKUP(A40,'SalesOrders - Raw Data'!A39:D82,4,0)</f>
        <v>Thompson</v>
      </c>
    </row>
    <row r="41" spans="1:3" x14ac:dyDescent="0.35">
      <c r="A41" s="14">
        <v>1040</v>
      </c>
      <c r="B41" s="29">
        <f>VLOOKUP(A41,'SalesOrders - Raw Data'!A40:B83,2,0)</f>
        <v>40847</v>
      </c>
      <c r="C41" s="29" t="str">
        <f>VLOOKUP(A41,'SalesOrders - Raw Data'!A40:D83,4,0)</f>
        <v>Andrews</v>
      </c>
    </row>
    <row r="42" spans="1:3" x14ac:dyDescent="0.35">
      <c r="A42" s="14">
        <v>1041</v>
      </c>
      <c r="B42" s="29">
        <f>VLOOKUP(A42,'SalesOrders - Raw Data'!A41:B84,2,0)</f>
        <v>40864</v>
      </c>
      <c r="C42" s="29" t="str">
        <f>VLOOKUP(A42,'SalesOrders - Raw Data'!A41:D84,4,0)</f>
        <v>Jardine</v>
      </c>
    </row>
    <row r="43" spans="1:3" x14ac:dyDescent="0.35">
      <c r="A43" s="14">
        <v>1042</v>
      </c>
      <c r="B43" s="29">
        <f>VLOOKUP(A43,'SalesOrders - Raw Data'!A42:B85,2,0)</f>
        <v>40881</v>
      </c>
      <c r="C43" s="29" t="str">
        <f>VLOOKUP(A43,'SalesOrders - Raw Data'!A42:D85,4,0)</f>
        <v>Jardine</v>
      </c>
    </row>
    <row r="44" spans="1:3" x14ac:dyDescent="0.35">
      <c r="A44" s="14">
        <v>1043</v>
      </c>
      <c r="B44" s="29">
        <f>VLOOKUP(A44,'SalesOrders - Raw Data'!A43:B86,2,0)</f>
        <v>40898</v>
      </c>
      <c r="C44" s="29" t="str">
        <f>VLOOKUP(A44,'SalesOrders - Raw Data'!A43:D86,4,0)</f>
        <v>Andrews</v>
      </c>
    </row>
  </sheetData>
  <protectedRanges>
    <protectedRange sqref="A35" name="Range1_1_1_2_1"/>
    <protectedRange sqref="A36" name="Range1_1_1_3_1"/>
    <protectedRange sqref="A37:A38" name="Range1_1_1_4_2"/>
    <protectedRange sqref="A32" name="Range1_2_1_1"/>
    <protectedRange sqref="A43:A44" name="Range1_1_1_4_1_1"/>
    <protectedRange sqref="A23" name="Range1_1_1_4_15_1"/>
  </protectedRanges>
  <mergeCells count="1">
    <mergeCell ref="D2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 3</vt:lpstr>
      <vt:lpstr>Sheet1</vt:lpstr>
      <vt:lpstr>Sheet2</vt:lpstr>
      <vt:lpstr>Sheet3</vt:lpstr>
      <vt:lpstr>Sheet4</vt:lpstr>
      <vt:lpstr>Sheet5</vt:lpstr>
      <vt:lpstr>Sheet6</vt:lpstr>
      <vt:lpstr>SalesOrders - Raw Data</vt:lpstr>
      <vt:lpstr>Test 1</vt:lpstr>
      <vt:lpstr>Test 2</vt:lpstr>
      <vt:lpstr>Test 4</vt:lpstr>
      <vt:lpstr>Test 5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Tanya Awuor</cp:lastModifiedBy>
  <dcterms:created xsi:type="dcterms:W3CDTF">2004-05-01T18:16:56Z</dcterms:created>
  <dcterms:modified xsi:type="dcterms:W3CDTF">2023-12-19T01:02:11Z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