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fu_comparison" sheetId="2" r:id="rId6"/>
    <sheet state="visible" name="study_setup" sheetId="3" r:id="rId7"/>
    <sheet state="visible" name="impact_categories" sheetId="4" r:id="rId8"/>
    <sheet state="visible" name="scenarios" sheetId="5" r:id="rId9"/>
    <sheet state="visible" name="process_assumptions" sheetId="6" r:id="rId10"/>
    <sheet state="visible" name="product_size_formulas" sheetId="7" r:id="rId11"/>
    <sheet state="visible" name="lci_raw_cfw" sheetId="8" r:id="rId12"/>
    <sheet state="visible" name="lci_raw_biopol" sheetId="9" r:id="rId13"/>
    <sheet state="visible" name="lci_raw_timber" sheetId="10" r:id="rId14"/>
    <sheet state="visible" name="lci_raw_knit" sheetId="11" r:id="rId15"/>
    <sheet state="visible" name="lci_baseline_cfw_flax" sheetId="12" r:id="rId16"/>
    <sheet state="visible" name="lci_baseline_cfw_glass" sheetId="13" r:id="rId17"/>
    <sheet state="visible" name="lci_baseline_glulam_beam" sheetId="14" r:id="rId18"/>
    <sheet state="visible" name="lci_baseline_rc_beam" sheetId="15" r:id="rId19"/>
    <sheet state="visible" name="lci_baseline_adobe_wall" sheetId="16" r:id="rId20"/>
    <sheet state="visible" name="lci_baseline_clay_brick_wall" sheetId="17" r:id="rId21"/>
    <sheet state="visible" name="lci_baseline_polymer_membrane" sheetId="18" r:id="rId22"/>
    <sheet state="visible" name="lci_baseline_knit_hemp" sheetId="19" r:id="rId23"/>
    <sheet state="visible" name="unit_burdens_dataSources" sheetId="20" r:id="rId24"/>
    <sheet state="visible" name="benefits_constants_dataSources" sheetId="21" r:id="rId25"/>
    <sheet state="visible" name="EoL_constants" sheetId="22" r:id="rId26"/>
    <sheet state="visible" name="eol_routes" sheetId="23" r:id="rId27"/>
    <sheet state="visible" name="constants" sheetId="24" r:id="rId28"/>
    <sheet state="visible" name="gwpbio_table" sheetId="25" r:id="rId29"/>
    <sheet state="visible" name="dcf_bern" sheetId="26" r:id="rId30"/>
  </sheets>
  <definedNames/>
  <calcPr/>
</workbook>
</file>

<file path=xl/sharedStrings.xml><?xml version="1.0" encoding="utf-8"?>
<sst xmlns="http://schemas.openxmlformats.org/spreadsheetml/2006/main" count="5085" uniqueCount="1168">
  <si>
    <t>parameter</t>
  </si>
  <si>
    <t>raw_case</t>
  </si>
  <si>
    <t>topic</t>
  </si>
  <si>
    <t>explanation</t>
  </si>
  <si>
    <t>fu_name</t>
  </si>
  <si>
    <t>function</t>
  </si>
  <si>
    <t>value</t>
  </si>
  <si>
    <t>service_life</t>
  </si>
  <si>
    <t>unit</t>
  </si>
  <si>
    <t>service_life_unit</t>
  </si>
  <si>
    <t>description</t>
  </si>
  <si>
    <t>quantifier_label</t>
  </si>
  <si>
    <t>quantifier_unit</t>
  </si>
  <si>
    <t>baseline_biobased</t>
  </si>
  <si>
    <t>baseline_fossil</t>
  </si>
  <si>
    <t>spec_span</t>
  </si>
  <si>
    <t>RAW LCA inputs (v2)</t>
  </si>
  <si>
    <t>raw_timber</t>
  </si>
  <si>
    <t>m</t>
  </si>
  <si>
    <t>Beam span used for the beam cases (raw_timber, raw_cfw and their baselines)</t>
  </si>
  <si>
    <t>Structural beam (reclaimed timber CNC beam vs. baselines)</t>
  </si>
  <si>
    <t>category</t>
  </si>
  <si>
    <t>Structural beam spanning between two supports</t>
  </si>
  <si>
    <t>All numbers of the RAW comparative LCA live in this workbook. The model reads it (via a snapshot saved in the code repository), so every value you enter is used in the results. Nothing is hidden in the code.</t>
  </si>
  <si>
    <t>yrs</t>
  </si>
  <si>
    <t>beam span</t>
  </si>
  <si>
    <t>spec_length</t>
  </si>
  <si>
    <t>glulam beam</t>
  </si>
  <si>
    <t>reinforced concrete beam</t>
  </si>
  <si>
    <t>Wall length used for the wall case (raw_biopol and its baselines)</t>
  </si>
  <si>
    <t>label</t>
  </si>
  <si>
    <t>Tab groups</t>
  </si>
  <si>
    <t>spec_coverage</t>
  </si>
  <si>
    <t>m2</t>
  </si>
  <si>
    <t>Membrane coverage used for the membrane case (raw_knit and its baseline)</t>
  </si>
  <si>
    <t>Tabs are grouped and ordered by their role in the LCA; each group has its own colour (tab, header row and cells). The lci_raw_* tabs are filled in by the case partners; all other tabs are maintained by the LCA team - please do not edit them, ask instead.</t>
  </si>
  <si>
    <t>raw_cfw</t>
  </si>
  <si>
    <t>Structural beam (coreless filament winding vs. baselines)</t>
  </si>
  <si>
    <t>plot_in_bar_charts</t>
  </si>
  <si>
    <t>sweep_span</t>
  </si>
  <si>
    <t>flax fibre CFW beam (no in-line sensing)</t>
  </si>
  <si>
    <t>3:12:10</t>
  </si>
  <si>
    <t>glass fibre CFW beam</t>
  </si>
  <si>
    <t>min:max:steps (m)</t>
  </si>
  <si>
    <t>Range of beam spans for the spec sweep</t>
  </si>
  <si>
    <t>1 Goal and scope (purple)</t>
  </si>
  <si>
    <t>fu_comparison, study_setup, impact_categories, scenarios, process_assumptions (one row per process of each RAW case: a short summary of the prototype and scaled-up machinery assumptions and their sources)</t>
  </si>
  <si>
    <t>raw_biopol</t>
  </si>
  <si>
    <t>sweep_length</t>
  </si>
  <si>
    <t>Interior wall (3D-printed biopolymer vs. baselines)</t>
  </si>
  <si>
    <t>2:12:11</t>
  </si>
  <si>
    <t>Range of wall lengths for the spec sweep</t>
  </si>
  <si>
    <t>Interior partition wall</t>
  </si>
  <si>
    <t>2 Life cycle inventories (LCI) (teal = RAW cases, pink = baselines)</t>
  </si>
  <si>
    <t>wall length</t>
  </si>
  <si>
    <t>lci_raw_biopol, lci_raw_timber, lci_raw_cfw, lci_raw_knit, lci_baseline_cfw_flax, lci_baseline_cfw_glass, lci_baseline_glulam_beam, lci_baseline_rc_beam, lci_baseline_adobe_wall, lci_baseline_clay_brick_wall, lci_baseline_polymer_membrane, lci_baseline_knit_hemp</t>
  </si>
  <si>
    <t>adobe brick for interior wall</t>
  </si>
  <si>
    <t>clay brick for interior wall</t>
  </si>
  <si>
    <t>sweep_coverage</t>
  </si>
  <si>
    <t>10:500:10</t>
  </si>
  <si>
    <t>min:max:steps (m2)</t>
  </si>
  <si>
    <t>Range of membrane coverages for the spec sweep</t>
  </si>
  <si>
    <t>raw_knit</t>
  </si>
  <si>
    <t>Architectural membrane (knitted hemp vs. baseline)</t>
  </si>
  <si>
    <t>3 Product size (parametric LCA) (green)</t>
  </si>
  <si>
    <t>Architectural membrane covering a surface</t>
  </si>
  <si>
    <t>product_size_formulas</t>
  </si>
  <si>
    <t>location_choices</t>
  </si>
  <si>
    <t>membrane coverage</t>
  </si>
  <si>
    <t>NL;DE;FR;ES;IT;PL;SE</t>
  </si>
  <si>
    <t>country codes</t>
  </si>
  <si>
    <t>Countries between which the location parameters vary in the sensitivity/uncertainty analysis (placeholder list)</t>
  </si>
  <si>
    <t>CNC knitted hemp membrane (no optimisation)</t>
  </si>
  <si>
    <t>synthetic polymer architectural membrane</t>
  </si>
  <si>
    <t>4 Data sources and end-of-life constants (blue)</t>
  </si>
  <si>
    <t>unit_burdens_dataSources, benefits_constants_dataSources, EoL_constants, eol_routes</t>
  </si>
  <si>
    <t>climate change</t>
  </si>
  <si>
    <t>mc_iterations</t>
  </si>
  <si>
    <t>#</t>
  </si>
  <si>
    <t>Monte Carlo iterations for the parameter uncertainty analysis</t>
  </si>
  <si>
    <t>kg CO2-eq</t>
  </si>
  <si>
    <t>True</t>
  </si>
  <si>
    <t>interval_percentiles</t>
  </si>
  <si>
    <t>5;95</t>
  </si>
  <si>
    <t>percent</t>
  </si>
  <si>
    <t>5 Modelling constants (orange)</t>
  </si>
  <si>
    <t>Lower and upper percentile of the uncertainty intervals drawn in the charts</t>
  </si>
  <si>
    <t>constants, gwpbio_table, dcf_bern</t>
  </si>
  <si>
    <t>ecoinvent_version</t>
  </si>
  <si>
    <t>fu_comparison</t>
  </si>
  <si>
    <t>-</t>
  </si>
  <si>
    <t>ecoinvent release used for the background</t>
  </si>
  <si>
    <t>ozone depletion</t>
  </si>
  <si>
    <t>One row per RAW case: its functional unit (name, function, service life over which it is compared with its baselines), its quantifier (e.g. beam span in m), and the baseline products (conventional bio-based / conventional fossil-based) it is compared with.</t>
  </si>
  <si>
    <t>kg CFC-11-eq</t>
  </si>
  <si>
    <t>ecoinvent_system_model</t>
  </si>
  <si>
    <t>cutoff</t>
  </si>
  <si>
    <t>RAW case LCI tabs</t>
  </si>
  <si>
    <t>ecoinvent system model</t>
  </si>
  <si>
    <t>lci_raw_biopol, lci_raw_timber, lci_raw_cfw, lci_raw_knit: one row = one number of your prototype. Fill in `typical`, `min`, `max`, `source` and set `status` for every row. Fill `scaled_up` only for numbers that should be different at large scale (see 'Scaled-up version' below).</t>
  </si>
  <si>
    <t>particulate matter formation</t>
  </si>
  <si>
    <t>impact_method</t>
  </si>
  <si>
    <t>disease incidence</t>
  </si>
  <si>
    <t>EF v3.1</t>
  </si>
  <si>
    <t>LCIA method family (Brightway method names ecoinvent-&lt;version&gt; / &lt;family&gt; / ...)</t>
  </si>
  <si>
    <t>Baseline LCI tab</t>
  </si>
  <si>
    <t>lci_baseline_* (one tab per baseline):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 The CFW baselines (lci_baseline_cfw_flax, lci_baseline_cfw_glass) and lci_baseline_knit_hemp instead use the same layout as the RAW case tabs (materials, machine steps, lifetime, end-of-life shares).</t>
  </si>
  <si>
    <t>mc_seed</t>
  </si>
  <si>
    <t>Random seed (makes results reproducible)</t>
  </si>
  <si>
    <t>acidification</t>
  </si>
  <si>
    <t>mol H+-eq</t>
  </si>
  <si>
    <t>Product size rows</t>
  </si>
  <si>
    <t>background_mc_iterations</t>
  </si>
  <si>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</si>
  <si>
    <t>Brightway Monte Carlo iterations sampled for the background (ecoinvent) uncertainty</t>
  </si>
  <si>
    <t>sobol_base_samples</t>
  </si>
  <si>
    <t>eutrophication: freshwater</t>
  </si>
  <si>
    <t>group</t>
  </si>
  <si>
    <t>kg P-eq</t>
  </si>
  <si>
    <t>Base sample size N of the Sobol sensitivity analysis</t>
  </si>
  <si>
    <t>(lci_raw_* tabs only) design = what the product is made of; manufacturing = machines, loading, yield; circularity = lifetime, repair, end of life; location = which country's electricity. The groups are used in the sensitivity analysis, which covers the RAW cases only.</t>
  </si>
  <si>
    <t>freshwater eutrophication</t>
  </si>
  <si>
    <t>typical / min / max</t>
  </si>
  <si>
    <t>typical = your best estimate, in the middle of the range. min and max = how low / high it could realistically be (by default typical -20 % / +20 %; percentages stay within 0-100). If a number is fixed, set min = max = typical. Rows with missing min/max are highlighted in red; they are treated as fixed.</t>
  </si>
  <si>
    <t>distribution</t>
  </si>
  <si>
    <t>triangular (typical is the most likely value), uniform, fixed, choice (for text values such as a country code or virgin/recycled), or combination (a recipe's fillers: see 'Recipes with variable fillers').</t>
  </si>
  <si>
    <t>land use</t>
  </si>
  <si>
    <t>source / status</t>
  </si>
  <si>
    <t>dimensionless (soil quality index)</t>
  </si>
  <si>
    <t>source = where the number comes from (measurement, colleague, paper, datasheet). status: placeholder (first guess by the LCA team, highlighted yellow), partner estimate, measured, literature.</t>
  </si>
  <si>
    <t>stage / item</t>
  </si>
  <si>
    <t>stage = product size (the constants in the product_size_formulas formula), production, repair, use, end-of-life, or general (the location row). item = the material, the process step, 'product' or 'waste' the number belongs to. The order of process steps is the order of the rows.</t>
  </si>
  <si>
    <t>water use</t>
  </si>
  <si>
    <t>m3 world-eq deprived</t>
  </si>
  <si>
    <t>Shares</t>
  </si>
  <si>
    <t>Bill-of-materials shares and end-of-life shares of one stage should add up to 100 %. The model re-normalises them. Exception: a recipe with variable fillers (below).</t>
  </si>
  <si>
    <t>material resources: metals/minerals</t>
  </si>
  <si>
    <t>kg Sb-eq</t>
  </si>
  <si>
    <t>mineral resources</t>
  </si>
  <si>
    <t>Recipes with variable fillers</t>
  </si>
  <si>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</si>
  <si>
    <t>climate change: biogenic</t>
  </si>
  <si>
    <t>Process yield</t>
  </si>
  <si>
    <t>Share of the material entering a step that leaves it as good output (the rest becomes waste). Output rate = kg processed per hour. Machine lifetime = operating hours.</t>
  </si>
  <si>
    <t>False</t>
  </si>
  <si>
    <t>climate change: fossil</t>
  </si>
  <si>
    <t>Repairs</t>
  </si>
  <si>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 The 'repair in' row (stage use, a choice: both / prototype / scaled-up) says which version is repaired; today only the scaled-up products are. All cases use the same repair rule: 10 % of the product mass per repair, extension = 50 % of the expected lifetime (+-20 %).</t>
  </si>
  <si>
    <t>climate change: land use and land use change</t>
  </si>
  <si>
    <t>Scaled-up version</t>
  </si>
  <si>
    <t>Every row with a `scaled_up` value uses it in the 'scaled up' version: machine values (all four of machine weight, power, output rate and machine lifetime of a step), materials, lifetime, repair and end-of-life shares. Leave `scaled_up` blank to keep the prototype value.</t>
  </si>
  <si>
    <t>Material savings</t>
  </si>
  <si>
    <t>lci_raw_* tabs: the 'material_savings' row (stage product size, %) is the share of the product mass saved by the RAW optimisation, compared with the non-optimised product of the product size formula: product mass = formula x (1 - material_savings / 100). For raw_cfw and raw_knit the rest of the LCI is the same as their bio-based baseline, so the savings (and in-line sensing for CFW) are the only difference.</t>
  </si>
  <si>
    <t>ecotoxicity: freshwater</t>
  </si>
  <si>
    <t>CTUe</t>
  </si>
  <si>
    <t>Do not</t>
  </si>
  <si>
    <t>Do not rename tabs or columns, and do not delete rows without asking: the model reads them by name. You may add rows: copy a row of the same kind and change `item` (a new material must exist on tab unit_burdens_dataSources).</t>
  </si>
  <si>
    <t>Version</t>
  </si>
  <si>
    <t>v3, 2026-10-16: ranges centred on the typical value and percentages within 0-100; material_savings and repair in rows; raw_cfw and raw_knit set equal to their bio-based baselines. Changed rows are marked [2026-10-16] in `comments`. Method description: docs/methods.md in the code repository.</t>
  </si>
  <si>
    <t>ecotoxicity: freshwater, inorganics</t>
  </si>
  <si>
    <t>ecotoxicity: freshwater, organics</t>
  </si>
  <si>
    <t>energy resources: non-renewable</t>
  </si>
  <si>
    <t>MJ</t>
  </si>
  <si>
    <t>eutrophication: marine</t>
  </si>
  <si>
    <t>kg N-eq</t>
  </si>
  <si>
    <t>eutrophication: terrestrial</t>
  </si>
  <si>
    <t>mol N-eq</t>
  </si>
  <si>
    <t>human toxicity: carcinogenic</t>
  </si>
  <si>
    <t>CTUh</t>
  </si>
  <si>
    <t>human toxicity: carcinogenic, inorganics</t>
  </si>
  <si>
    <t>human toxicity: carcinogenic, organics</t>
  </si>
  <si>
    <t>human toxicity: non-carcinogenic</t>
  </si>
  <si>
    <t>human toxicity: non-carcinogenic, inorganics</t>
  </si>
  <si>
    <t>human toxicity: non-carcinogenic, organics</t>
  </si>
  <si>
    <t>ionising radiation: human health</t>
  </si>
  <si>
    <t>kBq U235-eq</t>
  </si>
  <si>
    <t>photochemical oxidant formation: human health</t>
  </si>
  <si>
    <t>dimensionless (tropospheric ozone concentration increase)</t>
  </si>
  <si>
    <t>scenario_id</t>
  </si>
  <si>
    <t>premise_model</t>
  </si>
  <si>
    <t>premise_pathway</t>
  </si>
  <si>
    <t>premise_year</t>
  </si>
  <si>
    <t>comments</t>
  </si>
  <si>
    <t>in_results</t>
  </si>
  <si>
    <t>baseline</t>
  </si>
  <si>
    <t>today</t>
  </si>
  <si>
    <t>Ecoinvent 3.12 cut-off as is</t>
  </si>
  <si>
    <t>image_SSP2-M_2050</t>
  </si>
  <si>
    <t>2050 (SSP2-M)</t>
  </si>
  <si>
    <t>image</t>
  </si>
  <si>
    <t>SSP2-M</t>
  </si>
  <si>
    <t>premise scenario, medium ambition</t>
  </si>
  <si>
    <t>image_SSP2-L_2050</t>
  </si>
  <si>
    <t>SSP2-L</t>
  </si>
  <si>
    <t>premise scenario used for the 2050 results</t>
  </si>
  <si>
    <t>process</t>
  </si>
  <si>
    <t>prototype_assumptions</t>
  </si>
  <si>
    <t>scaled_up_assumptions</t>
  </si>
  <si>
    <t>Milling</t>
  </si>
  <si>
    <t>Laboratory cutting mill of the Retsch SM 300 class (160 kg, 3 kW motor, ~2 kW average; Retsch datasheet) fine-milling sawdust and seagrass in the studio at ~3 kg/h (Claude estimate for batch milling); ~5,000 h lifetime (studio use).</t>
  </si>
  <si>
    <t>Medium industrial biomass hammer mill (~1.5 t, 30 kW, ~1 t/h, i.e. 30 kWh/t within the 25-60 kWh/t range of the Lansonmachines hammer mill guide); 30,000 h.</t>
  </si>
  <si>
    <t>Mixing</t>
  </si>
  <si>
    <t>~30 L spiral/planetary paste mixer of the bakery/studio type (120 kg, 1.5 kW, ~10 kg batches, ~10 kg/h); typical catalogue values, not retrieved online; 5,000 h.</t>
  </si>
  <si>
    <t>~500 L industrial paddle/twin-shaft batch mixer (~1 t, 11 kW, two 0.5 t batches per hour = 1 t/h); Claude assumption; 30,000 h.</t>
  </si>
  <si>
    <t>3D printing</t>
  </si>
  <si>
    <t>Studio ABB robot arm (IRB 4600 class, weight from memory as the datasheet was blocked) with controller and a WASP continuous paste feeder + LDM XL extruder (5 L/h; 3dwasp.com): ~650 kg, ~2 kW, ~5 kg/h of wet paste; 10,000 h.</t>
  </si>
  <si>
    <t>Same robot with a high-flow LDM XXL-type extruder (up to 180 L/h; WASP), limited by robot path speed: 12 x 6 mm bead at 100 mm/s = ~30 kg/h, ~700 kg, 2.5 kW; 36,000 h (robot LCA, Robotics 2021).</t>
  </si>
  <si>
    <t>Baking</t>
  </si>
  <si>
    <t>~1 m3 electric convection oven modelled on the Memmert UF1060 (252 kg, 7 kW connected, ~4 kW average; memmert.com); output ~5 kg/h from an energy balance (evaporating 0.5 kg water per kg wet paste at ~40% efficiency); 10,000 h.</t>
  </si>
  <si>
    <t>Industrial ~10 m3 electric convection batch oven with better insulation (~3 t, ~30 kW, ~60 kg/h at ~65% efficiency); Claude assumption; 40,000 h.</t>
  </si>
  <si>
    <t>Carding &amp; roving</t>
  </si>
  <si>
    <t>Small hemp/flax bast-fibre line at an existing textile mill (opening, carding, drawing and roving frames): ~3 t, 12 kW, ~15 kg/h (0.8 kWh/kg); engineering estimates anchored on textile specific-energy data, no datasheet; 50,000 h.</t>
  </si>
  <si>
    <t>Not scaled: the prototype already runs on an industrial line.</t>
  </si>
  <si>
    <t>Spinning</t>
  </si>
  <si>
    <t>Wet ring-spinning frame for bast fibre (~50-100 spindles) at an existing mill: ~1.5 t, 5 kW, ~6 kg/h of coarse hemp yarn (~0.83 kWh/kg, anchored on Textile School ring-spinning energy data); 50,000 h.</t>
  </si>
  <si>
    <t>CNC knitting</t>
  </si>
  <si>
    <t>Electronic flat-bed CNC knitting machine of the Stoll CMS class (127 cm width, 3 systems; Stoll CMS 530 page) in a fabrication lab: ~1.2 t, ~2 kW, ~1.5 kg/h (~4 m2/h at 0.4 kg/m2); 15,000 h (lab use).</t>
  </si>
  <si>
    <t>Wider (~244 cm) multi-system flat-bed knitting machine in a knitting mill (1,900 kg, Exapro listing; 3 kW, ~5 kg/h, 0.6 kWh/kg); 50,000 h.</t>
  </si>
  <si>
    <t>In-line sensing</t>
  </si>
  <si>
    <t>Partners' self-made sensing unit: a 10 x 15 cm box with a camera and a Raspberry-Pi-class computer that estimates roving strength by computer vision as the roving passes at ~0.2 m/s (~1 kg, ~5 W, ~4.1 kg/h of composite); Claude estimates from the partners' description; 10,000 h.</t>
  </si>
  <si>
    <t>Industrial machine-vision camera with an edge computer (~5 kg, ~30 W) at 0.5 m/s (~10 kg/h); Claude assumption; 25,000 h.</t>
  </si>
  <si>
    <t>Coreless filament winding</t>
  </si>
  <si>
    <t>KUKA KR210-class robot (1,111 kg, Exapro listing, + end-effector) winding one impregnated hemp roving at ~0.2 m/s (set by the sensor), with a hand-sized peristaltic resin pump (10 ml/m, partners); power 0.67 kW interpolated from Di Bari et al. 2026 (0.61 kW at 0.041 m/s, 0.85 kW at 1.0 m/s); ~4.1 kg/h; 36,000 h.</t>
  </si>
  <si>
    <t>Same robot at 0.5 m/s (0.74 kW, ~10 kg/h); Claude assumption.</t>
  </si>
  <si>
    <t>Curing</t>
  </si>
  <si>
    <t>Di Bari et al. 2026 custom curing oven (7.5 x 2 x 2.4 m, U = 0.135 W/m2K, ~3 t estimated), 8 h at 80 C: ~0.61 kW wall loss, ~1.4 kg/h calibrated to the paper's 0.91e-2 MJ per m of roving; 30,000 h.</t>
  </si>
  <si>
    <t>Same oven and profile; the paper's value already assumes a full oven, so prototype and scaled-up are identical.</t>
  </si>
  <si>
    <t>CT scanning</t>
  </si>
  <si>
    <t>Medical/lab X-ray CT scanner (partners) scanning 3-4 pieces at once at 1 min per 2 m: ~2.5 t, ~10 kW average (mostly idle; Heye et al. 2020 hospital CT energy data), ~940 kg/h; ~20,000 h (medical CTs are replaced after ~10 y).</t>
  </si>
  <si>
    <t>Industrial multi-sensor lumber scanner of the MiCROTEC Goldeneye class (X-ray + 3D laser, EN 14081 strength grading, 150-1,200 m/min; microtec.com): ~10 t and ~50 kW (Claude estimates), ~10,000 kg/h; 60,000 h.</t>
  </si>
  <si>
    <t>3D scanning</t>
  </si>
  <si>
    <t>ABB IRB 6620 robot (900 kg, ABB datasheet) with a Zivid 3D camera scanning each piece for warp/twist in a few seconds (partners); ~1 min per piece incl. handling = ~360 kg/h, ~1.5 kW; 36,000 h.</t>
  </si>
  <si>
    <t>Same robot and camera with automated feeding (0.25 min per piece, ~1,450 kg/h); in a real plant this would merge with the industrial scanner, which already measures 3D geometry.</t>
  </si>
  <si>
    <t>Planing</t>
  </si>
  <si>
    <t>Martin T54-class surface planer in the partners' workshop (1,200 kg, 5.5 kW motor, ~4 kW average; hoechsmann.com listing) doing all the planing: 5 m/min feed (partners: 2-8 m/min), ~4 passes of 3 mm = ~170 kg/h; yield 80% (60-92%) from the partners' 10-40% loss and their planing image; 30,000 h.</t>
  </si>
  <si>
    <t>Weinig Powermat 1500 four-sided moulder (4,100 kg, 73 kW installed, 5-40 m/min; werktuigen.com listing) planing all faces in one pass at ~20 m/min, ~30 kW average, ~2,680 kg/h; 60,000 h.</t>
  </si>
  <si>
    <t>Dowel milling</t>
  </si>
  <si>
    <t>Same ABB IRB 6620 robot with a drilling spindle drilling ~25 mm dowel holes through the stacked beam (2 per m of span); ~1 min per hole (Claude estimate from wood drilling feeds; partners gave up to 10 min), ~1.5 kW, ~410 kg/h; 36,000 h. Assembly (hammering in dowels) is manual and has no machine.</t>
  </si>
  <si>
    <t>Hundegger K2i-class beam processing centre (24,000 kg, werktuigen.com listing; ~15 kW average, Claude estimate) at ~0.2 min per hole, ~2,050 kg/h; 60,000 h.</t>
  </si>
  <si>
    <t>element_type</t>
  </si>
  <si>
    <t>case_type</t>
  </si>
  <si>
    <t>case_name</t>
  </si>
  <si>
    <t>display_name</t>
  </si>
  <si>
    <t>spec_variable</t>
  </si>
  <si>
    <t>spec_label</t>
  </si>
  <si>
    <t>spec_unit</t>
  </si>
  <si>
    <t>activity_name</t>
  </si>
  <si>
    <t>activity_unit</t>
  </si>
  <si>
    <t>formula</t>
  </si>
  <si>
    <t>amount_at_spec_1_check</t>
  </si>
  <si>
    <t>beam</t>
  </si>
  <si>
    <t>conventional bio-based</t>
  </si>
  <si>
    <t>span</t>
  </si>
  <si>
    <t>glulam beam production</t>
  </si>
  <si>
    <t>kg</t>
  </si>
  <si>
    <t>(span / depth_ratio) * ((span / depth_ratio) / width_ratio) * span * density</t>
  </si>
  <si>
    <t>kg = depth (span / 20) * width (depth / 3) * span * density (439 kg/m3)</t>
  </si>
  <si>
    <t>conventional fossil-based</t>
  </si>
  <si>
    <t>reinforced concrete beam production</t>
  </si>
  <si>
    <t>span * (span / depth_ratio) * (width_over_depth * (span / depth_ratio)) * concrete_density</t>
  </si>
  <si>
    <t>kg = span * depth (span / 12) * width (0.5 * depth) * density (2400 kg/m3)</t>
  </si>
  <si>
    <t>flax fibre CFW beam (no in-line sensing) production</t>
  </si>
  <si>
    <t>span * fibre_length_per_span * fibre_mass_per_length</t>
  </si>
  <si>
    <t>kg = span * roving per m span (550) * composite mass per m roving (0.0057 kg/m, Di Bari FMR 42%); same form as raw_cfw</t>
  </si>
  <si>
    <t>glass fibre CFW beam production</t>
  </si>
  <si>
    <t>kg = span * roving per m span (275, stiffness-scaled) * composite mass per m roving (0.0035 kg/m, glass 2400 tex at FVR 50%)</t>
  </si>
  <si>
    <t>wall</t>
  </si>
  <si>
    <t>length</t>
  </si>
  <si>
    <t>adobe brick for interior wall production</t>
  </si>
  <si>
    <t>length * wall_height * (wall_height / thickness_ratio) * density</t>
  </si>
  <si>
    <t>kg = wall length * height (3m) * thickness (height/10) * density (1700 kg/m3)... mortar is same material, so not listed separately</t>
  </si>
  <si>
    <t>clay brick for interior wall production</t>
  </si>
  <si>
    <t>length * wall_height * thickness * density</t>
  </si>
  <si>
    <t>kg = length * height (3 m) * thickness (0.115 m) * density (1900 kg/m3), brick + mortar</t>
  </si>
  <si>
    <t>membrane</t>
  </si>
  <si>
    <t>coverage</t>
  </si>
  <si>
    <t>CNC knitted hemp membrane (no optimisation) production</t>
  </si>
  <si>
    <t>coverage * areal_density</t>
  </si>
  <si>
    <t>kg = coverage (m2) * areal density (0.48 kg/m2 = raw_knit x 1.2)</t>
  </si>
  <si>
    <t>synthetic polymer architectural membrane production</t>
  </si>
  <si>
    <t>kg = coverage * areal density (0.3 kg/m2)</t>
  </si>
  <si>
    <t>raw</t>
  </si>
  <si>
    <t>RAW reclaimed timber (CNC beam)</t>
  </si>
  <si>
    <t>raw_timber production</t>
  </si>
  <si>
    <t>span * (span / depth_ratio) * ((span / depth_ratio) / width_ratio) * density</t>
  </si>
  <si>
    <t>kg = span * depth (span/20) * width (depth/3.2, = one planed reclaimed piece ~95 mm at 6 m span) * density (480 kg/m3)</t>
  </si>
  <si>
    <t>RAW coreless filament winding (beam)</t>
  </si>
  <si>
    <t>raw_cfw production</t>
  </si>
  <si>
    <t>kg = span * fibre_length_per_span (550 m/m) * fibre_mass_per_length (0.0057 kg/m), the same as the flax baseline; the model applies the material savings on top: product mass = formula x (1 - material_savings / 100) (25 % -&gt; 2.35 kg per m span)</t>
  </si>
  <si>
    <t>RAW biopol (3D-printed wall)</t>
  </si>
  <si>
    <t>raw_biopol production</t>
  </si>
  <si>
    <t>check with Carl wall thickness and density: kg = wall length * height (3m) * thickness (height/10) * density (350 kg/m3)</t>
  </si>
  <si>
    <t>RAW knitted hemp (membrane)</t>
  </si>
  <si>
    <t>raw_knit production</t>
  </si>
  <si>
    <t>kg = coverage (m2) * areal density (0.48 kg/m2, the same as the non-optimised knit); the model applies the material savings on top: product mass = formula x (1 - material_savings / 100) (16.7 % -&gt; 0.40 kg/m2)</t>
  </si>
  <si>
    <t>case</t>
  </si>
  <si>
    <t>stage</t>
  </si>
  <si>
    <t>item</t>
  </si>
  <si>
    <t>qualifier</t>
  </si>
  <si>
    <t>typical</t>
  </si>
  <si>
    <t>min</t>
  </si>
  <si>
    <t>max</t>
  </si>
  <si>
    <t>scaled_up</t>
  </si>
  <si>
    <t>choices</t>
  </si>
  <si>
    <t>source</t>
  </si>
  <si>
    <t>status</t>
  </si>
  <si>
    <t>design</t>
  </si>
  <si>
    <t>product size</t>
  </si>
  <si>
    <t>product</t>
  </si>
  <si>
    <t>material_savings</t>
  </si>
  <si>
    <t>Share of the product mass saved by the RAW optimisation, compared with the non-optimised product given by the product size formula: product mass = formula x (1 - material_savings / 100)</t>
  </si>
  <si>
    <t>%</t>
  </si>
  <si>
    <t>triangular</t>
  </si>
  <si>
    <t>Was on this tab as the fibre_length_per_span range 550 -&gt; 412.5 m/m (25 % less fibre with in-line sensing); range +-20 %.</t>
  </si>
  <si>
    <t>partner estimate</t>
  </si>
  <si>
    <t>[2026-10-16] Added: material savings as a parameter.</t>
  </si>
  <si>
    <t>fibre_length_per_span</t>
  </si>
  <si>
    <t>Metres of fiber wound per metre of beam span (machine can wind multiple fibers at the same time)</t>
  </si>
  <si>
    <t>m/m</t>
  </si>
  <si>
    <t>Same value as lci_raw_cfw (earlier sheet, "Stuttgart paper", not traceable); plausibility: Duque Estrada et al. 2026, Sci. Rep. 16:8154 long-span flax plate ~3,830 m of roving over ~7.5 m = ~510 m/m.</t>
  </si>
  <si>
    <t>Metres of ROVING per metre of span, counting every roving. It does not change with the number of rovings wound at the same time: Di Bari and Duque Estrada both define total roving length = length x rovings x passes, so winding 1 roving at a time (our in-line sensing case) instead of 6 (Di Bari) or 12 (Duque Estrada) gives the same 550 m/m and the same beam mass; only the winding TIME changes (see the winding output rate). Range widened from 440-660 to 400-800 m/m because the value depends on the load and design of the beam. Range is between 400-550 because, according to Stuttgart team, optimizing fiber placement can decrease material use by up to 25%. | [2026-10-16] Set equal to lci_baseline_cfw_flax; the RAW saving is now the material_savings row.</t>
  </si>
  <si>
    <t>fibre_mass_per_length</t>
  </si>
  <si>
    <t>Mass of one metre of fiber (incl. resin)</t>
  </si>
  <si>
    <t>kg/m</t>
  </si>
  <si>
    <t xml:space="preserve">assuming flax density of 2.4g/m (2400TEX, di bari paper), fiber mass ratio of 40% (so resin is 60%) </t>
  </si>
  <si>
    <t>literature</t>
  </si>
  <si>
    <t>Composite mass per metre of ROVING (fibre + resin) = 0.0057 kg/m, so 1 m of span = 550 m x 0.0057 = 3.1 kg. History: original sheet value 0.006 (unsourced, probably this same Eq. 3); v11/v12 used 0.016 (Table 5: 2.4 g + 13.6 g resin); changed back after the back-calculation in the source column showed that Di Bari's impact results use ~3.3 g resin/m, so Table 5's 13.6 g looks like a typo. Caveat: this is an inference using a resin footprint from a different paper, not proven. CONFLICT with the partners' verbal resin dose (10 ml/m = 11.8 g, i.e. ~14.2 g/m in total, inside the max of this range); Tanya prefers Di Bari over the partners' estimate. Best check: weigh a cured 1 m roving or the partners' demonstrator. Min 0.0048 = ~15% lighter (low resin uptake); max 0.016 = Table 5 reading. Hemp assumed to have the same linear density as Di Bari's flax (TEX 2400); the partners did not give a hemp TEX. | [2026-10-16] Set equal to lci_baseline_cfw_flax; the RAW saving is now the material_savings row.</t>
  </si>
  <si>
    <t>production</t>
  </si>
  <si>
    <t>Flax fiber</t>
  </si>
  <si>
    <t>virgin</t>
  </si>
  <si>
    <t>share of input mass</t>
  </si>
  <si>
    <t>Share of the production input mass made of this material (virgin); the shares of one stage add up to 100 %</t>
  </si>
  <si>
    <t>Di Bari et al. 2026, "Unveiling the Environmental Impacts of Coreless Filament Winding", Sec. 4.1: flax roving (TEX 2400, 1.45 g/cm3), fibre mass ratio 42%.</t>
  </si>
  <si>
    <t>Hemp share = 42%: Di Bari's stated FMR, which their impact results are consistent with (see source). v11/v12 used 15% (Table 5 reading), the original sheet 60%. Hemp replaces Di Bari's flax at the same 2.4 g/m (assumption). Min 15% = Table 5 / partners' resin dose (10 ml/m); max 50% = a little less resin. No coating or extra fillers, as agreed with Tanya. | [2026-10-16] Was Hemp fiber 42 % (15-50): set equal to lci_baseline_cfw_flax (flax fibre).</t>
  </si>
  <si>
    <t>Fiber glue (epoxy resin)</t>
  </si>
  <si>
    <t>Di Bari et al. 2026, "Unveiling the Environmental Impacts of Coreless Filament Winding" (LCA of a flax/epoxy CFW roving), Sec. 4.1: FMR 42% means 58% resin by mass (3.3 g per 2.4 g of fibre). Partners: 10 ml/m of non-bio-based resin (= 11.8 g/m) would give ~83%, the upper bound.</t>
  </si>
  <si>
    <t>Epoxy share = 58% (complement of the hemp share; v11/v12 had 85%). The partners use a non-bio-based epoxy (Di Bari's GreenPoxy 56 is 51% bio-based); only its density (1.18 g/cm3) comes from the paper. The hardener is assumed to be included in the dose (Duque Estrada mix 100:30 by weight; not modelled separately). Check that "Fiber glue (epoxy resin)" on unit_burdens_dataSources is a fossil epoxy. Shares are re-normalised by the model. | [2026-10-16] Was 58 % (50-85): set equal to lci_baseline_cfw_flax.</t>
  </si>
  <si>
    <t>manufacturing</t>
  </si>
  <si>
    <t>Offline impregnation</t>
  </si>
  <si>
    <t>machine weight</t>
  </si>
  <si>
    <t>Weight of the machine used in this step (used to account for machine wear)</t>
  </si>
  <si>
    <t>Machinery: Di Bari et al. 2026, "Unveiling the Environmental Impacts of Coreless Filament Winding" offline impregnation system (Fig. 3a): a stationary machine impregnates the flax roving and winds it onto carton spools as pre-preg before robotic winding (their default scenario). No weight given in the paper; ~100 kg for a bench-top impregnation line with resin bath, rollers, tensioner and spool winder (Claude estimate).</t>
  </si>
  <si>
    <t>[2026-10-16] Added: same step as lci_baseline_cfw_flax (the prototype LCI = the flax baseline + in-line sensing).</t>
  </si>
  <si>
    <t>power</t>
  </si>
  <si>
    <t>Electric power the machine draws while running</t>
  </si>
  <si>
    <t>kW</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</si>
  <si>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0.278 Ws/s = 0.28 W (2.32e-6 MJ/m at 0.12 m/s).</t>
  </si>
  <si>
    <t>output rate</t>
  </si>
  <si>
    <t>Mass of material the machine processes per hour</t>
  </si>
  <si>
    <t>kg/hr</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</si>
  <si>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production speed 0.12 m/s x 3600 s/h x 0.0057 kg composite per m = 2.5 kg/h (one roving at a time); range +-25%.</t>
  </si>
  <si>
    <t>machine lifetime</t>
  </si>
  <si>
    <t>Operating hours before the machine is worn out</t>
  </si>
  <si>
    <t>hrs</t>
  </si>
  <si>
    <t>Machinery: Di Bari et al. 2026, "Unveiling the Environmental Impacts of Coreless Filament Winding" offline impregnation system (Fig. 3a): a stationary machine impregnates the flax roving and winds it onto carton spools as pre-preg before robotic winding (their default scenario). Lab machine ~1,500 h/y for ~13 y (Claude estimate).</t>
  </si>
  <si>
    <t>process yield</t>
  </si>
  <si>
    <t>Share of the material entering this step that leaves it as usable output (the rest is waste)</t>
  </si>
  <si>
    <t>fixed</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</si>
  <si>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set resin loss to 0 (lack of data).</t>
  </si>
  <si>
    <t>[2026-10-16] Added: same step as lci_baseline_cfw_flax (the prototype LCI = the flax baseline + in-line sensing). | [2026-10-16] Range 80-120 -&gt; 100-100: fixed at 100 % (cannot go higher)</t>
  </si>
  <si>
    <t>machine source</t>
  </si>
  <si>
    <t>Whether the machine is new (virgin) or reused/recycled (recycled)</t>
  </si>
  <si>
    <t>choice</t>
  </si>
  <si>
    <t>virgin;recycled</t>
  </si>
  <si>
    <t>Assumed new (virgin) machine.</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</si>
  <si>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t>
  </si>
  <si>
    <t>Was 800 kg (placeholder for the braiding/rope machine). No braiding/rope machine is included: in-line sensing needs one roving at a time, so the roving is not twisted into a rope (Tanya, partner info). The old "Rope production" step is now this sensing step.</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</si>
  <si>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t>
  </si>
  <si>
    <t>Was 3 kW. ~5 W is negligible next to the robot (0.67 kW); energy check: 0.005 kW / 4.1 kg/h = 1.2 Wh/kg. Scaled-up 30 W is a guess.</t>
  </si>
  <si>
    <t>Partners (verbal): roving passes the sensor at ~20 cm/s. 0.2 m/s x 3600 s/h x 0.0057 kg composite per m of roving (Di Bari Sec. 3.1) = 4.1 kg/h; min/max = 0.15-0.25 m/s; scaled-up 0.5 m/s = 10.3 kg/h (assumption: faster camera/processing, still below Di Bari's 1.0 m/s robot speed).</t>
  </si>
  <si>
    <t>Was 20 kg/h (placeholder), 11.5 kg/h in v11/v12 (based on 0.016 kg/m). The model counts time per kg of PRODUCT (composite) mass for every step, so the sensor gets the same composite-mass rate as the winding step (the sensor itself only sees the ~1.7 kg/h of dry roving). Scaled-up 0.5 m/s is Claude's assumption.</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</si>
  <si>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t>
  </si>
  <si>
    <t>Was 50,000 h. Low-cost electronics are not built for a mill duty cycle, so 10,000 h; the effect on results is negligible either way (machine is ~1 kg).</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</si>
  <si>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t>
  </si>
  <si>
    <t>Was 95%. Sensing is non-destructive, so no material is lost here. | [2026-10-16] Range 80-120 -&gt; 100-100: fixed at 100 % (cannot go higher)</t>
  </si>
  <si>
    <t>Assumed new (virgin) machines.</t>
  </si>
  <si>
    <t>Kept as virgin: the sensing unit, robot and oven are assumed to be bought new (same convention as the other RAW cases).</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</si>
  <si>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t>
  </si>
  <si>
    <t>Was 3000 kg (placeholder). Dominated by the robot; the pump (~0.5 kg) is negligible. | [2026-10-16] scaled_up 1150 removed (it was relative to the old prototype values; the baseline's machine is already at least as productive)</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</si>
  <si>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t>
  </si>
  <si>
    <t>Was 6 kW. Energy check: 0.67 kW / 0.2 m/s = 3.4e-3 MJ per m of roving, about 4x Di Bari's 0.85e-3 MJ/m, because our robot moves 5x slower (sensor-limited) at almost the same power. Scaled-up 0.74 kW follows from the assumed 0.5 m/s. | [2026-10-16] typical 0.67 -&gt; 0.85 (= lci_baseline_cfw_flax); scaled_up 0.74 removed (it was relative to the old prototype values; the baseline's machine is already at least as productive)</t>
  </si>
  <si>
    <t>output = density (kg/m) * speed (m/hr) = 0.06 * 720 (partner estimate: 20cm/s)</t>
  </si>
  <si>
    <t>Was 4 kg/h (placeholder), 11.5 kg/h in v11/v12. Winding time per metre of span = 550 m / 0.2 m/s = ~46 min, versus ~1.5 min for Di Bari (6 rovings wound together at 1.0 m/s): ~30x longer, of which 6x is one roving instead of six and 5x is the lower speed. Energy check: 0.67 kW / 4.1 kg/h = 0.16 kWh/kg. Scaled-up 0.5 m/s is Claude's assumption. | [2026-10-16] typical 4.1 -&gt; 20.5 (= lci_baseline_cfw_flax); scaled_up 10.3 removed (it was relative to the old prototype values; the baseline's machine is already at least as productive)</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</si>
  <si>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t>
  </si>
  <si>
    <t>Was 50,000 h. Same robot lifetime as used for the biopol printing robot; the scaled-up machine is the same robot, so unchanged. | [2026-10-16] scaled_up 36000 removed (it was relative to the old prototype values; the baseline's machine is already at least as productive)</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</si>
  <si>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t>
  </si>
  <si>
    <t>Kept 95%. Di Bari's 0% loss is the upper bound (max 100%); min 90% allows for resin drip and roving wasted at the anchors. No measured loss data exists yet - worth asking the partners. | [2026-10-16] Range 76-114 -&gt; 90-100: typical centred, range kept within 0-100 %</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</si>
  <si>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t>
  </si>
  <si>
    <t>New step (the old sheet had no curing step); Di Bari finds curing is ~45% of the manufacturing GWP, so it must be included. Weight is Claude's guess (wall area 2 x (7.5x2 + 7.5x2.4 + 2x2.4) = 75.6 m2). | [2026-10-16] scaled_up 3000 removed (it was relative to the old prototype values; the baseline's machine is already at least as productive)</t>
  </si>
  <si>
    <t>Wall heat loss = U x A x dT = 0.135 W/m2K x 75.6 m2 x 60 K = 0.61 kW for 80 C inside and 20 C outside (Claude calculation from Di Bari Table 3); min 0.2 kW = 40 C profile, max 0.8 kW includes some heat-up. Scaled-up: same oven.</t>
  </si>
  <si>
    <t>Average electric power while curing. It excludes the heat-up and the vacuum term of Di Bari's model (see output rate for how the total is matched to the paper's per-metre value). | [2026-10-16] scaled_up 0.61 removed (it was relative to the old prototype values; the baseline's machine is already at least as productive)</t>
  </si>
  <si>
    <t>Calibrated to Di Bari Table 6: curing 0.91e-2 MJ per m of roving for 8 h at 80 C / 0.0057 kg/m = 1.6 MJ/kg = 0.44 kWh/kg; 0.61 kW / 0.44 kWh/kg = 1.4 kg/h (= ~11 kg or ~1,900 m of roving per 8 h batch). Other profiles: 16 h at 60 C = 0.75e-2 MJ/m gives 1.7 kg/h; 24 h at 40 C = 0.45e-2 MJ/m gives 2.8 kg/h (max). Min 0.5 kg/h = oven only one third full. Scaled-up: same (Di Bari assume a full oven).</t>
  </si>
  <si>
    <t>Was 3.9 kg/h in v11/v12 (based on 0.016 kg/m; the per-kg energy is higher for the lighter 5.7 g/m roving). Curing profile follows the paper (8 h at 80 C, Tanya: "according to the paper"). Di Bari's per-metre value assumes the oven is full; a 1 m demonstrator (~3 kg) fills a tiny fraction of a 36 m3 oven, so the true prototype energy per kg is higher (covered by the min). Energy check: 0.61 kW / 1.4 kg/h = 0.44 kWh/kg. Prototype and scaled-up are identical because the paper's value already assumes full loading; a low-temperature profile (24 h at 40 C) would halve it. | [2026-10-16] scaled_up 1.4 removed (it was relative to the old prototype values; the baseline's machine is already at least as productive)</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</si>
  <si>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t>
  </si>
  <si>
    <t>Oven cycles are long (8-24 h) but only a few per week in a lab; same lifetime assumed for scaled-up. | [2026-10-16] scaled_up 30000 removed (it was relative to the old prototype values; the baseline's machine is already at least as productive)</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</si>
  <si>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t>
  </si>
  <si>
    <t>Curing is a hold step; the hardened composite stays in the product. | [2026-10-16] Range 80-120 -&gt; 100-100: fixed at 100 % (cannot go higher)</t>
  </si>
  <si>
    <t>circularity</t>
  </si>
  <si>
    <t>use</t>
  </si>
  <si>
    <t>expected lifetime</t>
  </si>
  <si>
    <t>Years the product lasts before any repair</t>
  </si>
  <si>
    <t>Design working life of building structures = 50 y (EN 1990, category 4; general knowledge, not re-checked). Di Bari et al. 2026, "Unveiling the Environmental Impacts of Coreless Filament Winding" (LCA of a flax/epoxy CFW roving): functional unit is a structural element in INDOOR applications. Durability of flax-FRP: 12% strength and 19% modulus loss after 12 wet-dry cycles (Queen's University study on durability of natural-fibre-reinforced polymer composites, abstract only).</t>
  </si>
  <si>
    <t>Kept 50 y (was 50, range 40-60), min widened to 30 y because natural-fibre composites lose strength when moisture cycles (epoxy hydrolysis, fibre-resin delamination). Indoor, dry use assumed. No CFW-specific service-life data exists (Di Bari: results valid for the lab scale, service life not relevant to A1-A3). Claude's judgement. No repair is modelled for this case (repair rows removed: no literature on repairing coreless-filament-wound elements was found; Di Bari 2026 and Duque Estrada 2026 discuss disassembly, reuse and recycling only), so a product that lasts less than the 50 y reference service life is simply replaced (its burdens are scaled by 50/L).</t>
  </si>
  <si>
    <t>lifetime extension per repair</t>
  </si>
  <si>
    <t>Years added to the product's life by one repair</t>
  </si>
  <si>
    <t>RAW wall, Confirmed by the LCA team lead (Tanya) on 2026-09-29</t>
  </si>
  <si>
    <t>One patch repair restores the worn/damaged surface and buys about half of the original life. Number of repairs to reach the FU service life = ceil((service life - 20) / 10).</t>
  </si>
  <si>
    <t>repair in</t>
  </si>
  <si>
    <t>Which version of the product is repaired: both, prototype or scaled-up. The prototypes are not repaired today, so repair is modelled for the scaled-up product only.</t>
  </si>
  <si>
    <t>scaled-up</t>
  </si>
  <si>
    <t>both;prototype;scaled-up</t>
  </si>
  <si>
    <t>LCA team (Tanya, 2026-10-16)</t>
  </si>
  <si>
    <t>[2026-10-16] Added.</t>
  </si>
  <si>
    <t>repair</t>
  </si>
  <si>
    <t>repair material</t>
  </si>
  <si>
    <t>share of product mass per repair</t>
  </si>
  <si>
    <t>Mass of material added per repair, as a share of the product mass</t>
  </si>
  <si>
    <t>Patching ~10% of the wall mass per repair (damaged surface layer). Ties to the repair recipe and machines above.</t>
  </si>
  <si>
    <t>end-of-life</t>
  </si>
  <si>
    <t>waste</t>
  </si>
  <si>
    <t>composted</t>
  </si>
  <si>
    <t>share of waste</t>
  </si>
  <si>
    <t>Share of the product's end-of-life mass that goes to this route (the routes add up to 100 %): composted</t>
  </si>
  <si>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</si>
  <si>
    <t>Not composted: ~85% of the mass is thermoset epoxy, which is not compostable, and the cured fibre is bonded into it.</t>
  </si>
  <si>
    <t>recycled_open</t>
  </si>
  <si>
    <t>Share of the product's end-of-life mass that goes to this route (the routes add up to 100 %): recycled (open loop)</t>
  </si>
  <si>
    <t>Typical 5%: mechanical grinding or cement-kiln co-processing of thermoset composites exists but is rare (Claude estimate; no EU split found). Di Bari et al. 2026, "Unveiling the Environmental Impacts of Coreless Filament Winding" (LCA of a flax/epoxy CFW roving), Sec. 5.2: mechanical recycling has a similar total impact to incineration/landfill and "recycling techniques have yet to become a widespread practice". Scaled-up 15%: more recycling capacity (assumption; note methods.md says the scaled-up EoL may not be read by the model).</t>
  </si>
  <si>
    <t>recycled_closed</t>
  </si>
  <si>
    <t>Share of the product's end-of-life mass that goes to this route (the routes add up to 100 %): recycled (closed loop)</t>
  </si>
  <si>
    <t>0%: no fibre-to-fibre recycling of cured natural-fibre epoxy exists; chemical recycling (pyrolysis, solvolysis) is still at research stage (Di Bari Sec. 5.1). Pyrolysis even raises total GWP by 4.5% versus incineration (Di Bari Table 12).</t>
  </si>
  <si>
    <t>incinerated</t>
  </si>
  <si>
    <t>Share of the product's end-of-life mass that goes to this route (the routes add up to 100 %): incinerated with energy recovery</t>
  </si>
  <si>
    <t>Di Bari Sec. 5.2 uses incineration with energy recovery as the DEFAULT end of life for the flax/epoxy CFW element (Ökobaudat Germany). In the Netherlands landfilling combustible waste is banned (general knowledge, not re-checked), so incineration dominates. Typical 85% is Claude's judgement; scaled-up 80% as some material goes to recycling instead. | [2026-10-16] Range 68-102 -&gt; 70-100: typical centred, range kept within 0-100 %</t>
  </si>
  <si>
    <t>landfilled</t>
  </si>
  <si>
    <t>Share of the product's end-of-life mass that goes to this route (the routes add up to 100 %): landfilled</t>
  </si>
  <si>
    <t>Residual landfill (Di Bari route with the lowest C3-C4 GWP, -99% vs incineration). Typical 10% is Claude's judgement (no EU composite-waste split found); scaled-up 5% (landfill diversion targets). Shares add up to 100% (typical 0+5+0+85+10; scaled-up 0+15+0+80+5).</t>
  </si>
  <si>
    <t>location</t>
  </si>
  <si>
    <t>general</t>
  </si>
  <si>
    <t>Country whose electricity mix is used for every process step, and whose grid is displaced by energy recovered at end of life</t>
  </si>
  <si>
    <t>country code</t>
  </si>
  <si>
    <t>NL</t>
  </si>
  <si>
    <t>Model choice: Netherlands (RAW project location); electricity mix and heat/electricity credit of incineration use the NL grid.</t>
  </si>
  <si>
    <t>Kept NL as in the earlier version. The partners' production site is not stated in this conversation; change on study_setup / choices if they fabricate elsewhere.</t>
  </si>
  <si>
    <t>No optimisation saving modelled yet (the wall thickness and density rows carry the design uncertainty).</t>
  </si>
  <si>
    <t>wall_height</t>
  </si>
  <si>
    <t>Height of the wall</t>
  </si>
  <si>
    <t>Functional unit: a 3 m high partition wall (fu_comparison); same for all compared walls</t>
  </si>
  <si>
    <t>fixed: standard storey height, must equal for the compared walls</t>
  </si>
  <si>
    <t>thickness_ratio</t>
  </si>
  <si>
    <t>Wall height divided by wall thickness</t>
  </si>
  <si>
    <t>RAW printed wall of 0.30 m thickness (height 3 m / 10); Confirmed by the LCA team lead (Tanya) on 2026-09-29</t>
  </si>
  <si>
    <t>Range 8-12 = 0.25-0.375 m. A thick, single-material printed wall is needed for stability and to carry its own weight; also the same ratio as the adobe baseline (lci_baseline_adobe_wall), so the comparison is on equal geometry logic.</t>
  </si>
  <si>
    <t>density</t>
  </si>
  <si>
    <t>Density of the finished biopolymer wall</t>
  </si>
  <si>
    <t>kg/m3</t>
  </si>
  <si>
    <t>Finished (dried) wall density incl. voids, Confirmed by the LCA team lead (Tanya) on 2026-09-29; comparable bio-based fibre composites such as hempcrete are ~300-450 kg/m3 (general knowledge, not re-checked online)</t>
  </si>
  <si>
    <t>350 kg/m3 (280-420) is plausible: sawdust/fibre bulk densities are ~100-250 kg/m3 and the pea-protein binder densifies it; light but heavier than pure fibre insulation.</t>
  </si>
  <si>
    <t>Pea protein binder</t>
  </si>
  <si>
    <t>Share of the production input mass that is pea protein binder (at least 70 %); the rest of the mass is filler</t>
  </si>
  <si>
    <t>RAW recipe (dry-mass shares), Confirmed by the LCA team lead (Tanya) on 2026-09-29</t>
  </si>
  <si>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 [2026-10-16] Range 70-90 -&gt; 60-80: typical centred in its range (same width)</t>
  </si>
  <si>
    <t>fillers</t>
  </si>
  <si>
    <t>filler combination</t>
  </si>
  <si>
    <t>Which fillers the production recipe uses: 1 to 2 different fillers (min / max) from the list in 'choices', written 'A + B' (the first one is the main filler)</t>
  </si>
  <si>
    <t>Sawdust + Seagrass</t>
  </si>
  <si>
    <t>combination</t>
  </si>
  <si>
    <t>Cotton fiber (virgin);Hemp fiber (virgin);Hemp dust (co-product);Bark chips (co-product);Sawdust (co-product);Cellulose reject fibers (co-product);Seagrass (wild-harvested)</t>
  </si>
  <si>
    <t>The typical value is the current recipe. In the uncertainty and sensitivity analyses every allowed combination (7 single fillers, 42 ordered pairs) is equally likely. To allow other fillers, add them to 'choices' as 'material (source)'; they must be on unit_burdens_dataSources.</t>
  </si>
  <si>
    <t>share of first filler</t>
  </si>
  <si>
    <t>Share of the filler mass (100 % - binder share) that is the first filler of the combination; the second filler gets the rest. Not used when the recipe has only one filler</t>
  </si>
  <si>
    <t>% of filler mass</t>
  </si>
  <si>
    <t>Current recipe 20 / 10 = 67 % sawdust. min = 50 keeps the first filler the main one. | [2026-10-16] Range 50-100 -&gt; 41.6667-91.6667: typical centred in its range (same width)</t>
  </si>
  <si>
    <t>Share of the repair input mass that is pea protein binder (at least 70 %); the rest of the mass is filler</t>
  </si>
  <si>
    <t>Assumption (Claude), based on production recipe 70/20/10 with sawdust replaced by hemp fibre</t>
  </si>
  <si>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</si>
  <si>
    <t>Which fillers the repair recipe uses: 1 to 2 different fillers (min / max) from the list in 'choices', written 'A + B' (the first one is the main filler)</t>
  </si>
  <si>
    <t>Current recipe 10 / 10 = 50 %. min = 50 keeps the first filler the main one. | [2026-10-16] Range 50-100 -&gt; 25-75: typical centred in its range (same width)</t>
  </si>
  <si>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</si>
  <si>
    <t>Was 65 kg. Datasheet weight for the prototype; the industrial value is an engineering assumption.</t>
  </si>
  <si>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</si>
  <si>
    <t>Rated 3 kW is the ceiling; a mill idles/loads intermittently, so the average is lower.</t>
  </si>
  <si>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</si>
  <si>
    <t>Energy check: prototype 2.0 kW / 3 kg/h = 0.67 kWh/kg vs industrial 0.03 kWh/kg: a ~20x gap, typical for a lab mill run at low utilisation.</t>
  </si>
  <si>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</si>
  <si>
    <t>Lifetime logic: see source.</t>
  </si>
  <si>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</si>
  <si>
    <t>Was 100. Scaled-up variant keeps the prototype yield because only weight/power/rate/lifetime can be scaled. | [2026-10-16] Range 76-114 -&gt; 90-100: typical centred, range kept within 0-100 %</t>
  </si>
  <si>
    <t>Assumption: all machinery (studio and industrial) is bought new, i.e. virgin</t>
  </si>
  <si>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</si>
  <si>
    <t>Was 150 kg.</t>
  </si>
  <si>
    <t>PROTOTYPE machine assumed: ~30 L spiral/planetary paste mixer of the bakery/studio type (batches of ~10 kg). 1.5 kW motor. SCALED-UP machine assumed: ~500 L industrial paddle/twin-shaft batch mixer. 11 kW is typical for a 500 L batch mixer (assumption).</t>
  </si>
  <si>
    <t>Rated motor power used as the average draw because paste mixing loads the motor continuously.</t>
  </si>
  <si>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</si>
  <si>
    <t>Energy check: 1.5 kW / 10 kg/h = 0.15 kWh/kg prototype vs 0.011 kWh/kg industrial.</t>
  </si>
  <si>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</si>
  <si>
    <t>PROTOTYPE machine assumed: ~30 L spiral/planetary paste mixer of the bakery/studio type (batches of ~10 kg). ~5% of a small batch stays on the bowl/paddle and in the hose; industrial batches lose &lt;1% (not scalable on this sheet).</t>
  </si>
  <si>
    <t>Was 100. | [2026-10-16] Range 76-114 -&gt; 90-100: typical centred, range kept within 0-100 %</t>
  </si>
  <si>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</si>
  <si>
    <t>Was 1000 kg. Robot weight and controller weight are not verified against the ABB datasheet (blocked); feeder weight is from WASP.</t>
  </si>
  <si>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</si>
  <si>
    <t>Was 0.4 kW (robot only). The old scaled-up 2 kW is replaced by 2.5.</t>
  </si>
  <si>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</si>
  <si>
    <t>Was 0.875 kg/h (scaled-up 15). Both are now tied to bead geometry / extruder rating.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</si>
  <si>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</si>
  <si>
    <t>Was 50000 (scaled-up 40000).</t>
  </si>
  <si>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</si>
  <si>
    <t>Was 100. | [2026-10-16] Range 72-108 -&gt; 80-100: typical centred, range kept within 0-100 %</t>
  </si>
  <si>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</si>
  <si>
    <t>Was 400 kg.</t>
  </si>
  <si>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</si>
  <si>
    <t>Was 5 kW.</t>
  </si>
  <si>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</si>
  <si>
    <t>Was 1.75 kg/h, then 8 kg/h (in v6, when the yield was 70%). Lowered because a lower yield means more water to evaporate per kg. Check the real cycle time/batch size of the studio oven and replace.</t>
  </si>
  <si>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</si>
  <si>
    <t>Was 20000.</t>
  </si>
  <si>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</si>
  <si>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</si>
  <si>
    <t>Repair machinery = smaller portable on-site equipment (answer of the LCA team lead 2026-09-29). Portable ~100-120 L drum/paddle mortar-type mixer, ~80 kg (typical catalogue value, not retrieved)</t>
  </si>
  <si>
    <t>Was placeholder 80 kg; kept. | [2026-10-16] scaled_up 1000 = the scaled-up value of the production step (scaled-up repairs use the scaled-up machine)</t>
  </si>
  <si>
    <t>Repair machinery = smaller portable on-site equipment (answer of the LCA team lead 2026-09-29). 1.5 kW motor typical for a portable 100-120 L mixer (not retrieved)</t>
  </si>
  <si>
    <t>Kept. | [2026-10-16] scaled_up 11 = the scaled-up value of the production step (scaled-up repairs use the scaled-up machine)</t>
  </si>
  <si>
    <t>Repair machinery = smaller portable on-site equipment (answer of the LCA team lead 2026-09-29). ~15 kg paste per batch, one batch per hour incl. setup and cleaning (assumption)</t>
  </si>
  <si>
    <t>Kept 15 kg/h. | [2026-10-16] scaled_up 1000 = the scaled-up value of the production step (scaled-up repairs use the scaled-up machine)</t>
  </si>
  <si>
    <t>Repair machinery = smaller portable on-site equipment (answer of the LCA team lead 2026-09-29). Lifetime: portable/light-duty equipment lasts ~5,000-10,000 operating hours (assumption, not retrieved).</t>
  </si>
  <si>
    <t>Was 15000 h; lowered because portable equipment is lighter duty. | [2026-10-16] scaled_up 30000 = the scaled-up value of the production step (scaled-up repairs use the scaled-up machine)</t>
  </si>
  <si>
    <t>Repair machinery = smaller portable on-site equipment (answer of the LCA team lead 2026-09-29). ~5% of a small batch stays in the drum and on tools (same logic as production mixing)</t>
  </si>
  <si>
    <t>Was 98%. | [2026-10-16] Range 76-114 -&gt; 90-100: typical centred, range kept within 0-100 %</t>
  </si>
  <si>
    <t>Repair machinery = smaller portable on-site equipment (answer of the LCA team lead 2026-09-29). Small portable/gantry paste printer (~150-200 kg) with a WASP-type continuous feeder (60 kg, 450 W; 3dwasp.com) = ~250 kg</t>
  </si>
  <si>
    <t>Kept. | [2026-10-16] scaled_up 700 = the scaled-up value of the production step (scaled-up repairs use the scaled-up machine)</t>
  </si>
  <si>
    <t>Repair machinery = smaller portable on-site equipment (answer of the LCA team lead 2026-09-29). Feeder 0.45 kW (WASP) + motion/controller ~0.5 kW + small compressor ~0.5 kW = ~1.5 kW</t>
  </si>
  <si>
    <t>Was 2.5 kW; lowered because no industrial robot is involved. | [2026-10-16] scaled_up 2.5 = the scaled-up value of the production step (scaled-up repairs use the scaled-up machine)</t>
  </si>
  <si>
    <t>Repair machinery = smaller portable on-site equipment (answer of the LCA team lead 2026-09-29). Small LDM-type extruder rated 2.5 L/h (~3 kg/h; 3dwasp.com) run at ~30%, because patching is slow, precise work</t>
  </si>
  <si>
    <t>Was 0.5 kg/h. | [2026-10-16] scaled_up 30 = the scaled-up value of the production step (scaled-up repairs use the scaled-up machine)</t>
  </si>
  <si>
    <t>Was 20000 h. | [2026-10-16] scaled_up 36000 = the scaled-up value of the production step (scaled-up repairs use the scaled-up machine)</t>
  </si>
  <si>
    <t>Repair machinery = smaller portable on-site equipment (answer of the LCA team lead 2026-09-29). Purging/priming and failed passes ~10%, same as production printing</t>
  </si>
  <si>
    <t>Was 92%. | [2026-10-16] Range 72-108 -&gt; 80-100: typical centred, range kept within 0-100 %</t>
  </si>
  <si>
    <t>Unfired protein-bound bio-composite is moisture-sensitive and can degrade (biological attack), so 20 y before first repair is a conservative interior-wall value; hempcrete-type walls last 50+ y when protected. No product-specific durability test exists yet.</t>
  </si>
  <si>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</si>
  <si>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</si>
  <si>
    <t>Typical: no biowaste statistic for material recycling of a composite wall; wood waste is ~48% material-recycled in the EU (Eurostat 2018) so a small open-loop share (e.g. as filler or board feedstock) is assumed. Scaled-up: an industrial producer can establish a take-back/filler route.</t>
  </si>
  <si>
    <t>Typical: no closed-loop recycling of printed bio-composite exists today. Scaled-up: a manufacturer could grind and re-wet panel waste into new paste (10% assumed, purely a scenario).</t>
  </si>
  <si>
    <t>Typical: residual (non-captured) share ~54% split between incineration and landfill in the ratio of municipal waste practice, 27:24 (ECN) = ~28% incineration. In the NL nearly all residual waste is incinerated (landfill ban), so the max is 45%. Scaled-up: falls as organic recycling grows.</t>
  </si>
  <si>
    <t>Typical: the other part of the residual ~54% = ~25% landfill (EU municipal average). Min 2% ~ Eurostat all-sector biogenic waste (1.5%) and NL practice. Scaled-up: 5% respects the 10% landfill cap of the Landfill Directive for 2035.</t>
  </si>
  <si>
    <t>Model choice: Netherlands (RAW project location); electricity mix and heat/electricity credit of incineration use the NL grid</t>
  </si>
  <si>
    <t>Only affects electricity for every process step and the energy credit of incineration. Change on study_setup / choices if you model another country.</t>
  </si>
  <si>
    <t>No separate optimisation saving: the design rows (depth_ratio, width_ratio, density) carry the design uncertainty of the beam.</t>
  </si>
  <si>
    <t>depth_ratio</t>
  </si>
  <si>
    <t>Beam span / beam depth (depth = span / depth_ratio)</t>
  </si>
  <si>
    <t>Rule of thumb span/depth ~20 for timber beams (same value and range as the glulam baseline).</t>
  </si>
  <si>
    <t>DESIGN UNCERTAINTY: a better design (dowel placement and number, layer build-up, piece grading from the CT scan) can reach the same stiffness/strength with a shallower beam (higher ratio = less material), a worse one needs a deeper beam. At 6 m span: depth 0.25-0.375 m (typical 0.30 m, ~7 layers of 40 mm pieces).</t>
  </si>
  <si>
    <t>width_ratio</t>
  </si>
  <si>
    <t>Beam depth / beam width (width = depth / width_ratio)</t>
  </si>
  <si>
    <t>Partners: pieces are stacked in depth only, so the beam width = one planed piece (~95 mm, partners' image). 0.30 m depth / 0.095 m = 3.2.</t>
  </si>
  <si>
    <t>DESIGN UNCERTAINTY: choosing wider or narrower reclaimed stock changes the width for the same depth. Range 2.5-4 = ~120 mm to ~75 mm wide at 0.30 m depth. Was 3 (2.4-3.6, placeholder).</t>
  </si>
  <si>
    <t>Density of the reclaimed timber</t>
  </si>
  <si>
    <t>Reclaimed European softwood (spruce/pine); C24 mean density ~420 kg/m3 (EN 338, general knowledge, not re-checked); old slow-grown timber is often denser. Opalis: reclaimed structural softwood mostly pine.</t>
  </si>
  <si>
    <t>DESIGN UNCERTAINTY: material selection. Lighter, weaker stock (420) vs denser, stronger old-growth stock (550). Note: in this simple model denser timber gives a heavier beam; the depth_ratio range carries the fact that stronger stock allows a smaller section. | [2026-10-16] Range 384-576 -&gt; 432-528: reclaimed softwood ~430-530 kg/m3 (+-10 %)</t>
  </si>
  <si>
    <t>Soft wood</t>
  </si>
  <si>
    <t>recycled</t>
  </si>
  <si>
    <t>Share of the production input mass made of this material (recycled = reclaimed); the shares of one stage add up to 100 %</t>
  </si>
  <si>
    <t>Partners: reclaimed timber pieces; Opalis: reclaimed structural timber in Europe is mostly pine/spruce.</t>
  </si>
  <si>
    <t>Reclaimed softwood (was "Hard wood, recycled" 100%, placeholder). 99% = everything except the dowels. Fixed on purpose: uncertainty on this sheet is limited to the product-size parameters (design) and the planing yield (piece selection) (Tanya, 2026-09-30). | [2026-10-16] Range 79.2-118.8 -&gt; 98-100: typical centred, range kept within 0-100 %</t>
  </si>
  <si>
    <t>Partners: ~6 dowels of ~1 inch (25 mm) per beam, material unknown -&gt; new softwood (Tanya).</t>
  </si>
  <si>
    <t>Dowels: 12 dowels per 6 m beam (2 per m, assuming the partners' 6 dowels were for a ~3 m beam), 25 mm diameter, running through the full depth: dowel volume / beam volume = 2 x 0.00049 m2 / 0.095 m = ~1%. No glue. Note: the model applies shares at the first step, so the dowels are also counted as scanned and planed (negligible). Fixed on purpose: uncertainty on this sheet is limited to the product-size parameters (design) and the planing yield (piece selection) (Tanya, 2026-09-30).</t>
  </si>
  <si>
    <t>PROTOTYPE machinery: medical/lab X-ray CT scanner (partners) scanning 3-4 pieces at once at 1 min per 2 m. Medical CT gantry + table + generator/cabinets ~2-3.5 t (Claude estimate, no datasheet retrieved). SCALED-UP: industrial multi-sensor lumber scanner (MiCROTEC Goldeneye class: X-ray + 3D laser + colour, EN 14081 strength grading, 150-1,200 m/min, microtec.com); weight ~10 t and power ~50 kW are Claude estimates (not published); 150 m/min at 50% utilisation.</t>
  </si>
  <si>
    <t>Medical CT, not an industrial log scanner. Fixed on purpose: uncertainty on this sheet is limited to the product-size parameters (design) and the planing yield (piece selection) (Tanya, 2026-09-30).</t>
  </si>
  <si>
    <t>PROTOTYPE machinery: medical/lab X-ray CT scanner (partners) scanning 3-4 pieces at once at 1 min per 2 m. Average draw in use, mostly idle with short high peaks while scanning; hospital CTs use ~55 MWh/y, 78% while idle (Heye et al. 2020, via Eur. Radiol. Exp. 2024 review). 10 kW is Claude's estimate.</t>
  </si>
  <si>
    <t>Energy check: 10 kW / 940 kg/h = 0.011 kWh/kg. Fixed on purpose: uncertainty on this sheet is limited to the product-size parameters (design) and the planing yield (piece selection) (Tanya, 2026-09-30).</t>
  </si>
  <si>
    <t>PROTOTYPE machinery: medical/lab X-ray CT scanner (partners) scanning 3-4 pieces at once at 1 min per 2 m. 2 m/min per piece x 3.5 pieces in parallel x 60 min/h x 2.2 kg/m = ~940 kg/h. Reference reclaimed piece used for all machine rates: ~100 x 45 mm raw (~95 x 40 mm planed, partners' "Virtual Planing" image), 2.7 m long (Opalis reclaimed-timber factsheet: structural softwood mostly 50 x 100 mm, 2.4-3 m), 480 kg/m3 -&gt; 2.2 kg per m of raw piece.</t>
  </si>
  <si>
    <t>Scaled-up: 150 m/min x 60 x 2.2 kg/m x 50% = ~10,000 kg/h. Fixed on purpose: uncertainty on this sheet is limited to the product-size parameters (design) and the planing yield (piece selection) (Tanya, 2026-09-30).</t>
  </si>
  <si>
    <t>Medical CTs are replaced after ~10 y; ~2,000 h/y of use = 20,000 h (Claude estimate). Sawmill scanner ~60,000 h (assumption).</t>
  </si>
  <si>
    <t>The CT may be second-hand; then machine source could be "recycled". Fixed on purpose: uncertainty on this sheet is limited to the product-size parameters (design) and the planing yield (piece selection) (Tanya, 2026-09-30).</t>
  </si>
  <si>
    <t>Scanning is non-destructive.</t>
  </si>
  <si>
    <t>Pieces rejected after the scan are not modelled. Fixed on purpose: uncertainty on this sheet is limited to the product-size parameters (design) and the planing yield (piece selection) (Tanya, 2026-09-30). | [2026-10-16] Range 80-120 -&gt; 100-100: fixed at 100 % (cannot go higher)</t>
  </si>
  <si>
    <t>Same convention as the other RAW cases.</t>
  </si>
  <si>
    <t>PROTOTYPE machinery: ABB IRB 6620 robot (robot mass 900 kg, ABB datasheet) with a Zivid 3D camera; adaptive scan of each piece for warp/twist (partners). IRB 6620 900 kg + controller ~150 kg + camera (Claude estimate). SCALED-UP: same robot and camera with automated feeding (0.25 min per piece). Note: an industrial Goldeneye-type scanner already includes 3D laser geometry, so in a real plant this step would merge with CT scanning.</t>
  </si>
  <si>
    <t>Same robot as the milling step. Fixed on purpose: uncertainty on this sheet is limited to the product-size parameters (design) and the planing yield (piece selection) (Tanya, 2026-09-30).</t>
  </si>
  <si>
    <t>PROTOTYPE machinery: ABB IRB 6620 robot (robot mass 900 kg, ABB datasheet) with a Zivid 3D camera; adaptive scan of each piece for warp/twist (partners). Average draw of a 150 kg-payload robot plus camera and PC (Claude estimate; ABB gives no power figure).</t>
  </si>
  <si>
    <t xml:space="preserve"> Fixed on purpose: uncertainty on this sheet is limited to the product-size parameters (design) and the planing yield (piece selection) (Tanya, 2026-09-30).</t>
  </si>
  <si>
    <t>PROTOTYPE machinery: ABB IRB 6620 robot (robot mass 900 kg, ABB datasheet) with a Zivid 3D camera; adaptive scan of each piece for warp/twist (partners). Partners: a few seconds of scanning per piece; with ~1 min per piece incl. loading/positioning: 2.7 m x 2.2 kg/m x 60 = ~360 kg/h. Reference reclaimed piece used for all machine rates: ~100 x 45 mm raw (~95 x 40 mm planed, partners' "Virtual Planing" image), 2.7 m long (Opalis reclaimed-timber factsheet: structural softwood mostly 50 x 100 mm, 2.4-3 m), 480 kg/m3 -&gt; 2.2 kg per m of raw piece.</t>
  </si>
  <si>
    <t>Scaled-up: 0.25 min per piece = ~1,450 kg/h. Fixed on purpose: uncertainty on this sheet is limited to the product-size parameters (design) and the planing yield (piece selection) (Tanya, 2026-09-30).</t>
  </si>
  <si>
    <t>Robot lifetime 36,000 h (robot LCA, Robotics 2021), as on the other RAW sheets.</t>
  </si>
  <si>
    <t>Non-destructive.</t>
  </si>
  <si>
    <t xml:space="preserve"> Fixed on purpose: uncertainty on this sheet is limited to the product-size parameters (design) and the planing yield (piece selection) (Tanya, 2026-09-30). | [2026-10-16] Range 80-120 -&gt; 100-100: fixed at 100 % (cannot go higher)</t>
  </si>
  <si>
    <t>PROTOTYPE machinery: surface planer in the partners' workshop (photo: Martin surface planer, T54 class: 1,200 kg, 5.5 kW main motor, 500 mm wide, max cut 8 mm; hoechsmann.com listing); assumed to do all the planing (Tanya). Martin T54 1,200 kg (hoechsmann.com listing). SCALED-UP: Weinig Powermat 1500 four-sided moulder (4,100 kg, 6 spindles, 73 kW installed, feed 5-40 m/min; werktuigen.com listing), all four faces in one pass at ~20 m/min, average draw ~30 kW (Claude estimate).</t>
  </si>
  <si>
    <t>PROTOTYPE machinery: surface planer in the partners' workshop (photo: Martin surface planer, T54 class: 1,200 kg, 5.5 kW main motor, 500 mm wide, max cut 8 mm; hoechsmann.com listing); assumed to do all the planing (Tanya). 5.5 kW main motor (Martin T54); ~4 kW average under part load (Claude estimate).</t>
  </si>
  <si>
    <t>Energy check: 4 kW / 170 kg/h = 0.024 kWh/kg. Fixed on purpose: uncertainty on this sheet is limited to the product-size parameters (design) and the planing yield (piece selection) (Tanya, 2026-09-30).</t>
  </si>
  <si>
    <t>PROTOTYPE machinery: surface planer in the partners' workshop (photo: Martin surface planer, T54 class: 1,200 kg, 5.5 kW main motor, 500 mm wide, max cut 8 mm; hoechsmann.com listing); assumed to do all the planing (Tanya). Partners: feed 2-8 m/min (5 used), up to 3 mm per pass; ~3 mm off each of 4 faces = 4 passes: 5 m/min / 4 passes x 60 x 2.2 kg/m = ~170 kg/h. Reference reclaimed piece used for all machine rates: ~100 x 45 mm raw (~95 x 40 mm planed, partners' "Virtual Planing" image), 2.7 m long (Opalis reclaimed-timber factsheet: structural softwood mostly 50 x 100 mm, 2.4-3 m), 480 kg/m3 -&gt; 2.2 kg per m of raw piece.</t>
  </si>
  <si>
    <t>Heavily warped pieces need more passes (slower); kept fixed here, the effect of warp is carried by the yield. Scaled-up: one pass at 20 m/min = ~2,680 kg/h. Fixed on purpose: uncertainty on this sheet is limited to the product-size parameters (design) and the planing yield (piece selection) (Tanya, 2026-09-30).</t>
  </si>
  <si>
    <t>Workshop machine ~1,500-2,000 h/y for ~15-20 y (Claude estimate); industrial moulder ~60,000 h (assumption).</t>
  </si>
  <si>
    <t>Partners: 10-40% material loss depending on warp; partners' "Virtual Planing and Section Recovery" image of 12 pieces: 62.4-92.0% of the section retained (loss 8.0-37.6%). Includes ~1.5% for squaring the piece ends at butt joints (2 x 2 cm per 2.7 m piece; Claude estimate).</t>
  </si>
  <si>
    <t>PROCESS-DESIGN UNCERTAINTY: better piece selection (using the CT and 3D scans) and optimised combination of pieces (optimisation algorithms) keep the least warped stock and waste less; poor selection loses up to ~40%. Typical 80%: ~82% section retained at ~3 mm per face x 98.5% end trimming. Range 60-92% = the partners' 10-40% loss and the image range. | [2026-10-16] Range 62.4-92 -&gt; 65.2-94.8: typical centred in its range (same width)</t>
  </si>
  <si>
    <t>PROTOTYPE machinery: the same ABB IRB 6620 robot with a milling/drilling spindle drills the dowel holes through the stacked beam (Tanya: after stacking). IRB 6620 900 kg + controller ~150 kg + spindle ~50 kg (Claude estimate). SCALED-UP: Hundegger K2i-class beam processing centre (24,000 kg; werktuigen.com listing), ~15 kW average draw (Claude estimate), 0.2 min per hole.</t>
  </si>
  <si>
    <t>PROTOTYPE machinery: the same ABB IRB 6620 robot with a milling/drilling spindle drills the dowel holes through the stacked beam (Tanya: after stacking). Spindle ~5 kW while cutting + robot moving/idling ~1 kW = ~1.5 kW average (Claude estimate).</t>
  </si>
  <si>
    <t>PROTOTYPE machinery: the same ABB IRB 6620 robot with a milling/drilling spindle drills the dowel holes through the stacked beam (Tanya: after stacking). 2 dowels per m of span x ~1 min per hole = 2 min per m of span; beam at 6 m span = ~13.7 kg per m of span -&gt; ~410 kg/h. Time per hole: partners gave max 10 s cutting + 10 min idle; Claude: a 25 mm hole through 0.3 m of softwood takes ~6-18 s at wood drilling feeds of 1-3 m/min, plus ~30-60 s to retract and reposition, so ~1 min. Reference reclaimed piece used for all machine rates: ~100 x 45 mm raw (~95 x 40 mm planed, partners' "Virtual Planing" image), 2.7 m long (Opalis reclaimed-timber factsheet: structural softwood mostly 50 x 100 mm, 2.4-3 m), 480 kg/m3 -&gt; 2.2 kg per m of raw piece.</t>
  </si>
  <si>
    <t>The partners' 10 min per hole would give ~40 kg/h; not used (Tanya: change if unreasonable). Scaled-up: 0.2 min per hole = ~2,050 kg/h. Fixed on purpose: uncertainty on this sheet is limited to the product-size parameters (design) and the planing yield (piece selection) (Tanya, 2026-09-30).</t>
  </si>
  <si>
    <t>Robot lifetime 36,000 h (Robotics 2021); beam processing centre ~60,000 h (assumption).</t>
  </si>
  <si>
    <t>Timber drilled out for the dowel holes = ~1% (same volume as the dowels).</t>
  </si>
  <si>
    <t>Assembly (hammering in the dowels) is manual and has no machine step. Fixed on purpose: uncertainty on this sheet is limited to the product-size parameters (design) and the planing yield (piece selection) (Tanya, 2026-09-30). | [2026-10-16] Range 79.2-118.8 -&gt; 98-100: typical centred, range kept within 0-100 %</t>
  </si>
  <si>
    <t>Same as the glulam baseline (75 y): a protected timber beam lasts as long as the building.</t>
  </si>
  <si>
    <t>Set equal to glulam so the comparison is not tilted by lifetime. Repair rows removed (Tanya): no repair modelled. Fixed on purpose: uncertainty on this sheet is limited to the product-size parameters (design) and the planing yield (piece selection) (Tanya, 2026-09-30).</t>
  </si>
  <si>
    <t>Glulam baseline sources (Danish glulam EPD: 53% energy recovery, 47% chipboard; landfill of wood banned or rare in NL/DK/DE) plus design for disassembly: doweled, glue-free beams can be taken apart and the pieces reused (Claude estimate for the reuse share).</t>
  </si>
  <si>
    <t>Timber is not composted. Fixed on purpose: uncertainty on this sheet is limited to the product-size parameters (design) and the planing yield (piece selection) (Tanya, 2026-09-30). methods.md says the scaled-up EoL may not be read by the model.</t>
  </si>
  <si>
    <t>Share of the product's end-of-life mass that goes to this route (the routes add up to 100 %): recycled_open</t>
  </si>
  <si>
    <t>Chipboard (open loop), as for glulam. Fixed on purpose: uncertainty on this sheet is limited to the product-size parameters (design) and the planing yield (piece selection) (Tanya, 2026-09-30). methods.md says the scaled-up EoL may not be read by the model.</t>
  </si>
  <si>
    <t>Share of the product's end-of-life mass that goes to this route (the routes add up to 100 %): recycled_closed</t>
  </si>
  <si>
    <t>Reuse of the pieces in a new beam; possible because there is no glue. Scaled-up 40% assumes take-back. Fixed on purpose: uncertainty on this sheet is limited to the product-size parameters (design) and the planing yield (piece selection) (Tanya, 2026-09-30). methods.md says the scaled-up EoL may not be read by the model.</t>
  </si>
  <si>
    <t>Share of the product's end-of-life mass that goes to this route (the routes add up to 100 %): incinerated</t>
  </si>
  <si>
    <t>Energy recovery, the main route for post-consumer wood in NL. Fixed on purpose: uncertainty on this sheet is limited to the product-size parameters (design) and the planing yield (piece selection) (Tanya, 2026-09-30). methods.md says the scaled-up EoL may not be read by the model.</t>
  </si>
  <si>
    <t>Small residual. Shares 0+30+20+45+5 = 100% (scaled-up 0+30+40+28+2). Fixed on purpose: uncertainty on this sheet is limited to the product-size parameters (design) and the planing yield (piece selection) (Tanya, 2026-09-30). methods.md says the scaled-up EoL may not be read by the model.</t>
  </si>
  <si>
    <t>Model choice: Netherlands (RAW project location).</t>
  </si>
  <si>
    <t>Change on study_setup / choices if the partners fabricate elsewhere.</t>
  </si>
  <si>
    <t>areal_density</t>
  </si>
  <si>
    <t>Mass of membrane per m2 of coverage</t>
  </si>
  <si>
    <t>kg/m2</t>
  </si>
  <si>
    <t>Partner formula (Yulia) for the knitted hemp membrane, 0.4 kg/m2 (product_size_formulas); Answers of the LCA team lead 2026-09-29: 100% hemp, no coating; carding and spinning already on industrial lines, only knitting is a lab/CNC prototype machine</t>
  </si>
  <si>
    <t>Plausible: a coarse-gauge knit of thick hemp yarn (Nm ~3-6) weighs ~0.3-0.5 kg/m2; lighter than coated PVC-polyester membranes (0.8-1.3 kg/m2). Range +-20%. | [2026-10-16] Set equal to lci_baseline_knit_hemp (0.4/0.32/0.48 -&gt; 0.48/0.384/0.576): the prototype differs from the non-optimised knit only by material_savings.</t>
  </si>
  <si>
    <t>Was on this tab as the areal density 0.40 kg/m2 against 0.48 kg/m2 for the non-optimised knit (16.7 % less material); range +-20 %.</t>
  </si>
  <si>
    <t>Hemp fiber</t>
  </si>
  <si>
    <t>Answers of the LCA team lead 2026-09-29: 100% hemp, no coating; carding and spinning already on industrial lines, only knitting is a lab/CNC prototype machine</t>
  </si>
  <si>
    <t>Single-material product: the only ingredient is hemp fibre, so the share is fixed at 100%.</t>
  </si>
  <si>
    <t>Share of the repair input mass made of this material (virgin); the shares of one stage add up to 100 %</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</si>
  <si>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</si>
  <si>
    <t xml:space="preserve">Kept from the tool preset; plausible for a small bast-fibre line.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</si>
  <si>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</si>
  <si>
    <t xml:space="preserve">Energy check: 12 kW / 15 kg/h = 0.8 kWh/kg, in the range of card + draw + rove for coarse fibre (~0.5-1 kWh/kg,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</si>
  <si>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</si>
  <si>
    <t>Bast-fibre cards are slower than cotton cards; larger lines run 50+ kg/h (assumption). | Scaled-up: left blank on purpose, because the prototype already runs on an industrial line.  | [2026-10-16] Set equal to lci_baseline_knit_hemp (15/10/25 -&gt; 15/12/18): the prototype differs from the non-optimised knit only by material_savings.</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</si>
  <si>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</si>
  <si>
    <t xml:space="preserve">Kept.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</si>
  <si>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</si>
  <si>
    <t>Kept 85%. | [2026-10-16] Set equal to lci_baseline_knit_hemp (85/70/95 -&gt; 85/68/102): the prototype differs from the non-optimised knit only by material_savings. | [2026-10-16] Range 68-102 -&gt; 70-100: typical centred, range kept within 0-100 %</t>
  </si>
  <si>
    <t>Assumption: all machinery is bought new (virgin)</t>
  </si>
  <si>
    <t>Value stays virgin.</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</si>
  <si>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</si>
  <si>
    <t xml:space="preserve">Was 800 kg.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</si>
  <si>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</si>
  <si>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</si>
  <si>
    <t>Was 8 kg/h. | Scaled-up: left blank on purpose, because the prototype already runs on an industrial line.  | [2026-10-16] Set equal to lci_baseline_knit_hemp (6/4/9 -&gt; 6/4.8/7.2): the prototype differs from the non-optimised knit only by material_savings.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</si>
  <si>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</si>
  <si>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</si>
  <si>
    <t>Was 98%. | [2026-10-16] Set equal to lci_baseline_knit_hemp (95/88/100 -&gt; 95/76/114): the prototype differs from the non-optimised knit only by material_savings. | [2026-10-16] Range 76-114 -&gt; 90-100: typical centred, range kept within 0-100 %</t>
  </si>
  <si>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</si>
  <si>
    <t>Was 1500 kg (scaled-up 2000). | [2026-10-16] Set equal to lci_baseline_knit_hemp (1200/1000/1500 -&gt; 1200/960/1440): the prototype differs from the non-optimised knit only by material_savings.</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</si>
  <si>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</si>
  <si>
    <t>Scaled-up was 4 kW. | [2026-10-16] Set equal to lci_baseline_knit_hemp (2/1.5/3 -&gt; 2/1.6/2.4): the prototype differs from the non-optimised knit only by material_savings.</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</si>
  <si>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</si>
  <si>
    <t>Scaled-up was 1.5 kg/h, lower than the prototype, which cannot be right for an industrial machine. | [2026-10-16] Set equal to lci_baseline_knit_hemp (1.5/1/2.5 -&gt; 1.5/1.2/1.8): the prototype differs from the non-optimised knit only by material_savings.</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</si>
  <si>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</si>
  <si>
    <t>Scaled-up kept at 50,000 h. | [2026-10-16] Set equal to lci_baseline_knit_hemp (15000/8000/25000 -&gt; 15000/12000/18000): the prototype differs from the non-optimised knit only by material_savings.</t>
  </si>
  <si>
    <t>PROTOTYPE machinery assumed: electronic flat-bed CNC knitting machine of the Stoll CMS class (127 cm / 50 in working width, 3 systems, gauge E5-E20; Stoll CMS 530 ki page) in a fabrication lab. Yarn breaks, edge trimming and start-up/test rows ~5% (assumption).</t>
  </si>
  <si>
    <t>Was 98%. | [2026-10-16] Set equal to lci_baseline_knit_hemp (95/85/100 -&gt; 95/76/114): the prototype differs from the non-optimised knit only by material_savings. | [2026-10-16] Range 76-114 -&gt; 90-100: typical centred, range kept within 0-100 %</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</si>
  <si>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</si>
  <si>
    <t>Kept from the tool preset; plausible for a small bast-fibre line.</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</si>
  <si>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</si>
  <si>
    <t>Energy check: 12 kW / 15 kg/h = 0.8 kWh/kg, in the range of card + draw + rove for coarse fibre (~0.5-1 kWh/kg, assumption).</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</si>
  <si>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</si>
  <si>
    <t>Bast-fibre cards are slower than cotton cards; larger lines run 50+ kg/h (assumption). | [2026-10-16] Set equal to lci_baseline_knit_hemp (15/10/25 -&gt; 15/12/18): the prototype differs from the non-optimised knit only by material_savings.</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</si>
  <si>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</si>
  <si>
    <t>Kept.</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</si>
  <si>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</si>
  <si>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</si>
  <si>
    <t>Was 800 kg.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</si>
  <si>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</si>
  <si>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</si>
  <si>
    <t>Was 8 kg/h. | [2026-10-16] Set equal to lci_baseline_knit_hemp (6/4/9 -&gt; 6/4.8/7.2): the prototype differs from the non-optimised knit only by material_savings.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</si>
  <si>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</si>
  <si>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</si>
  <si>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</si>
  <si>
    <t>Was 1500 kg. | [2026-10-16] Set equal to lci_baseline_knit_hemp (1200/1000/1500 -&gt; 1200/960/1440): the prototype differs from the non-optimised knit only by material_savings. | [2026-10-16] scaled_up 1900 = the scaled-up value of the production step (scaled-up repairs use the scaled-up machine)</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</si>
  <si>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</si>
  <si>
    <t>Was 4 kW. | [2026-10-16] Set equal to lci_baseline_knit_hemp (2/1.5/3 -&gt; 2/1.6/2.4): the prototype differs from the non-optimised knit only by material_savings. | [2026-10-16] scaled_up 3 = the scaled-up value of the production step (scaled-up repairs use the scaled-up machine)</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</si>
  <si>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</si>
  <si>
    <t>Was 2 kg/h. Energy: 2 kW / 1.5 kg/h = 1.3 kWh/kg. | [2026-10-16] Set equal to lci_baseline_knit_hemp (1.5/1/2.5 -&gt; 1.5/1.2/1.8): the prototype differs from the non-optimised knit only by material_savings. | [2026-10-16] scaled_up 5 = the scaled-up value of the production step (scaled-up repairs use the scaled-up machine)</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</si>
  <si>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</si>
  <si>
    <t>Was 50000 h (mill-scale utilisation). | [2026-10-16] Set equal to lci_baseline_knit_hemp (15000/8000/25000 -&gt; 15000/12000/18000): the prototype differs from the non-optimised knit only by material_savings. | [2026-10-16] scaled_up 50000 = the scaled-up value of the production step (scaled-up repairs use the scaled-up machine)</t>
  </si>
  <si>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</si>
  <si>
    <t>Engineering judgement; PVC-coated polyester membranes last ~15-20 y in service (Birdair, ETS), untreated hemp is less UV/mould-resistant outdoors but fine when sheltered</t>
  </si>
  <si>
    <t>Widened from 12-18 to 8-20 y because exposure is unknown (indoor/covered: 20+ y, exposed: ~5-10 y). Replace when the use case is fixed. | [2026-10-16] Set equal to lci_baseline_knit_hemp (15/8/20 -&gt; 15/12/18): the prototype differs from the non-optimised knit only by material_savings.</t>
  </si>
  <si>
    <t>Engineering judgement: a repair fixes local damage, not the ageing of the rest of the fabric</t>
  </si>
  <si>
    <t>Was 10 y. Set to about half of the expected lifetime (7.5 y). | [2026-10-16] Set equal to lci_baseline_knit_hemp (7.5/5/10 -&gt; 7.5/6/9): the prototype differs from the non-optimised knit only by material_savings.</t>
  </si>
  <si>
    <t>Engineering judgement: patching/replacing the damaged ~10% of the membrane area</t>
  </si>
  <si>
    <t>Range widened to 5-15%. | [2026-10-16] Set equal to lci_baseline_knit_hemp (10/5/15 -&gt; 10/8/12): the prototype differs from the non-optimised knit only by material_savings.</t>
  </si>
  <si>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</si>
  <si>
    <t>Hemp is compostable in principle, but no textile composting route exists at scale; modelled as 0. NOTE: methods.md says the scaled-up variant leaves end of life unchanged, so the scaled_up values on these rows may not be read by the model.</t>
  </si>
  <si>
    <t>Typical: ~27% of textile waste is not incinerated/landfilled (100-73%); nearly all of it is open-loop (rags, insulation), fibre-to-fibre is negligible (JRC). Scaled-up: mandatory separate collection and ~2x recycling capacity by 2030-35 (JRC) raise open-loop recycling. | [2026-10-16] Set equal to lci_baseline_knit_hemp (25/10/40 -&gt; 25/20/30): the prototype differs from the non-optimised knit only by material_savings.</t>
  </si>
  <si>
    <t>Typical: fibre-to-fibre recycling is still emerging in the EU (JRC). Scaled-up: a single-fibre, uncoated hemp product is ideal feedstock for fibre-to-fibre recycling with a producer take-back (scenario, RAW design intent was 80%). | [2026-10-16] Set equal to lci_baseline_knit_hemp (2/0/10 -&gt; 2/1.6/2.4): the prototype differs from the non-optimised knit only by material_savings.</t>
  </si>
  <si>
    <t>Typical: 73% landfill+incineration split ~55:45 (EEA). Scaled-up: falls as recycling grows. | [2026-10-16] Set equal to lci_baseline_knit_hemp (40/25/55 -&gt; 40/32/48): the prototype differs from the non-optimised knit only by material_savings.</t>
  </si>
  <si>
    <t>Typical: the other ~45% of the 73% (EEA). Scaled-up: 10% respects the Landfill Directive limit for 2035 (general knowledge, not re-checked online). | [2026-10-16] Set equal to lci_baseline_knit_hemp (33/15/45 -&gt; 33/26.4/39.6): the prototype differs from the non-optimised knit only by material_savings.</t>
  </si>
  <si>
    <t>Change on study_setup / choices if you model another country.</t>
  </si>
  <si>
    <t>Metres of fibre wound per metre of beam span</t>
  </si>
  <si>
    <t>Same fibre and same beam as the RAW case, so the same roving length per metre of span. Counts every roving, so it does not depend on the number of rovings wound at once (Di Bari: 6).</t>
  </si>
  <si>
    <t>Mass of one metre of fibre (incl. resin)</t>
  </si>
  <si>
    <t>Same as lci_raw_cfw (see its comment for why Eq. 3/FMR 42% is used rather than Table 5's 13.6 g resin: Di Bari's own resin impact matches ~3.3 g/m). 1 m of span = 550 x 0.0057 = 3.1 kg. Max 0.016 = Table 5 reading.</t>
  </si>
  <si>
    <t>Di Bari et al. 2026, "Unveiling the Environmental Impacts of Coreless Filament Winding", Sec. 4.1: flax roving (TEX 2400), fibre mass ratio 42%.</t>
  </si>
  <si>
    <t>Flax is the fibre of Di Bari's case. NOTE: "Flax fiber" was added to unit_burdens_dataSources and EoL_constants in this version; its ecoinvent dataset still has to be chosen (proxy: hemp fibre). Min 15% = Table 5 reading.</t>
  </si>
  <si>
    <t>Di Bari et al. 2026, "Unveiling the Environmental Impacts of Coreless Filament Winding", Sec. 4.1: SR GreenPoxy 56 (Sicomin, 51% bio-based, 1.18 g/cm3), 58% of the composite mass (FMR 42%).</t>
  </si>
  <si>
    <t>Modelled with the sheet's fossil epoxy activity: the partly bio-based GreenPoxy 56 has no activity on unit_burdens_dataSources (producer footprint ~5.2 kg CO2e/kg, 44.9% below conventional epoxy, per Duque Estrada et al. 2026, Sci. Rep. 16:8154). Add a GreenPoxy activity if you want Di Bari's resin exactly. Hardener and UV additive excluded, as in Di Bari.</t>
  </si>
  <si>
    <t>Negligible either way next to the robot and oven.</t>
  </si>
  <si>
    <t>Kept exactly as printed although 0.28 W is suspiciously low for a motor-driven machine (possibly a typo for 0.278 kW); max 0.05 kW allows for that. Energy share is negligible (paper: 0.03% of CCtot).</t>
  </si>
  <si>
    <t>Composite-mass basis, like every step on this sheet.</t>
  </si>
  <si>
    <t>Same order as the other lab machines.</t>
  </si>
  <si>
    <t>Paper value; min 95% allows for resin left in the bath. | [2026-10-16] Range 80-120 -&gt; 100-100: fixed at 100 % (cannot go higher)</t>
  </si>
  <si>
    <t>Same convention as lci_raw_cfw.</t>
  </si>
  <si>
    <t>Machinery: Di Bari et al. 2026, "Unveiling the Environmental Impacts of Coreless Filament Winding" Sec. 3.3: KUKA KR210 6-axis robot, passive end-effector holding up to six pre-preg spools, robot speed 1.0 m/s, six rovings wound together. KUKA KR 210 R2700 = 1,111 kg (Exapro used-robot listing) + ~40 kg end-effector (Claude estimate).</t>
  </si>
  <si>
    <t>Same robot as lci_raw_cfw.</t>
  </si>
  <si>
    <t>Machinery: Di Bari et al. 2026, "Unveiling the Environmental Impacts of Coreless Filament Winding" Sec. 3.3: KUKA KR210 6-axis robot, passive end-effector holding up to six pre-preg spools, robot speed 1.0 m/s, six rovings wound together. Di Bari Sec. 3.3: ~0.85 kW at 1.0 m/s (0.61 kW at 0.041 m/s).</t>
  </si>
  <si>
    <t>Paper value.</t>
  </si>
  <si>
    <t>fibre_mass_per_length * # fibers machine can handle at the same time * speed = 0.006 (see row above) * 6 (Otto and Fabian) * 720 (Otto and Fabian, 20cm/s. Di Bari paper claims 1m/s, but I am not convinced - most papers say ~0.1m/s)</t>
  </si>
  <si>
    <t>Typical follows the paper's own energy model (the paper counts robot energy per metre of each roving, as if they were wound one at a time at 1 m/s). Physically, winding 6 rovings at once is 6x faster; that is the max. Compare lci_raw_cfw: 4.1 kg/h (1 roving, 0.2 m/s). Energy: 0.85/20.5 = 0.041 kWh/kg.</t>
  </si>
  <si>
    <t>Machinery: Di Bari et al. 2026, "Unveiling the Environmental Impacts of Coreless Filament Winding" Sec. 3.3: KUKA KR210 6-axis robot, passive end-effector holding up to six pre-preg spools, robot speed 1.0 m/s, six rovings wound together. Robot lifetime 36,000 h (robot LCA, Robotics 2021), as in lci_raw_cfw.</t>
  </si>
  <si>
    <t>Same as lci_raw_cfw.</t>
  </si>
  <si>
    <t>Machinery: Di Bari et al. 2026, "Unveiling the Environmental Impacts of Coreless Filament Winding" Sec. 3.3: KUKA KR210 6-axis robot, passive end-effector holding up to six pre-preg spools, robot speed 1.0 m/s, six rovings wound together. Claude estimate as in lci_raw_cfw; Di Bari set resin loss to 0.</t>
  </si>
  <si>
    <t>Kept equal to lci_raw_cfw so the cases differ only in the process steps. | [2026-10-16] Range 76-114 -&gt; 90-100: typical centred, range kept within 0-100 %</t>
  </si>
  <si>
    <t>Machinery: Di Bari et al. 2026, "Unveiling the Environmental Impacts of Coreless Filament Winding" Table 3: custom curing oven 7.5 x 2 x 2.4 m (36 m3; the paper prints 3600 L), U = 0.135 W/m2K, profile 8 h at 80 C. ~75 m2 of insulated walls + frame, heaters (Claude estimate).</t>
  </si>
  <si>
    <t>Same oven as lci_raw_cfw.</t>
  </si>
  <si>
    <t>Machinery: Di Bari et al. 2026, "Unveiling the Environmental Impacts of Coreless Filament Winding" Table 3: custom curing oven 7.5 x 2 x 2.4 m (36 m3; the paper prints 3600 L), U = 0.135 W/m2K, profile 8 h at 80 C. Wall heat loss 0.135 x 75.6 m2 x 60 K = 0.61 kW (Claude calculation from Di Bari Table 3).</t>
  </si>
  <si>
    <t>Machinery: Di Bari et al. 2026, "Unveiling the Environmental Impacts of Coreless Filament Winding" Table 3: custom curing oven 7.5 x 2 x 2.4 m (36 m3; the paper prints 3600 L), U = 0.135 W/m2K, profile 8 h at 80 C. Calibrated to Di Bari Table 6: 0.91e-2 MJ/m (8 h/80 C) / 0.0057 kg/m = 0.44 kWh/kg; 0.61 kW / 0.44 = 1.4 kg/h. Max 2.8 = 24 h/40 C profile; min 0.5 = oven one third full.</t>
  </si>
  <si>
    <t>Identical to lci_raw_cfw: curing does not change between the cases.</t>
  </si>
  <si>
    <t>Machinery: Di Bari et al. 2026, "Unveiling the Environmental Impacts of Coreless Filament Winding" Table 3: custom curing oven 7.5 x 2 x 2.4 m (36 m3; the paper prints 3600 L), U = 0.135 W/m2K, profile 8 h at 80 C. ~250 batches/y x 8 h x 15 y (Claude estimate).</t>
  </si>
  <si>
    <t>Machinery: Di Bari et al. 2026, "Unveiling the Environmental Impacts of Coreless Filament Winding" Table 3: custom curing oven 7.5 x 2 x 2.4 m (36 m3; the paper prints 3600 L), U = 0.135 W/m2K, profile 8 h at 80 C. Curing removes no material (Di Bari).</t>
  </si>
  <si>
    <t>Same as lci_raw_cfw. | [2026-10-16] Range 80-120 -&gt; 100-100: fixed at 100 % (cannot go higher)</t>
  </si>
  <si>
    <t>Design working life 50 y (EN 1990 category 4); same as lci_raw_cfw.</t>
  </si>
  <si>
    <t>Same material as the RAW case (natural fibre/epoxy, indoor), so the same lifetime.</t>
  </si>
  <si>
    <t>Di Bari et al. 2026, "Unveiling the Environmental Impacts of Coreless Filament Winding", Sec. 5.1-5.2: incineration with energy recovery is the default EoL of the flax/epoxy CFW element; mechanical and chemical recycling are not yet practised.</t>
  </si>
  <si>
    <t>Thermoset epoxy is not compostable.</t>
  </si>
  <si>
    <t>Same as lci_raw_cfw (same material).</t>
  </si>
  <si>
    <t>No fibre-to-fibre route exists.</t>
  </si>
  <si>
    <t>Same as lci_raw_cfw: Di Bari default; NL bans landfill of combustibles (general knowledge, not re-checked). | [2026-10-16] Range 68-102 -&gt; 70-100: typical centred, range kept within 0-100 %</t>
  </si>
  <si>
    <t>Same as lci_raw_cfw. Shares 0+5+0+85+10 = 100%.</t>
  </si>
  <si>
    <t>Model choice: Netherlands, same as lci_raw_cfw.</t>
  </si>
  <si>
    <t>Change if the baseline should reflect German (Stuttgart) production.</t>
  </si>
  <si>
    <t>Claude estimate scaled from the flax value (550 m/m) by axial stiffness per roving: flax roving ~12 GPa x 1.66 mm2 = 20 kN (Duque Estrada et al. 2026, Sci. Rep. 16:8154: Safilin flax 12 GPa, 1.44 g/cm3); E-glass ~76 GPa x 0.94 mm2 (2.4 g/m / 2.55 g/cm3) = 71 kN, i.e. ~3.6x stiffer per roving. Fibre modulus of E-glass from general knowledge, not re-checked.</t>
  </si>
  <si>
    <t>Glass needs fewer metres of roving for the same beam stiffness: pure stiffness scaling gives 550/3.6 = ~150 m/m (min). Typical 275 (half the flax value) because CFW layups also need minimum numbers of passes and edge/anchor fibres that do not scale with stiffness; max 550 = same layup as flax. Highly uncertain: Di Bari stress that comparisons should be on equal structural capacity from a structural model; replace with a structural design when available.</t>
  </si>
  <si>
    <t>Gil Pérez et al. 2021, Materials 14:5509 (Univ. Stuttgart, glass-fibre coreless-wound components; elib.uni-stuttgart.de/bitstream/11682/12343): glass roving Owens Corning PipeStrand S2300, 2400 tex; fibre volume ratio 50.0 +- 1.3% (47.5% per component); epoxy Hexion Epikote MGS LR135 + hardeners (1.15 g/cm3 assumed).</t>
  </si>
  <si>
    <t>Per m of roving: 2.4 g glass + resin at FVR 50%: glass 2.4/2.55 = 0.94 cm3, so resin 0.94 cm3 x 1.15 = 1.08 g; total 3.5 g/m (glass mass share 69%). Glass and epoxy densities (2.55, 1.15 g/cm3) are general values, not re-checked. Range: FVR 55% (3.1 g/m) to 45% (4.0 g/m). 1 m of span = 275 x 0.0035 = 0.96 kg.</t>
  </si>
  <si>
    <t>glass fibre</t>
  </si>
  <si>
    <t>Beam span divided by beam depth</t>
  </si>
  <si>
    <t>Gil Pérez et al. 2021, Materials 14:5509 (Univ. Stuttgart, glass-fibre coreless-wound components; elib.uni-stuttgart.de/bitstream/11682/12343): fibre volume ratio 50% -&gt; mass share 69% (glass 2.55, epoxy 1.15 g/cm3).</t>
  </si>
  <si>
    <t>Range = FVR 45-55%. Uses the existing "glass fibre" activity (market for glass fibre, GLO).</t>
  </si>
  <si>
    <t>Gil Pérez et al. 2021, Materials 14:5509 (Univ. Stuttgart, glass-fibre coreless-wound components; elib.uni-stuttgart.de/bitstream/11682/12343): Hexion Epikote MGS LR 135 epoxy with Epikure hardeners (fossil), plus 2.9 wt% UV absorber.</t>
  </si>
  <si>
    <t>Complement of the glass share; hardener and UV absorber folded into the epoxy (as in the other CFW sheets).</t>
  </si>
  <si>
    <t>Resin bath impregnation</t>
  </si>
  <si>
    <t>Rule of thumb span/depth ~20 for glulam beams (civilsir.com/glulam-span-rule-of-thumb)</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</si>
  <si>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Resin bath, rollers and tensioner ~20 kg (Claude estimate).</t>
  </si>
  <si>
    <t>Single, US-origin rule of thumb; kept range 16-24. Worth checking against EN 1995 / Dutch practice (span/depth 15-20).</t>
  </si>
  <si>
    <t>Negligible.</t>
  </si>
  <si>
    <t>Beam depth divided by beam width</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</si>
  <si>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Passive: fibres are pulled through the bath by the robot (Di Bari Sec. 3.3). Max 20 W for an optional tensioner motor (assumption).</t>
  </si>
  <si>
    <t>Its energy is inside the robot power.</t>
  </si>
  <si>
    <t>Beam width = 1/3 to 1/4 of depth (civilsir.com/glulam-span-rule-of-thumb); APA limits depth/width to &lt;=12 (anthonyforest.com APA TT-085)</t>
  </si>
  <si>
    <t>Typical moved from 3 to 3.5 (midpoint of the 3-4 rule of thumb). Lowers beam mass ~14% vs before.</t>
  </si>
  <si>
    <t>Density of glulam timber</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</si>
  <si>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Same as the winding step (in-line with the robot).</t>
  </si>
  <si>
    <t>common sense: between EN 14080 GL24h (~420) and Annebergs EPD (461)</t>
  </si>
  <si>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 | [2026-10-16] Range 351.2-526.8 -&gt; 419-459: GL24h glulam ~420 kg/m3, Danish EPD 461 kg/m3</t>
  </si>
  <si>
    <t>glulam timber</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</si>
  <si>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t>
  </si>
  <si>
    <t>amount per kg product</t>
  </si>
  <si>
    <t>Amount of glulam timber per kg of product</t>
  </si>
  <si>
    <t>m3/kg</t>
  </si>
  <si>
    <t>Negligible effect.</t>
  </si>
  <si>
    <t>derived: 1/density</t>
  </si>
  <si>
    <t>Common-sense estimate (Claude, for LCA-team review): Exactly 1/density: 1 kg of beam needs 1/439 m3 of glulam, no cutting waste modelled (offcuts are inside the cradle-to-gate dataset). | earlier note: 1 / 439 kg per m3 | [2026-10-16] Fixed (was a +-20 % range): exactly 1 / density</t>
  </si>
  <si>
    <t>service life</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</si>
  <si>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 resin left in the bath and dripping; not measured.</t>
  </si>
  <si>
    <t>Years the product lasts in use</t>
  </si>
  <si>
    <t>Open baths lose some resin; Di Bari assumed 0 for lack of data. | [2026-10-16] Range 76-114 -&gt; 90-100: typical centred, range kept within 0-100 %</t>
  </si>
  <si>
    <t>Assumed equal to the reinforced concrete beam (structural frame element, protected interior). EN 1990 design working life 50 y (class 3) to 100 y (class 4) (betonhuis.nl); Annebergs glulam EPD declares no RSL</t>
  </si>
  <si>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</si>
  <si>
    <t>waste incineration</t>
  </si>
  <si>
    <t>kg of glulam timber that goes to waste incineration at end of life, per kg of product</t>
  </si>
  <si>
    <t>kg/kg</t>
  </si>
  <si>
    <t>common sense, cross-checked with Annebergs glulam EPD (47% recycling / 53% incineration / 0% landfill)</t>
  </si>
  <si>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</si>
  <si>
    <t>waste recycling</t>
  </si>
  <si>
    <t>kg of glulam timber that goes to waste recycling at end of life, per kg of product</t>
  </si>
  <si>
    <t>Common-sense estimate (Claude, for LCA-team review): Kept. Recycled into chipboard (open loop); 30% is between practice for glued wood (~10-20%) and the Danish EPD's 47%.</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</si>
  <si>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KUKA KR 210 R2700 = 1,111 kg (Exapro listing) + ~40 kg end-effector (Claude estimate).</t>
  </si>
  <si>
    <t>waste landfilling</t>
  </si>
  <si>
    <t>kg of glulam timber that goes to waste landfilling at end of life, per kg of product</t>
  </si>
  <si>
    <t>Same robot as the other CFW sheets.</t>
  </si>
  <si>
    <t>Common-sense estimate (Claude, for LCA-team review): Kept. Probably a slight overestimate for NL (landfill of wood is banned), a reasonable Europe-wide value.</t>
  </si>
  <si>
    <t>Country whose electricity mix is displaced by energy recovered at end of life</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</si>
  <si>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Di Bari Sec. 3.3: ~0.85 kW at 1.0 m/s.</t>
  </si>
  <si>
    <t>Same robot class and power as the flax baseline.</t>
  </si>
  <si>
    <t>model choice</t>
  </si>
  <si>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</si>
  <si>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Gil Pérez et al. 2021, Materials 14:5509 (Univ. Stuttgart, glass-fibre coreless-wound components; elib.uni-stuttgart.de/bitstream/11682/12343): one component = ~1,600 m of fibre path with six rovings wound simultaneously in six hours: 1,600 x 6 x 0.0035 kg/m = 33 kg / 6 h = 5.6 kg/h (measured fabrication time, includes stops).</t>
  </si>
  <si>
    <t>This is a measured production rate, unlike the modelled flax value (20.5 kg/h). Range 3-10 kg/h (Claude estimate). Energy: 0.85/5.6 = 0.15 kWh/kg.</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</si>
  <si>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Robot lifetime 36,000 h (robot LCA, Robotics 2021).</t>
  </si>
  <si>
    <t>Same as the other CFW sheets.</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</si>
  <si>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Claude estimate as in lci_raw_cfw.</t>
  </si>
  <si>
    <t>Kept equal to the other CFW sheets. | [2026-10-16] Range 76-114 -&gt; 90-100: typical centred, range kept within 0-100 %</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</si>
  <si>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Same oven as the flax sheets (Claude estimate).</t>
  </si>
  <si>
    <t>Same oven.</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</si>
  <si>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Wall heat loss 0.135 W/m2K x 75.6 m2 x 90 K = 0.92 kW at 110 C (Claude calculation).</t>
  </si>
  <si>
    <t>Higher than flax (0.61 kW at 80 C) because of the higher curing temperature.</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</si>
  <si>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Scaled from Di Bari Table 6 (0.91e-2 MJ per m of flax roving, 8 h at 80 C): x 1.31 for the hotter profile (90 K x ~7 h incl. ramps vs 60 K x 8 h) x 0.42 for the smaller roving volume (1.9 vs 4.5 cm3 per m; Di Bari allocate oven energy by product volume) = 0.50e-2 MJ/m = 0.40 kWh/kg; 0.92 kW / 0.40 = 2.2 kg/h.</t>
  </si>
  <si>
    <t>Claude calculation, no measured curing energy for glass CFW found. Range 1-4 kg/h.</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</si>
  <si>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Claude estimate as for the flax sheets.</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</si>
  <si>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Curing removes no material.</t>
  </si>
  <si>
    <t>Same as the other CFW sheets. | [2026-10-16] Range 80-120 -&gt; 100-100: fixed at 100 % (cannot go higher)</t>
  </si>
  <si>
    <t>Design working life 50 y (EN 1990 category 4). Glass/epoxy does not rot and is more moisture-resistant than natural-fibre composites (general knowledge).</t>
  </si>
  <si>
    <t>Min raised to 40 y and max to 75 y versus the flax sheets because glass fibre composites age less in humid conditions.</t>
  </si>
  <si>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</si>
  <si>
    <t>Not compostable.</t>
  </si>
  <si>
    <t>Cement-kiln co-processing and mechanical grinding into filler (open loop); ~20% typical (Claude estimate).</t>
  </si>
  <si>
    <t>No closed-loop recycling of cured glass/epoxy at scale.</t>
  </si>
  <si>
    <t>Municipal incineration: only the ~31% epoxy burns, the glass stays as slag, so energy recovery per kg is low. Claude estimate.</t>
  </si>
  <si>
    <t>Landfill remains the most common route for GFRP in Europe because ~70% of the mass is non-combustible glass (Claude estimate; general knowledge). Shares 0+20+0+30+50 = 100%.</t>
  </si>
  <si>
    <t>Eurocode 2 Table 7.4N basic span/depth limits: 20 simply supported, 14 continuous (anbeal.co.uk/ec2spantodepth)</t>
  </si>
  <si>
    <t>Typical unchanged (12, stocky beam); max raised to 20 = EC2 limit for simply supported beams. Actual depth depends on load, so this stays a design assumption.</t>
  </si>
  <si>
    <t>width_over_depth</t>
  </si>
  <si>
    <t>Beam width divided by beam depth</t>
  </si>
  <si>
    <t>structural rule of thumb</t>
  </si>
  <si>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</si>
  <si>
    <t>concrete_density</t>
  </si>
  <si>
    <t>Density of reinforced concrete</t>
  </si>
  <si>
    <t>EN 1991-1-1 Annex A: reinforced normal-weight concrete 25 kN/m3 (standard value, not re-checked online this session)</t>
  </si>
  <si>
    <t>Was 2400 (range 1920-2880 = +-20%, too wide for normal-weight concrete). Implied rebar ~150 kg/m3 = 6% of mass, consistent with the steel production row. | [2026-10-16] Range 2000-3000 -&gt; 2400-2600: reinforced concrete density is well known (~2400-2500 kg/m3)</t>
  </si>
  <si>
    <t>concrete</t>
  </si>
  <si>
    <t>Amount of concrete per kg of product</t>
  </si>
  <si>
    <t>engineering estimate: rebar ratio 100-250 kg/m3</t>
  </si>
  <si>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 | [2026-10-16] Fixed (was a +-20 % range): main component of the mixture; the steel share carries the uncertainty (independent +-20 % on both made the beam 0.8-1.2 kg per kg)</t>
  </si>
  <si>
    <t>steel</t>
  </si>
  <si>
    <t>Amount of steel per kg of product</t>
  </si>
  <si>
    <t>Common-sense estimate (Claude, for LCA-team review): 150 kg rebar per m3 of concrete / 2500 kg per m3 = 6%. Range 100-250 kg/m3 = 4-10%. Stiffer/heavily loaded beams and shorter spans sit at the top of the range.</t>
  </si>
  <si>
    <t>formwork</t>
  </si>
  <si>
    <t>Amount of formwork per kg of product</t>
  </si>
  <si>
    <t>recalculated for density 2500 kg/m3 ; derived from beam geometry, 10 reuses</t>
  </si>
  <si>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</si>
  <si>
    <t>EN 1990 design working life 50 y (class 3) to 100 y (class 4); SBR: service life of most concrete structural parts &gt; 100 y (betonhuis.nl/beton-en-de-technische-levensduur)</t>
  </si>
  <si>
    <t>75 = common building-life convention, kept as typical; range widened to 50-100.</t>
  </si>
  <si>
    <t>waste reinforced concrete recycling</t>
  </si>
  <si>
    <t>reinforced concrete</t>
  </si>
  <si>
    <t>kg of reinforced concrete beam (concrete + rebar, treated as a whole) that goes to waste reinforced concrete recycling at end of life, per kg of product</t>
  </si>
  <si>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</si>
  <si>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</si>
  <si>
    <t>waste concrete landfilling</t>
  </si>
  <si>
    <t>kg of reinforced concrete beam (concrete + rebar, treated as a whole) that goes to waste concrete landfilling at end of life, per kg of product</t>
  </si>
  <si>
    <t>Complement of recycling row (shares re-normalised to 100%). EU ~7%, NL ~2%; typical 10% kept conservative for whole-Europe scope. Beam's ~6% steel is landfilled with the concrete here (ecoinvent 'waste concrete' dataset).</t>
  </si>
  <si>
    <t>functional unit (fu_comparison)</t>
  </si>
  <si>
    <t>Common-sense estimate (Claude, for LCA-team review): Part of the functional unit (3 m partition, standard storey height), must equal for all compared walls. | earlier note: part of the functional unit - keep equal across the compared walls</t>
  </si>
  <si>
    <t>same value as lci_raw_biopol</t>
  </si>
  <si>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</si>
  <si>
    <t>Density of the adobe wall (mortar is the same material)</t>
  </si>
  <si>
    <t>common sense: adobe/earth block dry density 1200-1900 kg/m3</t>
  </si>
  <si>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 | [2026-10-16] Range 1360-2040 -&gt; 1530-1870: adobe ~1500-1900 kg/m3 (+-10 %)</t>
  </si>
  <si>
    <t>adobe brick</t>
  </si>
  <si>
    <t>Amount of adobe brick per kg of product</t>
  </si>
  <si>
    <t>definition</t>
  </si>
  <si>
    <t>Common-sense estimate (Claude, for LCA-team review): Wall = bricks laid in earth mortar of the same material, so 1 kg wall = 1 kg adobe. | [2026-10-16] Fixed (was a +-20 % range): 1 kg of product is 1 kg of this material</t>
  </si>
  <si>
    <t>common sense</t>
  </si>
  <si>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</si>
  <si>
    <t>waste inert landfilling</t>
  </si>
  <si>
    <t>kg of adobe brick that goes to waste inert landfilling at end of life, per kg of product</t>
  </si>
  <si>
    <t>common sense; adobe is infinitely recyclable in principle (Materials and Structures 2025)</t>
  </si>
  <si>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</si>
  <si>
    <t>Common-sense estimate (Claude, for LCA-team review): Part of the functional unit (3 m partition), must equal for all compared walls. | earlier note: part of the functional unit - keep equal across the compared walls</t>
  </si>
  <si>
    <t>thickness</t>
  </si>
  <si>
    <t>Wall thickness (standard brick)</t>
  </si>
  <si>
    <t>common sense: NL standard brick width 100-115 mm</t>
  </si>
  <si>
    <t>Common-sense estimate (Claude, for LCA-team review): Standard Dutch brick partition: one brick wide (100 mm Waalformaat) to a half-brick wall (115 mm); range 92-138 mm covers 90 mm to 140 mm partitions.</t>
  </si>
  <si>
    <t>Density of brick and mortar</t>
  </si>
  <si>
    <t>common sense: masonry density 1600-2100 kg/m3</t>
  </si>
  <si>
    <t>Common-sense estimate (Claude, for LCA-team review): Solid clay brick is 1800-2000 kg/m3, perforated brick 1400-1700, mortar ~1800-2000. Wall average 1900 kept; range narrowed to 1600-2100 (was 1520-2280). | [2026-10-16] Range 1520-2280 -&gt; 1710-2090: brick + mortar wall ~1700-2100 kg/m3 (+-10 %)</t>
  </si>
  <si>
    <t>clay brick</t>
  </si>
  <si>
    <t>Amount of clay brick per kg of product</t>
  </si>
  <si>
    <t>Engineering calculation: Waalformaat brick 210x100x50 mm with 10 mm joints -&gt; face area of brick/module = (210x50)/(220x60) = 79.5%, so mortar = 20.5% of volume; mass share = 0.205x1800/(0.205x1800+0.795x1900) = 19.6% ; derived: 1 - mortar share</t>
  </si>
  <si>
    <t>Common-sense estimate (Claude, for LCA-team review): Complement of the mortar share (0.2), see engineering calculation in the source column. | earlier note: Was 0.84 / 0.16. Assumes 10 mm joints and mortar 1800 kg/m3, brick 1900 kg/m3. Thin-bed (UK/DE) masonry would be ~10%. | [2026-10-16] Fixed (was a +-20 % range): main component of the mixture; the mortar share carries the uncertainty</t>
  </si>
  <si>
    <t>lime mortar</t>
  </si>
  <si>
    <t>Amount of lime mortar per kg of product</t>
  </si>
  <si>
    <t>see clay brick row (engineering calculation) ; engineering calculation (see clay brick row)</t>
  </si>
  <si>
    <t>Common-sense estimate (Claude, for LCA-team review): Joint volume = 20.5% of a Waalformaat wall (10 mm joints); by mass ~20%. Thin-bed masonry would be ~10%, so 0.2 is a conservative-high value. | earlier note: Was 0.16.</t>
  </si>
  <si>
    <t>Brick facade masonry service life 'ruim boven 75', 100+ y in SBR tables (KNB, eindrapport LCC baksteenmetselwerk)</t>
  </si>
  <si>
    <t>75 kept as typical (building-life convention), max raised to 100. Interior walls are less exposed than facades.</t>
  </si>
  <si>
    <t>waste brick recycling</t>
  </si>
  <si>
    <t>kg of clay brick that goes to waste brick recycling at end of life, per kg of product</t>
  </si>
  <si>
    <t>EU-27 C&amp;D waste 2020-21: 80% recycling + 7% backfilling, 7% landfill, 6% energy recovery (JRC131294 p.10); NL 2012: 98% recovery, ~2% landfill (EC CDW factsheet NL). Same whole-masonry logic as the reinforced concrete beam: crushed as one stream</t>
  </si>
  <si>
    <t>90% of the brick fraction (0.80 kg/kg) recycled incl. backfilling. Selective deconstruction and reuse of whole bricks (24-79% reclaim rates in Finland/Belgium/Denmark, Buildings &amp; Cities 2024) is not modelled, so this is conservative.</t>
  </si>
  <si>
    <t>kg of clay brick that goes to waste inert landfilling at end of life, per kg of product</t>
  </si>
  <si>
    <t>10% of the brick fraction landfilled (range 2-20%).</t>
  </si>
  <si>
    <t>kg of lime mortar that goes to waste inert landfilling at end of life, per kg of product</t>
  </si>
  <si>
    <t>10% of the mortar fraction (0.20 kg/kg) landfilled.</t>
  </si>
  <si>
    <t>kg of lime mortar that goes to waste brick recycling at end of life, per kg of product</t>
  </si>
  <si>
    <t>90% of the mortar fraction stays attached to the bricks and is crushed with them (range 80-98%).</t>
  </si>
  <si>
    <t>Mass of polyester fibre per m2 of coverage</t>
  </si>
  <si>
    <t>common sense: yarn share of PVC-coated PES fabric</t>
  </si>
  <si>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</si>
  <si>
    <t>polyester fiber</t>
  </si>
  <si>
    <t>Amount of polyester fiber per kg of product</t>
  </si>
  <si>
    <t>Common-sense estimate (Claude, for LCA-team review): 1 kg of membrane textile is 1 kg polyester fibre (coating not modelled). | [2026-10-16] Fixed (was a +-20 % range): 1 kg of product is 1 kg of this material</t>
  </si>
  <si>
    <t>weaving</t>
  </si>
  <si>
    <t>Amount of weaving per kg of product</t>
  </si>
  <si>
    <t>Common-sense estimate (Claude, for LCA-team review): Weaving is a per-kg process on the fabric, so 1 kg of weaving per kg of membrane. | [2026-10-16] Fixed (was a +-20 % range): 1 kg of product is 1 kg of this material</t>
  </si>
  <si>
    <t>PVC-coated polyester membranes: design life ~15-20 y, 10-15 y in high-UV climates (Birdair PVC membrane page; ETS PVC membrane page)</t>
  </si>
  <si>
    <t>Was 20 (16-24). 25+ years is claimed only for PTFE/PVDF-topcoated membranes.</t>
  </si>
  <si>
    <t>waste plastic incineration</t>
  </si>
  <si>
    <t>kg of polyester fiber that goes to waste plastic incineration at end of life, per kg of product</t>
  </si>
  <si>
    <t>EU 2022: separately collected textiles: 15% incinerated, 12% landfilled (EEA); plastic packaging 2022: 35.0% energy recovery vs ~24.3% other disposal (European Parliament); recycling assumed ~0 for coated membranes</t>
  </si>
  <si>
    <t>Incineration:landfill = 35/(35+24.3) = 59% (plastics) or 15/(15+12) = 56% (textiles). Was 0.7/0.3. NL has a landfill ban, so NL would be &gt;90% incineration: max set to 0.95.</t>
  </si>
  <si>
    <t>waste plastic landfilling</t>
  </si>
  <si>
    <t>kg of polyester fiber that goes to waste plastic landfilling at end of life, per kg of product</t>
  </si>
  <si>
    <t>Complement of the incineration row.</t>
  </si>
  <si>
    <t>lci_raw_knit areal density (0.4 kg/m2, 0.32-0.48) x 1.2</t>
  </si>
  <si>
    <t>Placeholder baseline: identical to lci_raw_knit except 20% heavier (0.48 kg/m2), representing the same CNC-knitted hemp membrane without RAW's material optimisation (Tanya, 2026-09-30). Replace with real data for a non-optimised knit when available.</t>
  </si>
  <si>
    <t xml:space="preserve">Bast-fibre cards are slower than cotton cards; larger lines run 50+ kg/h (assumption). | Scaled-up: left blank on purpose, because the prototype already runs on an industrial line. </t>
  </si>
  <si>
    <t>Kept 85%. | [2026-10-16] Range 68-102 -&gt; 70-100: typical centred, range kept within 0-100 %</t>
  </si>
  <si>
    <t xml:space="preserve">Was 8 kg/h. | Scaled-up: left blank on purpose, because the prototype already runs on an industrial line. </t>
  </si>
  <si>
    <t>Was 1500 kg (scaled-up 2000).</t>
  </si>
  <si>
    <t>Scaled-up was 4 kW.</t>
  </si>
  <si>
    <t>Scaled-up was 1.5 kg/h, lower than the prototype, which cannot be right for an industrial machine.</t>
  </si>
  <si>
    <t>Scaled-up kept at 50,000 h.</t>
  </si>
  <si>
    <t>Bast-fibre cards are slower than cotton cards; larger lines run 50+ kg/h (assumption).</t>
  </si>
  <si>
    <t>Was 8 kg/h.</t>
  </si>
  <si>
    <t>Was 1500 kg.</t>
  </si>
  <si>
    <t>Was 4 kW.</t>
  </si>
  <si>
    <t>Was 2 kg/h. Energy: 2 kW / 1.5 kg/h = 1.3 kWh/kg.</t>
  </si>
  <si>
    <t>Was 50000 h (mill-scale utilisation).</t>
  </si>
  <si>
    <t>Widened from 12-18 to 8-20 y because exposure is unknown (indoor/covered: 20+ y, exposed: ~5-10 y). Replace when the use case is fixed.</t>
  </si>
  <si>
    <t>Was 10 y. Set to about half of the expected lifetime (7.5 y).</t>
  </si>
  <si>
    <t>Which version of the product is repaired: both, prototype or scaled-up. The prototypes are not repaired today, so repair is modelled for the scaled-up product only. Set equal to raw_knit so that the two LCIs are identical; a baseline has no scaled-up version, so it is never repaired.</t>
  </si>
  <si>
    <t>Range widened to 5-15%.</t>
  </si>
  <si>
    <t>Typical: ~27% of textile waste is not incinerated/landfilled (100-73%); nearly all of it is open-loop (rags, insulation), fibre-to-fibre is negligible (JRC). Scaled-up: mandatory separate collection and ~2x recycling capacity by 2030-35 (JRC) raise open-loop recycling.</t>
  </si>
  <si>
    <t>Typical: fibre-to-fibre recycling is still emerging in the EU (JRC). Scaled-up: a single-fibre, uncoated hemp product is ideal feedstock for fibre-to-fibre recycling with a producer take-back (scenario, RAW design intent was 80%).</t>
  </si>
  <si>
    <t>Typical: 73% landfill+incineration split ~55:45 (EEA). Scaled-up: falls as recycling grows.</t>
  </si>
  <si>
    <t>Typical: the other ~45% of the 73% (EEA). Scaled-up: 10% respects the Landfill Directive limit for 2035 (general knowledge, not re-checked online).</t>
  </si>
  <si>
    <t>material_source</t>
  </si>
  <si>
    <t>ecoinventDataset_name</t>
  </si>
  <si>
    <t>geographicalCoverage</t>
  </si>
  <si>
    <t>referenceProduct</t>
  </si>
  <si>
    <t>alternative_data_source</t>
  </si>
  <si>
    <t>eol_type</t>
  </si>
  <si>
    <t>Bio-based materials</t>
  </si>
  <si>
    <t>Peas</t>
  </si>
  <si>
    <t>market for protein pea</t>
  </si>
  <si>
    <t xml:space="preserve">GLO </t>
  </si>
  <si>
    <t>protein pea</t>
  </si>
  <si>
    <t>Cotton fiber</t>
  </si>
  <si>
    <t>market for seed-cotton</t>
  </si>
  <si>
    <t>seed-cotton</t>
  </si>
  <si>
    <t>decorticated fibre production, hemp</t>
  </si>
  <si>
    <t>FR</t>
  </si>
  <si>
    <t>decorticated fibre, hemp</t>
  </si>
  <si>
    <t>market for fibre, flax</t>
  </si>
  <si>
    <t>GLO</t>
  </si>
  <si>
    <t>fibre, flax</t>
  </si>
  <si>
    <t>Hard wood</t>
  </si>
  <si>
    <t>market for sawnwood, hardwood, raw</t>
  </si>
  <si>
    <t>sawnwood, hardwood, raw</t>
  </si>
  <si>
    <t>market for sawnwood, softwood, raw</t>
  </si>
  <si>
    <t>sawnwood, softwood, raw</t>
  </si>
  <si>
    <t>RER</t>
  </si>
  <si>
    <t>biopol_lca_database</t>
  </si>
  <si>
    <t>Hemp dust</t>
  </si>
  <si>
    <t>co-product</t>
  </si>
  <si>
    <t>hemp residues</t>
  </si>
  <si>
    <t>Bark chips</t>
  </si>
  <si>
    <t>market for bark chips, green, measured as dry mass</t>
  </si>
  <si>
    <t>Europe without Switzerland</t>
  </si>
  <si>
    <t>bark chips, green, measured as dry mass</t>
  </si>
  <si>
    <t>Sawdust</t>
  </si>
  <si>
    <t>market for sawdust, green, collected, measured as dry mass</t>
  </si>
  <si>
    <t>sawdust, green, collected, measured as dry mass</t>
  </si>
  <si>
    <t>Cellulose reject fibers</t>
  </si>
  <si>
    <t>road transport</t>
  </si>
  <si>
    <t>distance: transport_distance_km on the constants tab</t>
  </si>
  <si>
    <t>market for waste yarn and waste textile</t>
  </si>
  <si>
    <t>RoW</t>
  </si>
  <si>
    <t>waste yarn and waste textile</t>
  </si>
  <si>
    <t>market group for waste wood, untreated</t>
  </si>
  <si>
    <t>waste wood, untreated</t>
  </si>
  <si>
    <t>Seagrass</t>
  </si>
  <si>
    <t>wild-harvested</t>
  </si>
  <si>
    <t>Baseline cases</t>
  </si>
  <si>
    <t>m3</t>
  </si>
  <si>
    <t>market for glued laminated timber, PUR-glue</t>
  </si>
  <si>
    <t>CH</t>
  </si>
  <si>
    <t>glued laminated timber, PUR-glue</t>
  </si>
  <si>
    <t>market for concrete, medium strength</t>
  </si>
  <si>
    <t>concrete, medium strength</t>
  </si>
  <si>
    <t>market for reinforcing steel</t>
  </si>
  <si>
    <t>reinforcing steel</t>
  </si>
  <si>
    <t>market for plywood</t>
  </si>
  <si>
    <t>plywood</t>
  </si>
  <si>
    <t>market for glass fibre</t>
  </si>
  <si>
    <t>used by lci_baseline_cfw_glass (glass fibre CFW beam baseline).</t>
  </si>
  <si>
    <t>market for adobe brick</t>
  </si>
  <si>
    <t>market for clay brick</t>
  </si>
  <si>
    <t>market for lime mortar</t>
  </si>
  <si>
    <t>market for fibre, polyester</t>
  </si>
  <si>
    <t>fibre, polyester</t>
  </si>
  <si>
    <t>market for weaving, synthetic fibre</t>
  </si>
  <si>
    <t>weaving, synthetic fibre</t>
  </si>
  <si>
    <t>Binding materials</t>
  </si>
  <si>
    <t xml:space="preserve">Mechanical fastener (screws, nails, brackets) </t>
  </si>
  <si>
    <t>market for steel, low-alloyed, hot rolled</t>
  </si>
  <si>
    <t>steel, low-alloyed, hot rolled</t>
  </si>
  <si>
    <t>Wood glue</t>
  </si>
  <si>
    <t>market for melamine urea formaldehyde adhesive</t>
  </si>
  <si>
    <t>melamine urea formaldehyde adhesive</t>
  </si>
  <si>
    <t>MUF is usually used for gluing wood in engineered timber products</t>
  </si>
  <si>
    <t>market for epoxy resin, liquid</t>
  </si>
  <si>
    <t>epoxy resin, liquid</t>
  </si>
  <si>
    <t>Most commonly used in natural-fiber composite research</t>
  </si>
  <si>
    <t>Cement</t>
  </si>
  <si>
    <t>market for cement, Portland</t>
  </si>
  <si>
    <t>cement, Portland</t>
  </si>
  <si>
    <t>Lime</t>
  </si>
  <si>
    <t>market for hydraulic lime</t>
  </si>
  <si>
    <t>hydraulic lime</t>
  </si>
  <si>
    <t>Transportation</t>
  </si>
  <si>
    <t xml:space="preserve">Road transport </t>
  </si>
  <si>
    <t>ton km</t>
  </si>
  <si>
    <t>market for transport, freight, lorry, unspecified</t>
  </si>
  <si>
    <t>transport, freight, lorry, diesel, unspecified</t>
  </si>
  <si>
    <t>Processes</t>
  </si>
  <si>
    <t>energy use</t>
  </si>
  <si>
    <t>kwh</t>
  </si>
  <si>
    <t>market for electricity, low voltage</t>
  </si>
  <si>
    <t>lookup: all european countries</t>
  </si>
  <si>
    <t>electricity, low voltage</t>
  </si>
  <si>
    <t>machine wear</t>
  </si>
  <si>
    <t>market for industrial machine, heavy, unspecified</t>
  </si>
  <si>
    <t>industrial machine, heavy, unspecified</t>
  </si>
  <si>
    <t>waste composting</t>
  </si>
  <si>
    <t>treatment of biowaste, industrial composting</t>
  </si>
  <si>
    <t>biowaste</t>
  </si>
  <si>
    <t>composting</t>
  </si>
  <si>
    <t>treatment of waste wood, post-consumer, sorting and shredding</t>
  </si>
  <si>
    <t>wood chips, from post-consumer wood, dry, measured as dry mass</t>
  </si>
  <si>
    <t>recycling</t>
  </si>
  <si>
    <t>treatment of biowaste, municipal incineration</t>
  </si>
  <si>
    <t>incineration</t>
  </si>
  <si>
    <t>treatment of biowaste, open dump</t>
  </si>
  <si>
    <t>landfill</t>
  </si>
  <si>
    <t>Avoided burdens</t>
  </si>
  <si>
    <t>avoided burden - composting</t>
  </si>
  <si>
    <t>market for compost</t>
  </si>
  <si>
    <t>compost</t>
  </si>
  <si>
    <t>avoided burden - open loop recycling</t>
  </si>
  <si>
    <t>market for wood chips, dry, measured as dry mass</t>
  </si>
  <si>
    <t>wood chips, dry, measured as dry mass</t>
  </si>
  <si>
    <t>avoided burden - incineration, heat</t>
  </si>
  <si>
    <t>market group for heat, district or industrial, natural gas</t>
  </si>
  <si>
    <t>heat, district or industrial, natural gas</t>
  </si>
  <si>
    <t>avoided burden - incineration, electricity</t>
  </si>
  <si>
    <t>End-of-life datasets for baseline products</t>
  </si>
  <si>
    <t>treatment of inert waste, inert material landfill</t>
  </si>
  <si>
    <t>inert waste, for final disposal</t>
  </si>
  <si>
    <t>EoL of brick/mortar/adobe baselines</t>
  </si>
  <si>
    <t>treatment of waste concrete, inert material landfill</t>
  </si>
  <si>
    <t>waste concrete</t>
  </si>
  <si>
    <t>EoL of reinforced concrete beam baseline</t>
  </si>
  <si>
    <t>treatment of waste reinforced concrete, recycling</t>
  </si>
  <si>
    <t>waste reinforced concrete</t>
  </si>
  <si>
    <t>EoL of reinforced concrete beam baseline, applied to concrete + steel mass</t>
  </si>
  <si>
    <t>treatment of waste brick, recycling</t>
  </si>
  <si>
    <t>waste brick</t>
  </si>
  <si>
    <t>EoL of clay brick baseline</t>
  </si>
  <si>
    <t>treatment of waste plastic, mixture, municipal incineration FAE</t>
  </si>
  <si>
    <t>waste plastic, mixture</t>
  </si>
  <si>
    <t>EoL of polyester membrane baseline</t>
  </si>
  <si>
    <t>treatment of waste plastic, mixture, sanitary landfill</t>
  </si>
  <si>
    <t>material_name</t>
  </si>
  <si>
    <t>carbonContent_dryWeight_kg</t>
  </si>
  <si>
    <t>carbonContent_source</t>
  </si>
  <si>
    <t>rotationPeriod_yr</t>
  </si>
  <si>
    <t>rotationPeriod_source</t>
  </si>
  <si>
    <t xml:space="preserve">1 kg </t>
  </si>
  <si>
    <t>to extract w/ bw</t>
  </si>
  <si>
    <t>ecoinvent</t>
  </si>
  <si>
    <t>Cherubini et al. 2011 (GWPbio methodology)</t>
  </si>
  <si>
    <t>average between soft and hard wood</t>
  </si>
  <si>
    <t>Beech rotation (110–140 yr, or 80–100 yr in some countries): Analysis and evaluation of the impact of stand age on the occurrence and metamorphosis of red heartwood — iForest, 2017 (https://iforest.sisef.org/contents/?id=ifor2116-010)</t>
  </si>
  <si>
    <t>There is a large range for hardwood rotation periods. Normally they are 100+ years, but optimized forests can be as quick as 20 years. See Short-rotation hardwood paper (8–20 yr): Fuels of the Future for Renewable Energy Sources review (https://arxiv.org/pdf/2102.00439)</t>
  </si>
  <si>
    <t>Softwood CORRIM figure: Cradle-to-gate LCA of softwood lumber production, NE-NC region (https://corrim.org/wp-content/uploads/2018/06/NENC-Lumber-LCA-final-May-2013.pdf)</t>
  </si>
  <si>
    <t>market for waste paper, sorted</t>
  </si>
  <si>
    <t>waste paper, sorted</t>
  </si>
  <si>
    <t>The seagrass carbon content of 0.336 of dry weight can be applied in Indonesian seagrasses — Rahmawati, Hernawan &amp; Rustam, AIP Conference Proceedings, 2019 (https://pubs.aip.org/aip/acp/article/2120/1/030012/1024597/The-seagrass-carbon-content-of-0-336-of-dry-weight)</t>
  </si>
  <si>
    <t>Added for the variable biopolymer recipe (Hemp dust is a possible filler); same crop as Hemp fiber</t>
  </si>
  <si>
    <t>fossil/mineral material: no biogenic carbon</t>
  </si>
  <si>
    <t>n/a</t>
  </si>
  <si>
    <t>Mechanical fastener (screws, nails, brackets)</t>
  </si>
  <si>
    <t>1 kg</t>
  </si>
  <si>
    <t>derived: 0.45 kgC per kg pea (IPCC Tier 1 / Lal 2004) x 0.5893 kg peas per kg binder (biopol_lca LCI: peas -&gt; isolate -&gt; binder)</t>
  </si>
  <si>
    <t>Annual crop, same as peas</t>
  </si>
  <si>
    <t>1 m3</t>
  </si>
  <si>
    <t>Softwood CORRIM figure, same as Soft wood</t>
  </si>
  <si>
    <t>allocation_factor</t>
  </si>
  <si>
    <t>quality_ratio</t>
  </si>
  <si>
    <t>lower_heating_value_MJperKgDry</t>
  </si>
  <si>
    <t>LHV_basis</t>
  </si>
  <si>
    <t>conversionEfficiency_heat</t>
  </si>
  <si>
    <t>conversionEfficiency_electricity</t>
  </si>
  <si>
    <t>recycling_credit_activity</t>
  </si>
  <si>
    <t>Bomb-calorimetry data across nine protein samples found heat of combustion for protein varying between 22.0 and 24.6 kJ/g PubMed — directly supports this estimate</t>
  </si>
  <si>
    <t>Phyllis2 dataset - bean plant (#2888)</t>
  </si>
  <si>
    <t>Phyllis2 dataset - cotton, values between 15 and 17</t>
  </si>
  <si>
    <t>Within the confirmed dry-matter wood range of 18.7–21.9 MJ/kg, slightly lower for deciduous species than coniferous due to lower lignin/resin content Woodenergy</t>
  </si>
  <si>
    <t>Same source — coniferous species run slightly higher than deciduous because of higher lignin and resin content Woodenergy</t>
  </si>
  <si>
    <t>Phyllis2 dataset - hemp (#398, 399)</t>
  </si>
  <si>
    <t>assumed equal to hemp (similar bast fibre); not checked against Phyllis2</t>
  </si>
  <si>
    <t>Placed within the general wood dry-matter range; no bark-specific literature value found</t>
  </si>
  <si>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</si>
  <si>
    <t>Posidonia oceanica (Mediterranean seagrass) studies found heating values around 9–11 MJ/kg with very high ash content (16–36%); ResearchGate leaf debris specifically was around 10 MJ/kg, versus 13.6–15.7 MJ/kg for the more fibrous portion. ScienceDirect</t>
  </si>
  <si>
    <t>RAW product</t>
  </si>
  <si>
    <t>conservative average of input ingredients</t>
  </si>
  <si>
    <t>previous baseline_eol_setup (glulam timber)</t>
  </si>
  <si>
    <t>previous baseline_eol_setup (plywood formwork)</t>
  </si>
  <si>
    <t>previous baseline_eol_setup (polyester)</t>
  </si>
  <si>
    <t xml:space="preserve">source for allocation factors: </t>
  </si>
  <si>
    <t>https://eplca.jrc.ec.europa.eu/permalink/Annex_C_V2.1_May2020.xlsx</t>
  </si>
  <si>
    <t>note: a high allocation factor (e.g. A = 0.8) means recycling rate is low, suggested less well established recycling infrastructure.</t>
  </si>
  <si>
    <t>note: the JRC uses three possible allocation factors: 0.2, 0.5, and 0.8.</t>
  </si>
  <si>
    <t>route</t>
  </si>
  <si>
    <t>treatment_activity</t>
  </si>
  <si>
    <t>cff_factor_applies</t>
  </si>
  <si>
    <t>material_credit_activity</t>
  </si>
  <si>
    <t>energy_credit_heat_activity</t>
  </si>
  <si>
    <t>energy_credit_electricity_activity</t>
  </si>
  <si>
    <t>constant</t>
  </si>
  <si>
    <t>time_horizon_yr</t>
  </si>
  <si>
    <t>Time horizon of the GWP_bio and dynamic characterisation factors</t>
  </si>
  <si>
    <t>Guest et al. 2012; Levasseur et al. 2010</t>
  </si>
  <si>
    <t>transport_distance_km</t>
  </si>
  <si>
    <t>km</t>
  </si>
  <si>
    <t>Road-transport distance for collected (co-product, recycled, wild-harvested) materials</t>
  </si>
  <si>
    <t>assumption</t>
  </si>
  <si>
    <t>quality_ratio_primary</t>
  </si>
  <si>
    <t>Quality of primary (virgin) material in the circular footprint formula (Qp)</t>
  </si>
  <si>
    <t>assumption, no data</t>
  </si>
  <si>
    <t>co2_c_molar_ratio</t>
  </si>
  <si>
    <t>kg CO2 / kg C</t>
  </si>
  <si>
    <t>Molar mass ratio CO2 to C (44 / 12)</t>
  </si>
  <si>
    <t>physical constant</t>
  </si>
  <si>
    <t>mj_per_kwh</t>
  </si>
  <si>
    <t>MJ/kWh</t>
  </si>
  <si>
    <t>Unit conversion for the incineration electricity credit</t>
  </si>
  <si>
    <t>machine_wear_activity</t>
  </si>
  <si>
    <t>Activity (in unit_burdens_dataSources) that gives the burden of one kg of machine wear</t>
  </si>
  <si>
    <t>electricity_activity</t>
  </si>
  <si>
    <t>Activity (in unit_burdens_dataSources) that gives the burden of one kWh of electricity, per country</t>
  </si>
  <si>
    <t>raw_product_eol_row</t>
  </si>
  <si>
    <t>Row of the EoL_constants tab that gives the allocation factor, quality ratio, LHV and conversion efficiencies used for RAW products</t>
  </si>
  <si>
    <t>rotation_period_yr</t>
  </si>
  <si>
    <t>storage_0yr</t>
  </si>
  <si>
    <t>storage_10yr</t>
  </si>
  <si>
    <t>storage_20yr</t>
  </si>
  <si>
    <t>storage_30yr</t>
  </si>
  <si>
    <t>storage_40yr</t>
  </si>
  <si>
    <t>storage_50yr</t>
  </si>
  <si>
    <t>storage_60yr</t>
  </si>
  <si>
    <t>storage_70yr</t>
  </si>
  <si>
    <t>storage_80yr</t>
  </si>
  <si>
    <t>storage_90yr</t>
  </si>
  <si>
    <t>storage_100yr</t>
  </si>
  <si>
    <t>Guest et al. (2012), Table 1, 100-yr time horizon</t>
  </si>
  <si>
    <t>term</t>
  </si>
  <si>
    <t>coefficient_a</t>
  </si>
  <si>
    <t>time_constant_tau_yr</t>
  </si>
  <si>
    <t>a0</t>
  </si>
  <si>
    <t>Bern carbon cycle model, Forster et al. 2007 via Levasseur et al. 2010 eq. 3</t>
  </si>
  <si>
    <t>a1</t>
  </si>
  <si>
    <t>a2</t>
  </si>
  <si>
    <t>a3</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</si>
</sst>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font>
  </fonts>
  <fills count="16">
    <fill>
      <patternFill patternType="none"/>
    </fill>
    <fill>
      <patternFill patternType="lightGray"/>
    </fill>
    <fill>
      <patternFill patternType="solid">
        <fgColor rgb="FFB4A7D6"/>
        <bgColor rgb="FFB4A7D6"/>
      </patternFill>
    </fill>
    <fill>
      <patternFill patternType="solid">
        <fgColor rgb="FFB7B7B7"/>
        <bgColor rgb="FFB7B7B7"/>
      </patternFill>
    </fill>
    <fill>
      <patternFill patternType="solid">
        <fgColor rgb="FFEFEBF7"/>
        <bgColor rgb="FFEFEBF7"/>
      </patternFill>
    </fill>
    <fill>
      <patternFill patternType="solid">
        <fgColor rgb="FFF3F3F3"/>
        <bgColor rgb="FFF3F3F3"/>
      </patternFill>
    </fill>
    <fill>
      <patternFill patternType="solid">
        <fgColor rgb="FF93C47D"/>
        <bgColor rgb="FF93C47D"/>
      </patternFill>
    </fill>
    <fill>
      <patternFill patternType="solid">
        <fgColor rgb="FFE8F3E3"/>
        <bgColor rgb="FFE8F3E3"/>
      </patternFill>
    </fill>
    <fill>
      <patternFill patternType="solid">
        <fgColor rgb="FF76A5AF"/>
        <bgColor rgb="FF76A5AF"/>
      </patternFill>
    </fill>
    <fill>
      <patternFill patternType="solid">
        <fgColor rgb="FFE3EFF1"/>
        <bgColor rgb="FFE3EFF1"/>
      </patternFill>
    </fill>
    <fill>
      <patternFill patternType="solid">
        <fgColor rgb="FFD5A6BD"/>
        <bgColor rgb="FFD5A6BD"/>
      </patternFill>
    </fill>
    <fill>
      <patternFill patternType="solid">
        <fgColor rgb="FFF4E1EA"/>
        <bgColor rgb="FFF4E1EA"/>
      </patternFill>
    </fill>
    <fill>
      <patternFill patternType="solid">
        <fgColor rgb="FF9FC5E8"/>
        <bgColor rgb="FF9FC5E8"/>
      </patternFill>
    </fill>
    <fill>
      <patternFill patternType="solid">
        <fgColor rgb="FFEAF2FB"/>
        <bgColor rgb="FFEAF2FB"/>
      </patternFill>
    </fill>
    <fill>
      <patternFill patternType="solid">
        <fgColor rgb="FFF6B26B"/>
        <bgColor rgb="FFF6B26B"/>
      </patternFill>
    </fill>
    <fill>
      <patternFill patternType="solid">
        <fgColor rgb="FFFDF0E3"/>
        <bgColor rgb="FFFDF0E3"/>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0" fillId="0" fontId="2" numFmtId="0" xfId="0" applyFont="1"/>
    <xf borderId="1" fillId="4" fontId="2" numFmtId="0" xfId="0" applyBorder="1" applyFill="1" applyFont="1"/>
    <xf borderId="1" fillId="5" fontId="1" numFmtId="0" xfId="0" applyAlignment="1" applyBorder="1" applyFill="1" applyFont="1">
      <alignment vertical="top"/>
    </xf>
    <xf borderId="1" fillId="5" fontId="2" numFmtId="0" xfId="0" applyAlignment="1" applyBorder="1" applyFill="1" applyFont="1">
      <alignment vertical="top"/>
    </xf>
    <xf borderId="1" fillId="6" fontId="1" numFmtId="0" xfId="0" applyBorder="1" applyFill="1" applyFont="1"/>
    <xf borderId="1" fillId="7" fontId="2" numFmtId="0" xfId="0" applyBorder="1" applyFill="1" applyFont="1"/>
    <xf borderId="1" fillId="8" fontId="1" numFmtId="0" xfId="0" applyBorder="1" applyFill="1" applyFont="1"/>
    <xf borderId="1" fillId="9" fontId="2" numFmtId="0" xfId="0" applyBorder="1" applyFill="1" applyFont="1"/>
    <xf borderId="1" fillId="9" fontId="2" numFmtId="0" xfId="0" applyAlignment="1" applyBorder="1" applyFill="1" applyFont="1">
      <alignment readingOrder="0"/>
    </xf>
    <xf borderId="1" fillId="9" fontId="2" numFmtId="0" xfId="0" applyAlignment="1" applyBorder="1" applyFill="1" applyFont="1">
      <alignment vertical="top"/>
    </xf>
    <xf borderId="0" fillId="0" fontId="3" numFmtId="0" xfId="0" applyFont="1"/>
    <xf borderId="1" fillId="10" fontId="1" numFmtId="0" xfId="0" applyBorder="1" applyFill="1" applyFont="1"/>
    <xf borderId="1" fillId="11" fontId="2" numFmtId="0" xfId="0" applyBorder="1" applyFill="1" applyFont="1"/>
    <xf borderId="1" fillId="11" fontId="2" numFmtId="0" xfId="0" applyAlignment="1" applyBorder="1" applyFill="1" applyFont="1">
      <alignment readingOrder="0"/>
    </xf>
    <xf borderId="1" fillId="11" fontId="2" numFmtId="0" xfId="0" applyAlignment="1" applyBorder="1" applyFill="1" applyFont="1">
      <alignment vertical="top"/>
    </xf>
    <xf borderId="1" fillId="12" fontId="1" numFmtId="0" xfId="0" applyBorder="1" applyFill="1" applyFont="1"/>
    <xf borderId="1" fillId="13" fontId="2" numFmtId="0" xfId="0" applyBorder="1" applyFill="1" applyFont="1"/>
    <xf borderId="1" fillId="14" fontId="1" numFmtId="0" xfId="0" applyBorder="1" applyFill="1" applyFont="1"/>
    <xf borderId="1" fillId="15" fontId="2" numFmtId="0" xfId="0" applyBorder="1" applyFill="1" applyFont="1"/>
  </cellXfs>
  <cellStyles count="1">
    <cellStyle xfId="0" name="Normal" builtinId="0"/>
  </cellStyles>
  <dxfs count="2">
    <dxf>
      <font/>
      <fill>
        <patternFill patternType="solid">
          <fgColor rgb="FFF4CCCC"/>
          <bgColor rgb="FFF4CCCC"/>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30.0"/>
    <col customWidth="1" min="3" max="6" width="8.86"/>
  </cols>
  <sheetData>
    <row r="1">
      <c r="A1" s="2" t="s">
        <v>2</v>
      </c>
      <c r="B1" s="2" t="s">
        <v>3</v>
      </c>
      <c r="C1" s="3"/>
      <c r="D1" s="3"/>
      <c r="E1" s="3"/>
      <c r="F1" s="3"/>
      <c r="G1" s="3"/>
      <c r="H1" s="3"/>
      <c r="I1" s="3"/>
      <c r="J1" s="3"/>
      <c r="K1" s="3"/>
      <c r="L1" s="3"/>
      <c r="M1" s="3"/>
      <c r="N1" s="3"/>
      <c r="O1" s="3"/>
      <c r="P1" s="3"/>
      <c r="Q1" s="3"/>
      <c r="R1" s="3"/>
      <c r="S1" s="3"/>
      <c r="T1" s="3"/>
      <c r="U1" s="3"/>
      <c r="V1" s="3"/>
      <c r="W1" s="3"/>
      <c r="X1" s="3"/>
      <c r="Y1" s="3"/>
      <c r="Z1" s="3"/>
    </row>
    <row r="2">
      <c r="A2" s="5" t="s">
        <v>16</v>
      </c>
      <c r="B2" s="6" t="s">
        <v>23</v>
      </c>
      <c r="C2" s="3"/>
      <c r="D2" s="3"/>
      <c r="E2" s="3"/>
      <c r="F2" s="3"/>
      <c r="G2" s="3"/>
      <c r="H2" s="3"/>
      <c r="I2" s="3"/>
      <c r="J2" s="3"/>
      <c r="K2" s="3"/>
      <c r="L2" s="3"/>
      <c r="M2" s="3"/>
      <c r="N2" s="3"/>
      <c r="O2" s="3"/>
      <c r="P2" s="3"/>
      <c r="Q2" s="3"/>
      <c r="R2" s="3"/>
      <c r="S2" s="3"/>
      <c r="T2" s="3"/>
      <c r="U2" s="3"/>
      <c r="V2" s="3"/>
      <c r="W2" s="3"/>
      <c r="X2" s="3"/>
      <c r="Y2" s="3"/>
      <c r="Z2" s="3"/>
    </row>
    <row r="3">
      <c r="A3" s="5" t="s">
        <v>31</v>
      </c>
      <c r="B3" s="6" t="s">
        <v>35</v>
      </c>
      <c r="C3" s="3"/>
      <c r="D3" s="3"/>
      <c r="E3" s="3"/>
      <c r="F3" s="3"/>
      <c r="G3" s="3"/>
      <c r="H3" s="3"/>
      <c r="I3" s="3"/>
      <c r="J3" s="3"/>
      <c r="K3" s="3"/>
      <c r="L3" s="3"/>
      <c r="M3" s="3"/>
      <c r="N3" s="3"/>
      <c r="O3" s="3"/>
      <c r="P3" s="3"/>
      <c r="Q3" s="3"/>
      <c r="R3" s="3"/>
      <c r="S3" s="3"/>
      <c r="T3" s="3"/>
      <c r="U3" s="3"/>
      <c r="V3" s="3"/>
      <c r="W3" s="3"/>
      <c r="X3" s="3"/>
      <c r="Y3" s="3"/>
      <c r="Z3" s="3"/>
    </row>
    <row r="4">
      <c r="A4" s="5" t="s">
        <v>45</v>
      </c>
      <c r="B4" s="6" t="s">
        <v>46</v>
      </c>
      <c r="C4" s="3"/>
      <c r="D4" s="3"/>
      <c r="E4" s="3"/>
      <c r="F4" s="3"/>
      <c r="G4" s="3"/>
      <c r="H4" s="3"/>
      <c r="I4" s="3"/>
      <c r="J4" s="3"/>
      <c r="K4" s="3"/>
      <c r="L4" s="3"/>
      <c r="M4" s="3"/>
      <c r="N4" s="3"/>
      <c r="O4" s="3"/>
      <c r="P4" s="3"/>
      <c r="Q4" s="3"/>
      <c r="R4" s="3"/>
      <c r="S4" s="3"/>
      <c r="T4" s="3"/>
      <c r="U4" s="3"/>
      <c r="V4" s="3"/>
      <c r="W4" s="3"/>
      <c r="X4" s="3"/>
      <c r="Y4" s="3"/>
      <c r="Z4" s="3"/>
    </row>
    <row r="5">
      <c r="A5" s="5" t="s">
        <v>53</v>
      </c>
      <c r="B5" s="6" t="s">
        <v>55</v>
      </c>
      <c r="C5" s="3"/>
      <c r="D5" s="3"/>
      <c r="E5" s="3"/>
      <c r="F5" s="3"/>
      <c r="G5" s="3"/>
      <c r="H5" s="3"/>
      <c r="I5" s="3"/>
      <c r="J5" s="3"/>
      <c r="K5" s="3"/>
      <c r="L5" s="3"/>
      <c r="M5" s="3"/>
      <c r="N5" s="3"/>
      <c r="O5" s="3"/>
      <c r="P5" s="3"/>
      <c r="Q5" s="3"/>
      <c r="R5" s="3"/>
      <c r="S5" s="3"/>
      <c r="T5" s="3"/>
      <c r="U5" s="3"/>
      <c r="V5" s="3"/>
      <c r="W5" s="3"/>
      <c r="X5" s="3"/>
      <c r="Y5" s="3"/>
      <c r="Z5" s="3"/>
    </row>
    <row r="6">
      <c r="A6" s="5" t="s">
        <v>64</v>
      </c>
      <c r="B6" s="6" t="s">
        <v>66</v>
      </c>
      <c r="C6" s="3"/>
      <c r="D6" s="3"/>
      <c r="E6" s="3"/>
      <c r="F6" s="3"/>
      <c r="G6" s="3"/>
      <c r="H6" s="3"/>
      <c r="I6" s="3"/>
      <c r="J6" s="3"/>
      <c r="K6" s="3"/>
      <c r="L6" s="3"/>
      <c r="M6" s="3"/>
      <c r="N6" s="3"/>
      <c r="O6" s="3"/>
      <c r="P6" s="3"/>
      <c r="Q6" s="3"/>
      <c r="R6" s="3"/>
      <c r="S6" s="3"/>
      <c r="T6" s="3"/>
      <c r="U6" s="3"/>
      <c r="V6" s="3"/>
      <c r="W6" s="3"/>
      <c r="X6" s="3"/>
      <c r="Y6" s="3"/>
      <c r="Z6" s="3"/>
    </row>
    <row r="7">
      <c r="A7" s="5" t="s">
        <v>74</v>
      </c>
      <c r="B7" s="6" t="s">
        <v>75</v>
      </c>
      <c r="C7" s="3"/>
      <c r="D7" s="3"/>
      <c r="E7" s="3"/>
      <c r="F7" s="3"/>
      <c r="G7" s="3"/>
      <c r="H7" s="3"/>
      <c r="I7" s="3"/>
      <c r="J7" s="3"/>
      <c r="K7" s="3"/>
      <c r="L7" s="3"/>
      <c r="M7" s="3"/>
      <c r="N7" s="3"/>
      <c r="O7" s="3"/>
      <c r="P7" s="3"/>
      <c r="Q7" s="3"/>
      <c r="R7" s="3"/>
      <c r="S7" s="3"/>
      <c r="T7" s="3"/>
      <c r="U7" s="3"/>
      <c r="V7" s="3"/>
      <c r="W7" s="3"/>
      <c r="X7" s="3"/>
      <c r="Y7" s="3"/>
      <c r="Z7" s="3"/>
    </row>
    <row r="8">
      <c r="A8" s="5" t="s">
        <v>85</v>
      </c>
      <c r="B8" s="6" t="s">
        <v>87</v>
      </c>
      <c r="C8" s="3"/>
      <c r="D8" s="3"/>
      <c r="E8" s="3"/>
      <c r="F8" s="3"/>
      <c r="G8" s="3"/>
      <c r="H8" s="3"/>
      <c r="I8" s="3"/>
      <c r="J8" s="3"/>
      <c r="K8" s="3"/>
      <c r="L8" s="3"/>
      <c r="M8" s="3"/>
      <c r="N8" s="3"/>
      <c r="O8" s="3"/>
      <c r="P8" s="3"/>
      <c r="Q8" s="3"/>
      <c r="R8" s="3"/>
      <c r="S8" s="3"/>
      <c r="T8" s="3"/>
      <c r="U8" s="3"/>
      <c r="V8" s="3"/>
      <c r="W8" s="3"/>
      <c r="X8" s="3"/>
      <c r="Y8" s="3"/>
      <c r="Z8" s="3"/>
    </row>
    <row r="9">
      <c r="A9" s="5" t="s">
        <v>89</v>
      </c>
      <c r="B9" s="6" t="s">
        <v>93</v>
      </c>
      <c r="C9" s="3"/>
      <c r="D9" s="3"/>
      <c r="E9" s="3"/>
      <c r="F9" s="3"/>
      <c r="G9" s="3"/>
      <c r="H9" s="3"/>
      <c r="I9" s="3"/>
      <c r="J9" s="3"/>
      <c r="K9" s="3"/>
      <c r="L9" s="3"/>
      <c r="M9" s="3"/>
      <c r="N9" s="3"/>
      <c r="O9" s="3"/>
      <c r="P9" s="3"/>
      <c r="Q9" s="3"/>
      <c r="R9" s="3"/>
      <c r="S9" s="3"/>
      <c r="T9" s="3"/>
      <c r="U9" s="3"/>
      <c r="V9" s="3"/>
      <c r="W9" s="3"/>
      <c r="X9" s="3"/>
      <c r="Y9" s="3"/>
      <c r="Z9" s="3"/>
    </row>
    <row r="10">
      <c r="A10" s="5" t="s">
        <v>97</v>
      </c>
      <c r="B10" s="6" t="s">
        <v>99</v>
      </c>
      <c r="C10" s="3"/>
      <c r="D10" s="3"/>
      <c r="E10" s="3"/>
      <c r="F10" s="3"/>
      <c r="G10" s="3"/>
      <c r="H10" s="3"/>
      <c r="I10" s="3"/>
      <c r="J10" s="3"/>
      <c r="K10" s="3"/>
      <c r="L10" s="3"/>
      <c r="M10" s="3"/>
      <c r="N10" s="3"/>
      <c r="O10" s="3"/>
      <c r="P10" s="3"/>
      <c r="Q10" s="3"/>
      <c r="R10" s="3"/>
      <c r="S10" s="3"/>
      <c r="T10" s="3"/>
      <c r="U10" s="3"/>
      <c r="V10" s="3"/>
      <c r="W10" s="3"/>
      <c r="X10" s="3"/>
      <c r="Y10" s="3"/>
      <c r="Z10" s="3"/>
    </row>
    <row r="11">
      <c r="A11" s="5" t="s">
        <v>105</v>
      </c>
      <c r="B11" s="6" t="s">
        <v>106</v>
      </c>
      <c r="C11" s="3"/>
      <c r="D11" s="3"/>
      <c r="E11" s="3"/>
      <c r="F11" s="3"/>
      <c r="G11" s="3"/>
      <c r="H11" s="3"/>
      <c r="I11" s="3"/>
      <c r="J11" s="3"/>
      <c r="K11" s="3"/>
      <c r="L11" s="3"/>
      <c r="M11" s="3"/>
      <c r="N11" s="3"/>
      <c r="O11" s="3"/>
      <c r="P11" s="3"/>
      <c r="Q11" s="3"/>
      <c r="R11" s="3"/>
      <c r="S11" s="3"/>
      <c r="T11" s="3"/>
      <c r="U11" s="3"/>
      <c r="V11" s="3"/>
      <c r="W11" s="3"/>
      <c r="X11" s="3"/>
      <c r="Y11" s="3"/>
      <c r="Z11" s="3"/>
    </row>
    <row r="12">
      <c r="A12" s="5" t="s">
        <v>111</v>
      </c>
      <c r="B12" s="6" t="s">
        <v>113</v>
      </c>
      <c r="C12" s="3"/>
      <c r="D12" s="3"/>
      <c r="E12" s="3"/>
      <c r="F12" s="3"/>
      <c r="G12" s="3"/>
      <c r="H12" s="3"/>
      <c r="I12" s="3"/>
      <c r="J12" s="3"/>
      <c r="K12" s="3"/>
      <c r="L12" s="3"/>
      <c r="M12" s="3"/>
      <c r="N12" s="3"/>
      <c r="O12" s="3"/>
      <c r="P12" s="3"/>
      <c r="Q12" s="3"/>
      <c r="R12" s="3"/>
      <c r="S12" s="3"/>
      <c r="T12" s="3"/>
      <c r="U12" s="3"/>
      <c r="V12" s="3"/>
      <c r="W12" s="3"/>
      <c r="X12" s="3"/>
      <c r="Y12" s="3"/>
      <c r="Z12" s="3"/>
    </row>
    <row r="13">
      <c r="A13" s="5" t="s">
        <v>117</v>
      </c>
      <c r="B13" s="6" t="s">
        <v>120</v>
      </c>
      <c r="C13" s="3"/>
      <c r="D13" s="3"/>
      <c r="E13" s="3"/>
      <c r="F13" s="3"/>
      <c r="G13" s="3"/>
      <c r="H13" s="3"/>
      <c r="I13" s="3"/>
      <c r="J13" s="3"/>
      <c r="K13" s="3"/>
      <c r="L13" s="3"/>
      <c r="M13" s="3"/>
      <c r="N13" s="3"/>
      <c r="O13" s="3"/>
      <c r="P13" s="3"/>
      <c r="Q13" s="3"/>
      <c r="R13" s="3"/>
      <c r="S13" s="3"/>
      <c r="T13" s="3"/>
      <c r="U13" s="3"/>
      <c r="V13" s="3"/>
      <c r="W13" s="3"/>
      <c r="X13" s="3"/>
      <c r="Y13" s="3"/>
      <c r="Z13" s="3"/>
    </row>
    <row r="14">
      <c r="A14" s="5" t="s">
        <v>122</v>
      </c>
      <c r="B14" s="6" t="s">
        <v>123</v>
      </c>
      <c r="C14" s="3"/>
      <c r="D14" s="3"/>
      <c r="E14" s="3"/>
      <c r="F14" s="3"/>
      <c r="G14" s="3"/>
      <c r="H14" s="3"/>
      <c r="I14" s="3"/>
      <c r="J14" s="3"/>
      <c r="K14" s="3"/>
      <c r="L14" s="3"/>
      <c r="M14" s="3"/>
      <c r="N14" s="3"/>
      <c r="O14" s="3"/>
      <c r="P14" s="3"/>
      <c r="Q14" s="3"/>
      <c r="R14" s="3"/>
      <c r="S14" s="3"/>
      <c r="T14" s="3"/>
      <c r="U14" s="3"/>
      <c r="V14" s="3"/>
      <c r="W14" s="3"/>
      <c r="X14" s="3"/>
      <c r="Y14" s="3"/>
      <c r="Z14" s="3"/>
    </row>
    <row r="15">
      <c r="A15" s="5" t="s">
        <v>124</v>
      </c>
      <c r="B15" s="6" t="s">
        <v>125</v>
      </c>
      <c r="C15" s="3"/>
      <c r="D15" s="3"/>
      <c r="E15" s="3"/>
      <c r="F15" s="3"/>
      <c r="G15" s="3"/>
      <c r="H15" s="3"/>
      <c r="I15" s="3"/>
      <c r="J15" s="3"/>
      <c r="K15" s="3"/>
      <c r="L15" s="3"/>
      <c r="M15" s="3"/>
      <c r="N15" s="3"/>
      <c r="O15" s="3"/>
      <c r="P15" s="3"/>
      <c r="Q15" s="3"/>
      <c r="R15" s="3"/>
      <c r="S15" s="3"/>
      <c r="T15" s="3"/>
      <c r="U15" s="3"/>
      <c r="V15" s="3"/>
      <c r="W15" s="3"/>
      <c r="X15" s="3"/>
      <c r="Y15" s="3"/>
      <c r="Z15" s="3"/>
    </row>
    <row r="16">
      <c r="A16" s="5" t="s">
        <v>127</v>
      </c>
      <c r="B16" s="6" t="s">
        <v>129</v>
      </c>
      <c r="C16" s="3"/>
      <c r="D16" s="3"/>
      <c r="E16" s="3"/>
      <c r="F16" s="3"/>
      <c r="G16" s="3"/>
      <c r="H16" s="3"/>
      <c r="I16" s="3"/>
      <c r="J16" s="3"/>
      <c r="K16" s="3"/>
      <c r="L16" s="3"/>
      <c r="M16" s="3"/>
      <c r="N16" s="3"/>
      <c r="O16" s="3"/>
      <c r="P16" s="3"/>
      <c r="Q16" s="3"/>
      <c r="R16" s="3"/>
      <c r="S16" s="3"/>
      <c r="T16" s="3"/>
      <c r="U16" s="3"/>
      <c r="V16" s="3"/>
      <c r="W16" s="3"/>
      <c r="X16" s="3"/>
      <c r="Y16" s="3"/>
      <c r="Z16" s="3"/>
    </row>
    <row r="17">
      <c r="A17" s="5" t="s">
        <v>130</v>
      </c>
      <c r="B17" s="6" t="s">
        <v>131</v>
      </c>
      <c r="C17" s="3"/>
      <c r="D17" s="3"/>
      <c r="E17" s="3"/>
      <c r="F17" s="3"/>
      <c r="G17" s="3"/>
      <c r="H17" s="3"/>
      <c r="I17" s="3"/>
      <c r="J17" s="3"/>
      <c r="K17" s="3"/>
      <c r="L17" s="3"/>
      <c r="M17" s="3"/>
      <c r="N17" s="3"/>
      <c r="O17" s="3"/>
      <c r="P17" s="3"/>
      <c r="Q17" s="3"/>
      <c r="R17" s="3"/>
      <c r="S17" s="3"/>
      <c r="T17" s="3"/>
      <c r="U17" s="3"/>
      <c r="V17" s="3"/>
      <c r="W17" s="3"/>
      <c r="X17" s="3"/>
      <c r="Y17" s="3"/>
      <c r="Z17" s="3"/>
    </row>
    <row r="18">
      <c r="A18" s="5" t="s">
        <v>134</v>
      </c>
      <c r="B18" s="6" t="s">
        <v>135</v>
      </c>
      <c r="C18" s="3"/>
      <c r="D18" s="3"/>
      <c r="E18" s="3"/>
      <c r="F18" s="3"/>
      <c r="G18" s="3"/>
      <c r="H18" s="3"/>
      <c r="I18" s="3"/>
      <c r="J18" s="3"/>
      <c r="K18" s="3"/>
      <c r="L18" s="3"/>
      <c r="M18" s="3"/>
      <c r="N18" s="3"/>
      <c r="O18" s="3"/>
      <c r="P18" s="3"/>
      <c r="Q18" s="3"/>
      <c r="R18" s="3"/>
      <c r="S18" s="3"/>
      <c r="T18" s="3"/>
      <c r="U18" s="3"/>
      <c r="V18" s="3"/>
      <c r="W18" s="3"/>
      <c r="X18" s="3"/>
      <c r="Y18" s="3"/>
      <c r="Z18" s="3"/>
    </row>
    <row r="19">
      <c r="A19" s="5" t="s">
        <v>139</v>
      </c>
      <c r="B19" s="6" t="s">
        <v>140</v>
      </c>
      <c r="C19" s="3"/>
      <c r="D19" s="3"/>
      <c r="E19" s="3"/>
      <c r="F19" s="3"/>
      <c r="G19" s="3"/>
      <c r="H19" s="3"/>
      <c r="I19" s="3"/>
      <c r="J19" s="3"/>
      <c r="K19" s="3"/>
      <c r="L19" s="3"/>
      <c r="M19" s="3"/>
      <c r="N19" s="3"/>
      <c r="O19" s="3"/>
      <c r="P19" s="3"/>
      <c r="Q19" s="3"/>
      <c r="R19" s="3"/>
      <c r="S19" s="3"/>
      <c r="T19" s="3"/>
      <c r="U19" s="3"/>
      <c r="V19" s="3"/>
      <c r="W19" s="3"/>
      <c r="X19" s="3"/>
      <c r="Y19" s="3"/>
      <c r="Z19" s="3"/>
    </row>
    <row r="20">
      <c r="A20" s="5" t="s">
        <v>142</v>
      </c>
      <c r="B20" s="6" t="s">
        <v>143</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5" t="s">
        <v>146</v>
      </c>
      <c r="B21" s="6" t="s">
        <v>147</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5" t="s">
        <v>149</v>
      </c>
      <c r="B22" s="6" t="s">
        <v>150</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5" t="s">
        <v>151</v>
      </c>
      <c r="B23" s="6" t="s">
        <v>152</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5" t="s">
        <v>155</v>
      </c>
      <c r="B24" s="6" t="s">
        <v>156</v>
      </c>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5" t="s">
        <v>157</v>
      </c>
      <c r="B25" s="6" t="s">
        <v>158</v>
      </c>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59.0"/>
    <col customWidth="1" min="3" max="3" width="47.0"/>
    <col customWidth="1" min="4" max="4" width="14.0"/>
    <col customWidth="1" min="5" max="6" width="19.0"/>
    <col customWidth="1" min="7" max="7" width="17.0"/>
    <col customWidth="1" min="8" max="8" width="31.0"/>
    <col customWidth="1" min="9" max="9" width="42.0"/>
  </cols>
  <sheetData>
    <row r="1">
      <c r="A1" s="1" t="s">
        <v>1</v>
      </c>
      <c r="B1" s="1" t="s">
        <v>4</v>
      </c>
      <c r="C1" s="1" t="s">
        <v>5</v>
      </c>
      <c r="D1" s="1" t="s">
        <v>7</v>
      </c>
      <c r="E1" s="1" t="s">
        <v>9</v>
      </c>
      <c r="F1" s="1" t="s">
        <v>11</v>
      </c>
      <c r="G1" s="1" t="s">
        <v>12</v>
      </c>
      <c r="H1" s="1" t="s">
        <v>13</v>
      </c>
      <c r="I1" s="1" t="s">
        <v>14</v>
      </c>
      <c r="J1" s="3"/>
      <c r="K1" s="3"/>
      <c r="L1" s="3"/>
      <c r="M1" s="3"/>
      <c r="N1" s="3"/>
      <c r="O1" s="3"/>
      <c r="P1" s="3"/>
      <c r="Q1" s="3"/>
      <c r="R1" s="3"/>
      <c r="S1" s="3"/>
      <c r="T1" s="3"/>
      <c r="U1" s="3"/>
      <c r="V1" s="3"/>
      <c r="W1" s="3"/>
      <c r="X1" s="3"/>
      <c r="Y1" s="3"/>
      <c r="Z1" s="3"/>
    </row>
    <row r="2">
      <c r="A2" s="4" t="s">
        <v>17</v>
      </c>
      <c r="B2" s="4" t="s">
        <v>20</v>
      </c>
      <c r="C2" s="4" t="s">
        <v>22</v>
      </c>
      <c r="D2" s="4">
        <v>50.0</v>
      </c>
      <c r="E2" s="4" t="s">
        <v>24</v>
      </c>
      <c r="F2" s="4" t="s">
        <v>25</v>
      </c>
      <c r="G2" s="4" t="s">
        <v>18</v>
      </c>
      <c r="H2" s="4" t="s">
        <v>27</v>
      </c>
      <c r="I2" s="4" t="s">
        <v>28</v>
      </c>
      <c r="J2" s="3"/>
      <c r="K2" s="3"/>
      <c r="L2" s="3"/>
      <c r="M2" s="3"/>
      <c r="N2" s="3"/>
      <c r="O2" s="3"/>
      <c r="P2" s="3"/>
      <c r="Q2" s="3"/>
      <c r="R2" s="3"/>
      <c r="S2" s="3"/>
      <c r="T2" s="3"/>
      <c r="U2" s="3"/>
      <c r="V2" s="3"/>
      <c r="W2" s="3"/>
      <c r="X2" s="3"/>
      <c r="Y2" s="3"/>
      <c r="Z2" s="3"/>
    </row>
    <row r="3">
      <c r="A3" s="4" t="s">
        <v>36</v>
      </c>
      <c r="B3" s="4" t="s">
        <v>37</v>
      </c>
      <c r="C3" s="4" t="s">
        <v>22</v>
      </c>
      <c r="D3" s="4">
        <v>50.0</v>
      </c>
      <c r="E3" s="4" t="s">
        <v>24</v>
      </c>
      <c r="F3" s="4" t="s">
        <v>25</v>
      </c>
      <c r="G3" s="4" t="s">
        <v>18</v>
      </c>
      <c r="H3" s="4" t="s">
        <v>40</v>
      </c>
      <c r="I3" s="4" t="s">
        <v>42</v>
      </c>
      <c r="J3" s="3"/>
      <c r="K3" s="3"/>
      <c r="L3" s="3"/>
      <c r="M3" s="3"/>
      <c r="N3" s="3"/>
      <c r="O3" s="3"/>
      <c r="P3" s="3"/>
      <c r="Q3" s="3"/>
      <c r="R3" s="3"/>
      <c r="S3" s="3"/>
      <c r="T3" s="3"/>
      <c r="U3" s="3"/>
      <c r="V3" s="3"/>
      <c r="W3" s="3"/>
      <c r="X3" s="3"/>
      <c r="Y3" s="3"/>
      <c r="Z3" s="3"/>
    </row>
    <row r="4">
      <c r="A4" s="4" t="s">
        <v>47</v>
      </c>
      <c r="B4" s="4" t="s">
        <v>49</v>
      </c>
      <c r="C4" s="4" t="s">
        <v>52</v>
      </c>
      <c r="D4" s="4">
        <v>50.0</v>
      </c>
      <c r="E4" s="4" t="s">
        <v>24</v>
      </c>
      <c r="F4" s="4" t="s">
        <v>54</v>
      </c>
      <c r="G4" s="4" t="s">
        <v>18</v>
      </c>
      <c r="H4" s="4" t="s">
        <v>56</v>
      </c>
      <c r="I4" s="4" t="s">
        <v>57</v>
      </c>
      <c r="J4" s="3"/>
      <c r="K4" s="3"/>
      <c r="L4" s="3"/>
      <c r="M4" s="3"/>
      <c r="N4" s="3"/>
      <c r="O4" s="3"/>
      <c r="P4" s="3"/>
      <c r="Q4" s="3"/>
      <c r="R4" s="3"/>
      <c r="S4" s="3"/>
      <c r="T4" s="3"/>
      <c r="U4" s="3"/>
      <c r="V4" s="3"/>
      <c r="W4" s="3"/>
      <c r="X4" s="3"/>
      <c r="Y4" s="3"/>
      <c r="Z4" s="3"/>
    </row>
    <row r="5">
      <c r="A5" s="4" t="s">
        <v>62</v>
      </c>
      <c r="B5" s="4" t="s">
        <v>63</v>
      </c>
      <c r="C5" s="4" t="s">
        <v>65</v>
      </c>
      <c r="D5" s="4">
        <v>50.0</v>
      </c>
      <c r="E5" s="4" t="s">
        <v>24</v>
      </c>
      <c r="F5" s="4" t="s">
        <v>68</v>
      </c>
      <c r="G5" s="4" t="s">
        <v>33</v>
      </c>
      <c r="H5" s="4" t="s">
        <v>72</v>
      </c>
      <c r="I5" s="4" t="s">
        <v>73</v>
      </c>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2.0"/>
    <col customWidth="1" min="3" max="3" width="20.0"/>
    <col customWidth="1" min="4" max="4" width="45.0"/>
    <col customWidth="1" min="5" max="6" width="8.86"/>
  </cols>
  <sheetData>
    <row r="1">
      <c r="A1" s="1" t="s">
        <v>0</v>
      </c>
      <c r="B1" s="1" t="s">
        <v>6</v>
      </c>
      <c r="C1" s="1" t="s">
        <v>8</v>
      </c>
      <c r="D1" s="1" t="s">
        <v>10</v>
      </c>
      <c r="E1" s="3"/>
      <c r="F1" s="3"/>
      <c r="G1" s="3"/>
      <c r="H1" s="3"/>
      <c r="I1" s="3"/>
      <c r="J1" s="3"/>
      <c r="K1" s="3"/>
      <c r="L1" s="3"/>
      <c r="M1" s="3"/>
      <c r="N1" s="3"/>
      <c r="O1" s="3"/>
      <c r="P1" s="3"/>
      <c r="Q1" s="3"/>
      <c r="R1" s="3"/>
      <c r="S1" s="3"/>
      <c r="T1" s="3"/>
      <c r="U1" s="3"/>
      <c r="V1" s="3"/>
      <c r="W1" s="3"/>
      <c r="X1" s="3"/>
      <c r="Y1" s="3"/>
      <c r="Z1" s="3"/>
    </row>
    <row r="2">
      <c r="A2" s="4" t="s">
        <v>15</v>
      </c>
      <c r="B2" s="4">
        <v>6.0</v>
      </c>
      <c r="C2" s="4" t="s">
        <v>18</v>
      </c>
      <c r="D2" s="4" t="s">
        <v>19</v>
      </c>
      <c r="E2" s="3"/>
      <c r="F2" s="3"/>
      <c r="G2" s="3"/>
      <c r="H2" s="3"/>
      <c r="I2" s="3"/>
      <c r="J2" s="3"/>
      <c r="K2" s="3"/>
      <c r="L2" s="3"/>
      <c r="M2" s="3"/>
      <c r="N2" s="3"/>
      <c r="O2" s="3"/>
      <c r="P2" s="3"/>
      <c r="Q2" s="3"/>
      <c r="R2" s="3"/>
      <c r="S2" s="3"/>
      <c r="T2" s="3"/>
      <c r="U2" s="3"/>
      <c r="V2" s="3"/>
      <c r="W2" s="3"/>
      <c r="X2" s="3"/>
      <c r="Y2" s="3"/>
      <c r="Z2" s="3"/>
    </row>
    <row r="3">
      <c r="A3" s="4" t="s">
        <v>26</v>
      </c>
      <c r="B3" s="4">
        <v>4.0</v>
      </c>
      <c r="C3" s="4" t="s">
        <v>18</v>
      </c>
      <c r="D3" s="4" t="s">
        <v>29</v>
      </c>
      <c r="E3" s="3"/>
      <c r="F3" s="3"/>
      <c r="G3" s="3"/>
      <c r="H3" s="3"/>
      <c r="I3" s="3"/>
      <c r="J3" s="3"/>
      <c r="K3" s="3"/>
      <c r="L3" s="3"/>
      <c r="M3" s="3"/>
      <c r="N3" s="3"/>
      <c r="O3" s="3"/>
      <c r="P3" s="3"/>
      <c r="Q3" s="3"/>
      <c r="R3" s="3"/>
      <c r="S3" s="3"/>
      <c r="T3" s="3"/>
      <c r="U3" s="3"/>
      <c r="V3" s="3"/>
      <c r="W3" s="3"/>
      <c r="X3" s="3"/>
      <c r="Y3" s="3"/>
      <c r="Z3" s="3"/>
    </row>
    <row r="4">
      <c r="A4" s="4" t="s">
        <v>32</v>
      </c>
      <c r="B4" s="4">
        <v>100.0</v>
      </c>
      <c r="C4" s="4" t="s">
        <v>33</v>
      </c>
      <c r="D4" s="4" t="s">
        <v>34</v>
      </c>
      <c r="E4" s="3"/>
      <c r="F4" s="3"/>
      <c r="G4" s="3"/>
      <c r="H4" s="3"/>
      <c r="I4" s="3"/>
      <c r="J4" s="3"/>
      <c r="K4" s="3"/>
      <c r="L4" s="3"/>
      <c r="M4" s="3"/>
      <c r="N4" s="3"/>
      <c r="O4" s="3"/>
      <c r="P4" s="3"/>
      <c r="Q4" s="3"/>
      <c r="R4" s="3"/>
      <c r="S4" s="3"/>
      <c r="T4" s="3"/>
      <c r="U4" s="3"/>
      <c r="V4" s="3"/>
      <c r="W4" s="3"/>
      <c r="X4" s="3"/>
      <c r="Y4" s="3"/>
      <c r="Z4" s="3"/>
    </row>
    <row r="5">
      <c r="A5" s="4" t="s">
        <v>39</v>
      </c>
      <c r="B5" s="4" t="s">
        <v>41</v>
      </c>
      <c r="C5" s="4" t="s">
        <v>43</v>
      </c>
      <c r="D5" s="4" t="s">
        <v>44</v>
      </c>
      <c r="E5" s="3"/>
      <c r="F5" s="3"/>
      <c r="G5" s="3"/>
      <c r="H5" s="3"/>
      <c r="I5" s="3"/>
      <c r="J5" s="3"/>
      <c r="K5" s="3"/>
      <c r="L5" s="3"/>
      <c r="M5" s="3"/>
      <c r="N5" s="3"/>
      <c r="O5" s="3"/>
      <c r="P5" s="3"/>
      <c r="Q5" s="3"/>
      <c r="R5" s="3"/>
      <c r="S5" s="3"/>
      <c r="T5" s="3"/>
      <c r="U5" s="3"/>
      <c r="V5" s="3"/>
      <c r="W5" s="3"/>
      <c r="X5" s="3"/>
      <c r="Y5" s="3"/>
      <c r="Z5" s="3"/>
    </row>
    <row r="6">
      <c r="A6" s="4" t="s">
        <v>48</v>
      </c>
      <c r="B6" s="4" t="s">
        <v>50</v>
      </c>
      <c r="C6" s="4" t="s">
        <v>43</v>
      </c>
      <c r="D6" s="4" t="s">
        <v>51</v>
      </c>
      <c r="E6" s="3"/>
      <c r="F6" s="3"/>
      <c r="G6" s="3"/>
      <c r="H6" s="3"/>
      <c r="I6" s="3"/>
      <c r="J6" s="3"/>
      <c r="K6" s="3"/>
      <c r="L6" s="3"/>
      <c r="M6" s="3"/>
      <c r="N6" s="3"/>
      <c r="O6" s="3"/>
      <c r="P6" s="3"/>
      <c r="Q6" s="3"/>
      <c r="R6" s="3"/>
      <c r="S6" s="3"/>
      <c r="T6" s="3"/>
      <c r="U6" s="3"/>
      <c r="V6" s="3"/>
      <c r="W6" s="3"/>
      <c r="X6" s="3"/>
      <c r="Y6" s="3"/>
      <c r="Z6" s="3"/>
    </row>
    <row r="7">
      <c r="A7" s="4" t="s">
        <v>58</v>
      </c>
      <c r="B7" s="4" t="s">
        <v>59</v>
      </c>
      <c r="C7" s="4" t="s">
        <v>60</v>
      </c>
      <c r="D7" s="4" t="s">
        <v>61</v>
      </c>
      <c r="E7" s="3"/>
      <c r="F7" s="3"/>
      <c r="G7" s="3"/>
      <c r="H7" s="3"/>
      <c r="I7" s="3"/>
      <c r="J7" s="3"/>
      <c r="K7" s="3"/>
      <c r="L7" s="3"/>
      <c r="M7" s="3"/>
      <c r="N7" s="3"/>
      <c r="O7" s="3"/>
      <c r="P7" s="3"/>
      <c r="Q7" s="3"/>
      <c r="R7" s="3"/>
      <c r="S7" s="3"/>
      <c r="T7" s="3"/>
      <c r="U7" s="3"/>
      <c r="V7" s="3"/>
      <c r="W7" s="3"/>
      <c r="X7" s="3"/>
      <c r="Y7" s="3"/>
      <c r="Z7" s="3"/>
    </row>
    <row r="8">
      <c r="A8" s="4" t="s">
        <v>67</v>
      </c>
      <c r="B8" s="4" t="s">
        <v>69</v>
      </c>
      <c r="C8" s="4" t="s">
        <v>70</v>
      </c>
      <c r="D8" s="4" t="s">
        <v>71</v>
      </c>
      <c r="E8" s="3"/>
      <c r="F8" s="3"/>
      <c r="G8" s="3"/>
      <c r="H8" s="3"/>
      <c r="I8" s="3"/>
      <c r="J8" s="3"/>
      <c r="K8" s="3"/>
      <c r="L8" s="3"/>
      <c r="M8" s="3"/>
      <c r="N8" s="3"/>
      <c r="O8" s="3"/>
      <c r="P8" s="3"/>
      <c r="Q8" s="3"/>
      <c r="R8" s="3"/>
      <c r="S8" s="3"/>
      <c r="T8" s="3"/>
      <c r="U8" s="3"/>
      <c r="V8" s="3"/>
      <c r="W8" s="3"/>
      <c r="X8" s="3"/>
      <c r="Y8" s="3"/>
      <c r="Z8" s="3"/>
    </row>
    <row r="9">
      <c r="A9" s="4" t="s">
        <v>77</v>
      </c>
      <c r="B9" s="4">
        <v>2000.0</v>
      </c>
      <c r="C9" s="4" t="s">
        <v>78</v>
      </c>
      <c r="D9" s="4" t="s">
        <v>79</v>
      </c>
      <c r="E9" s="3"/>
      <c r="F9" s="3"/>
      <c r="G9" s="3"/>
      <c r="H9" s="3"/>
      <c r="I9" s="3"/>
      <c r="J9" s="3"/>
      <c r="K9" s="3"/>
      <c r="L9" s="3"/>
      <c r="M9" s="3"/>
      <c r="N9" s="3"/>
      <c r="O9" s="3"/>
      <c r="P9" s="3"/>
      <c r="Q9" s="3"/>
      <c r="R9" s="3"/>
      <c r="S9" s="3"/>
      <c r="T9" s="3"/>
      <c r="U9" s="3"/>
      <c r="V9" s="3"/>
      <c r="W9" s="3"/>
      <c r="X9" s="3"/>
      <c r="Y9" s="3"/>
      <c r="Z9" s="3"/>
    </row>
    <row r="10">
      <c r="A10" s="4" t="s">
        <v>82</v>
      </c>
      <c r="B10" s="4" t="s">
        <v>83</v>
      </c>
      <c r="C10" s="4" t="s">
        <v>84</v>
      </c>
      <c r="D10" s="4" t="s">
        <v>86</v>
      </c>
      <c r="E10" s="3"/>
      <c r="F10" s="3"/>
      <c r="G10" s="3"/>
      <c r="H10" s="3"/>
      <c r="I10" s="3"/>
      <c r="J10" s="3"/>
      <c r="K10" s="3"/>
      <c r="L10" s="3"/>
      <c r="M10" s="3"/>
      <c r="N10" s="3"/>
      <c r="O10" s="3"/>
      <c r="P10" s="3"/>
      <c r="Q10" s="3"/>
      <c r="R10" s="3"/>
      <c r="S10" s="3"/>
      <c r="T10" s="3"/>
      <c r="U10" s="3"/>
      <c r="V10" s="3"/>
      <c r="W10" s="3"/>
      <c r="X10" s="3"/>
      <c r="Y10" s="3"/>
      <c r="Z10" s="3"/>
    </row>
    <row r="11">
      <c r="A11" s="4" t="s">
        <v>88</v>
      </c>
      <c r="B11" s="4">
        <v>3.12</v>
      </c>
      <c r="C11" s="4" t="s">
        <v>90</v>
      </c>
      <c r="D11" s="4" t="s">
        <v>91</v>
      </c>
      <c r="E11" s="3"/>
      <c r="F11" s="3"/>
      <c r="G11" s="3"/>
      <c r="H11" s="3"/>
      <c r="I11" s="3"/>
      <c r="J11" s="3"/>
      <c r="K11" s="3"/>
      <c r="L11" s="3"/>
      <c r="M11" s="3"/>
      <c r="N11" s="3"/>
      <c r="O11" s="3"/>
      <c r="P11" s="3"/>
      <c r="Q11" s="3"/>
      <c r="R11" s="3"/>
      <c r="S11" s="3"/>
      <c r="T11" s="3"/>
      <c r="U11" s="3"/>
      <c r="V11" s="3"/>
      <c r="W11" s="3"/>
      <c r="X11" s="3"/>
      <c r="Y11" s="3"/>
      <c r="Z11" s="3"/>
    </row>
    <row r="12">
      <c r="A12" s="4" t="s">
        <v>95</v>
      </c>
      <c r="B12" s="4" t="s">
        <v>96</v>
      </c>
      <c r="C12" s="4" t="s">
        <v>90</v>
      </c>
      <c r="D12" s="4" t="s">
        <v>98</v>
      </c>
      <c r="E12" s="3"/>
      <c r="F12" s="3"/>
      <c r="G12" s="3"/>
      <c r="H12" s="3"/>
      <c r="I12" s="3"/>
      <c r="J12" s="3"/>
      <c r="K12" s="3"/>
      <c r="L12" s="3"/>
      <c r="M12" s="3"/>
      <c r="N12" s="3"/>
      <c r="O12" s="3"/>
      <c r="P12" s="3"/>
      <c r="Q12" s="3"/>
      <c r="R12" s="3"/>
      <c r="S12" s="3"/>
      <c r="T12" s="3"/>
      <c r="U12" s="3"/>
      <c r="V12" s="3"/>
      <c r="W12" s="3"/>
      <c r="X12" s="3"/>
      <c r="Y12" s="3"/>
      <c r="Z12" s="3"/>
    </row>
    <row r="13">
      <c r="A13" s="4" t="s">
        <v>101</v>
      </c>
      <c r="B13" s="4" t="s">
        <v>103</v>
      </c>
      <c r="C13" s="4" t="s">
        <v>90</v>
      </c>
      <c r="D13" s="4" t="s">
        <v>104</v>
      </c>
      <c r="E13" s="3"/>
      <c r="F13" s="3"/>
      <c r="G13" s="3"/>
      <c r="H13" s="3"/>
      <c r="I13" s="3"/>
      <c r="J13" s="3"/>
      <c r="K13" s="3"/>
      <c r="L13" s="3"/>
      <c r="M13" s="3"/>
      <c r="N13" s="3"/>
      <c r="O13" s="3"/>
      <c r="P13" s="3"/>
      <c r="Q13" s="3"/>
      <c r="R13" s="3"/>
      <c r="S13" s="3"/>
      <c r="T13" s="3"/>
      <c r="U13" s="3"/>
      <c r="V13" s="3"/>
      <c r="W13" s="3"/>
      <c r="X13" s="3"/>
      <c r="Y13" s="3"/>
      <c r="Z13" s="3"/>
    </row>
    <row r="14">
      <c r="A14" s="4" t="s">
        <v>107</v>
      </c>
      <c r="B14" s="4">
        <v>42.0</v>
      </c>
      <c r="C14" s="4" t="s">
        <v>90</v>
      </c>
      <c r="D14" s="4" t="s">
        <v>108</v>
      </c>
      <c r="E14" s="3"/>
      <c r="F14" s="3"/>
      <c r="G14" s="3"/>
      <c r="H14" s="3"/>
      <c r="I14" s="3"/>
      <c r="J14" s="3"/>
      <c r="K14" s="3"/>
      <c r="L14" s="3"/>
      <c r="M14" s="3"/>
      <c r="N14" s="3"/>
      <c r="O14" s="3"/>
      <c r="P14" s="3"/>
      <c r="Q14" s="3"/>
      <c r="R14" s="3"/>
      <c r="S14" s="3"/>
      <c r="T14" s="3"/>
      <c r="U14" s="3"/>
      <c r="V14" s="3"/>
      <c r="W14" s="3"/>
      <c r="X14" s="3"/>
      <c r="Y14" s="3"/>
      <c r="Z14" s="3"/>
    </row>
    <row r="15">
      <c r="A15" s="4" t="s">
        <v>112</v>
      </c>
      <c r="B15" s="4">
        <v>500.0</v>
      </c>
      <c r="C15" s="4" t="s">
        <v>78</v>
      </c>
      <c r="D15" s="4" t="s">
        <v>114</v>
      </c>
      <c r="E15" s="3"/>
      <c r="F15" s="3"/>
      <c r="G15" s="3"/>
      <c r="H15" s="3"/>
      <c r="I15" s="3"/>
      <c r="J15" s="3"/>
      <c r="K15" s="3"/>
      <c r="L15" s="3"/>
      <c r="M15" s="3"/>
      <c r="N15" s="3"/>
      <c r="O15" s="3"/>
      <c r="P15" s="3"/>
      <c r="Q15" s="3"/>
      <c r="R15" s="3"/>
      <c r="S15" s="3"/>
      <c r="T15" s="3"/>
      <c r="U15" s="3"/>
      <c r="V15" s="3"/>
      <c r="W15" s="3"/>
      <c r="X15" s="3"/>
      <c r="Y15" s="3"/>
      <c r="Z15" s="3"/>
    </row>
    <row r="16">
      <c r="A16" s="4" t="s">
        <v>115</v>
      </c>
      <c r="B16" s="4">
        <v>512.0</v>
      </c>
      <c r="C16" s="4" t="s">
        <v>78</v>
      </c>
      <c r="D16" s="4" t="s">
        <v>119</v>
      </c>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45.0"/>
    <col customWidth="1" min="4" max="4" width="20.0"/>
    <col customWidth="1" min="5" max="6" width="8.86"/>
  </cols>
  <sheetData>
    <row r="1">
      <c r="A1" s="1" t="s">
        <v>21</v>
      </c>
      <c r="B1" s="1" t="s">
        <v>8</v>
      </c>
      <c r="C1" s="1" t="s">
        <v>30</v>
      </c>
      <c r="D1" s="1" t="s">
        <v>38</v>
      </c>
      <c r="E1" s="3"/>
      <c r="F1" s="3"/>
      <c r="G1" s="3"/>
      <c r="H1" s="3"/>
      <c r="I1" s="3"/>
      <c r="J1" s="3"/>
      <c r="K1" s="3"/>
      <c r="L1" s="3"/>
      <c r="M1" s="3"/>
      <c r="N1" s="3"/>
      <c r="O1" s="3"/>
      <c r="P1" s="3"/>
      <c r="Q1" s="3"/>
      <c r="R1" s="3"/>
      <c r="S1" s="3"/>
      <c r="T1" s="3"/>
      <c r="U1" s="3"/>
      <c r="V1" s="3"/>
      <c r="W1" s="3"/>
      <c r="X1" s="3"/>
      <c r="Y1" s="3"/>
      <c r="Z1" s="3"/>
    </row>
    <row r="2">
      <c r="A2" s="4" t="s">
        <v>76</v>
      </c>
      <c r="B2" s="4" t="s">
        <v>80</v>
      </c>
      <c r="C2" s="4" t="s">
        <v>76</v>
      </c>
      <c r="D2" s="4" t="s">
        <v>81</v>
      </c>
      <c r="E2" s="3"/>
      <c r="F2" s="3"/>
      <c r="G2" s="3"/>
      <c r="H2" s="3"/>
      <c r="I2" s="3"/>
      <c r="J2" s="3"/>
      <c r="K2" s="3"/>
      <c r="L2" s="3"/>
      <c r="M2" s="3"/>
      <c r="N2" s="3"/>
      <c r="O2" s="3"/>
      <c r="P2" s="3"/>
      <c r="Q2" s="3"/>
      <c r="R2" s="3"/>
      <c r="S2" s="3"/>
      <c r="T2" s="3"/>
      <c r="U2" s="3"/>
      <c r="V2" s="3"/>
      <c r="W2" s="3"/>
      <c r="X2" s="3"/>
      <c r="Y2" s="3"/>
      <c r="Z2" s="3"/>
    </row>
    <row r="3">
      <c r="A3" s="4" t="s">
        <v>92</v>
      </c>
      <c r="B3" s="4" t="s">
        <v>94</v>
      </c>
      <c r="C3" s="4" t="s">
        <v>92</v>
      </c>
      <c r="D3" s="4" t="s">
        <v>81</v>
      </c>
      <c r="E3" s="3"/>
      <c r="F3" s="3"/>
      <c r="G3" s="3"/>
      <c r="H3" s="3"/>
      <c r="I3" s="3"/>
      <c r="J3" s="3"/>
      <c r="K3" s="3"/>
      <c r="L3" s="3"/>
      <c r="M3" s="3"/>
      <c r="N3" s="3"/>
      <c r="O3" s="3"/>
      <c r="P3" s="3"/>
      <c r="Q3" s="3"/>
      <c r="R3" s="3"/>
      <c r="S3" s="3"/>
      <c r="T3" s="3"/>
      <c r="U3" s="3"/>
      <c r="V3" s="3"/>
      <c r="W3" s="3"/>
      <c r="X3" s="3"/>
      <c r="Y3" s="3"/>
      <c r="Z3" s="3"/>
    </row>
    <row r="4">
      <c r="A4" s="4" t="s">
        <v>100</v>
      </c>
      <c r="B4" s="4" t="s">
        <v>102</v>
      </c>
      <c r="C4" s="4" t="s">
        <v>100</v>
      </c>
      <c r="D4" s="4" t="s">
        <v>81</v>
      </c>
      <c r="E4" s="3"/>
      <c r="F4" s="3"/>
      <c r="G4" s="3"/>
      <c r="H4" s="3"/>
      <c r="I4" s="3"/>
      <c r="J4" s="3"/>
      <c r="K4" s="3"/>
      <c r="L4" s="3"/>
      <c r="M4" s="3"/>
      <c r="N4" s="3"/>
      <c r="O4" s="3"/>
      <c r="P4" s="3"/>
      <c r="Q4" s="3"/>
      <c r="R4" s="3"/>
      <c r="S4" s="3"/>
      <c r="T4" s="3"/>
      <c r="U4" s="3"/>
      <c r="V4" s="3"/>
      <c r="W4" s="3"/>
      <c r="X4" s="3"/>
      <c r="Y4" s="3"/>
      <c r="Z4" s="3"/>
    </row>
    <row r="5">
      <c r="A5" s="4" t="s">
        <v>109</v>
      </c>
      <c r="B5" s="4" t="s">
        <v>110</v>
      </c>
      <c r="C5" s="4" t="s">
        <v>109</v>
      </c>
      <c r="D5" s="4" t="s">
        <v>81</v>
      </c>
      <c r="E5" s="3"/>
      <c r="F5" s="3"/>
      <c r="G5" s="3"/>
      <c r="H5" s="3"/>
      <c r="I5" s="3"/>
      <c r="J5" s="3"/>
      <c r="K5" s="3"/>
      <c r="L5" s="3"/>
      <c r="M5" s="3"/>
      <c r="N5" s="3"/>
      <c r="O5" s="3"/>
      <c r="P5" s="3"/>
      <c r="Q5" s="3"/>
      <c r="R5" s="3"/>
      <c r="S5" s="3"/>
      <c r="T5" s="3"/>
      <c r="U5" s="3"/>
      <c r="V5" s="3"/>
      <c r="W5" s="3"/>
      <c r="X5" s="3"/>
      <c r="Y5" s="3"/>
      <c r="Z5" s="3"/>
    </row>
    <row r="6">
      <c r="A6" s="4" t="s">
        <v>116</v>
      </c>
      <c r="B6" s="4" t="s">
        <v>118</v>
      </c>
      <c r="C6" s="4" t="s">
        <v>121</v>
      </c>
      <c r="D6" s="4" t="s">
        <v>81</v>
      </c>
      <c r="E6" s="3"/>
      <c r="F6" s="3"/>
      <c r="G6" s="3"/>
      <c r="H6" s="3"/>
      <c r="I6" s="3"/>
      <c r="J6" s="3"/>
      <c r="K6" s="3"/>
      <c r="L6" s="3"/>
      <c r="M6" s="3"/>
      <c r="N6" s="3"/>
      <c r="O6" s="3"/>
      <c r="P6" s="3"/>
      <c r="Q6" s="3"/>
      <c r="R6" s="3"/>
      <c r="S6" s="3"/>
      <c r="T6" s="3"/>
      <c r="U6" s="3"/>
      <c r="V6" s="3"/>
      <c r="W6" s="3"/>
      <c r="X6" s="3"/>
      <c r="Y6" s="3"/>
      <c r="Z6" s="3"/>
    </row>
    <row r="7">
      <c r="A7" s="4" t="s">
        <v>126</v>
      </c>
      <c r="B7" s="4" t="s">
        <v>128</v>
      </c>
      <c r="C7" s="4" t="s">
        <v>126</v>
      </c>
      <c r="D7" s="4" t="s">
        <v>81</v>
      </c>
      <c r="E7" s="3"/>
      <c r="F7" s="3"/>
      <c r="G7" s="3"/>
      <c r="H7" s="3"/>
      <c r="I7" s="3"/>
      <c r="J7" s="3"/>
      <c r="K7" s="3"/>
      <c r="L7" s="3"/>
      <c r="M7" s="3"/>
      <c r="N7" s="3"/>
      <c r="O7" s="3"/>
      <c r="P7" s="3"/>
      <c r="Q7" s="3"/>
      <c r="R7" s="3"/>
      <c r="S7" s="3"/>
      <c r="T7" s="3"/>
      <c r="U7" s="3"/>
      <c r="V7" s="3"/>
      <c r="W7" s="3"/>
      <c r="X7" s="3"/>
      <c r="Y7" s="3"/>
      <c r="Z7" s="3"/>
    </row>
    <row r="8">
      <c r="A8" s="4" t="s">
        <v>132</v>
      </c>
      <c r="B8" s="4" t="s">
        <v>133</v>
      </c>
      <c r="C8" s="4" t="s">
        <v>132</v>
      </c>
      <c r="D8" s="4" t="s">
        <v>81</v>
      </c>
      <c r="E8" s="3"/>
      <c r="F8" s="3"/>
      <c r="G8" s="3"/>
      <c r="H8" s="3"/>
      <c r="I8" s="3"/>
      <c r="J8" s="3"/>
      <c r="K8" s="3"/>
      <c r="L8" s="3"/>
      <c r="M8" s="3"/>
      <c r="N8" s="3"/>
      <c r="O8" s="3"/>
      <c r="P8" s="3"/>
      <c r="Q8" s="3"/>
      <c r="R8" s="3"/>
      <c r="S8" s="3"/>
      <c r="T8" s="3"/>
      <c r="U8" s="3"/>
      <c r="V8" s="3"/>
      <c r="W8" s="3"/>
      <c r="X8" s="3"/>
      <c r="Y8" s="3"/>
      <c r="Z8" s="3"/>
    </row>
    <row r="9">
      <c r="A9" s="4" t="s">
        <v>136</v>
      </c>
      <c r="B9" s="4" t="s">
        <v>137</v>
      </c>
      <c r="C9" s="4" t="s">
        <v>138</v>
      </c>
      <c r="D9" s="4" t="s">
        <v>81</v>
      </c>
      <c r="E9" s="3"/>
      <c r="F9" s="3"/>
      <c r="G9" s="3"/>
      <c r="H9" s="3"/>
      <c r="I9" s="3"/>
      <c r="J9" s="3"/>
      <c r="K9" s="3"/>
      <c r="L9" s="3"/>
      <c r="M9" s="3"/>
      <c r="N9" s="3"/>
      <c r="O9" s="3"/>
      <c r="P9" s="3"/>
      <c r="Q9" s="3"/>
      <c r="R9" s="3"/>
      <c r="S9" s="3"/>
      <c r="T9" s="3"/>
      <c r="U9" s="3"/>
      <c r="V9" s="3"/>
      <c r="W9" s="3"/>
      <c r="X9" s="3"/>
      <c r="Y9" s="3"/>
      <c r="Z9" s="3"/>
    </row>
    <row r="10">
      <c r="A10" s="4" t="s">
        <v>141</v>
      </c>
      <c r="B10" s="4" t="s">
        <v>80</v>
      </c>
      <c r="C10" s="4" t="s">
        <v>141</v>
      </c>
      <c r="D10" s="4" t="s">
        <v>144</v>
      </c>
      <c r="E10" s="3"/>
      <c r="F10" s="3"/>
      <c r="G10" s="3"/>
      <c r="H10" s="3"/>
      <c r="I10" s="3"/>
      <c r="J10" s="3"/>
      <c r="K10" s="3"/>
      <c r="L10" s="3"/>
      <c r="M10" s="3"/>
      <c r="N10" s="3"/>
      <c r="O10" s="3"/>
      <c r="P10" s="3"/>
      <c r="Q10" s="3"/>
      <c r="R10" s="3"/>
      <c r="S10" s="3"/>
      <c r="T10" s="3"/>
      <c r="U10" s="3"/>
      <c r="V10" s="3"/>
      <c r="W10" s="3"/>
      <c r="X10" s="3"/>
      <c r="Y10" s="3"/>
      <c r="Z10" s="3"/>
    </row>
    <row r="11">
      <c r="A11" s="4" t="s">
        <v>145</v>
      </c>
      <c r="B11" s="4" t="s">
        <v>80</v>
      </c>
      <c r="C11" s="4" t="s">
        <v>145</v>
      </c>
      <c r="D11" s="4" t="s">
        <v>144</v>
      </c>
      <c r="E11" s="3"/>
      <c r="F11" s="3"/>
      <c r="G11" s="3"/>
      <c r="H11" s="3"/>
      <c r="I11" s="3"/>
      <c r="J11" s="3"/>
      <c r="K11" s="3"/>
      <c r="L11" s="3"/>
      <c r="M11" s="3"/>
      <c r="N11" s="3"/>
      <c r="O11" s="3"/>
      <c r="P11" s="3"/>
      <c r="Q11" s="3"/>
      <c r="R11" s="3"/>
      <c r="S11" s="3"/>
      <c r="T11" s="3"/>
      <c r="U11" s="3"/>
      <c r="V11" s="3"/>
      <c r="W11" s="3"/>
      <c r="X11" s="3"/>
      <c r="Y11" s="3"/>
      <c r="Z11" s="3"/>
    </row>
    <row r="12">
      <c r="A12" s="4" t="s">
        <v>148</v>
      </c>
      <c r="B12" s="4" t="s">
        <v>80</v>
      </c>
      <c r="C12" s="4" t="s">
        <v>148</v>
      </c>
      <c r="D12" s="4" t="s">
        <v>144</v>
      </c>
      <c r="E12" s="3"/>
      <c r="F12" s="3"/>
      <c r="G12" s="3"/>
      <c r="H12" s="3"/>
      <c r="I12" s="3"/>
      <c r="J12" s="3"/>
      <c r="K12" s="3"/>
      <c r="L12" s="3"/>
      <c r="M12" s="3"/>
      <c r="N12" s="3"/>
      <c r="O12" s="3"/>
      <c r="P12" s="3"/>
      <c r="Q12" s="3"/>
      <c r="R12" s="3"/>
      <c r="S12" s="3"/>
      <c r="T12" s="3"/>
      <c r="U12" s="3"/>
      <c r="V12" s="3"/>
      <c r="W12" s="3"/>
      <c r="X12" s="3"/>
      <c r="Y12" s="3"/>
      <c r="Z12" s="3"/>
    </row>
    <row r="13">
      <c r="A13" s="4" t="s">
        <v>153</v>
      </c>
      <c r="B13" s="4" t="s">
        <v>154</v>
      </c>
      <c r="C13" s="4" t="s">
        <v>153</v>
      </c>
      <c r="D13" s="4" t="s">
        <v>144</v>
      </c>
      <c r="E13" s="3"/>
      <c r="F13" s="3"/>
      <c r="G13" s="3"/>
      <c r="H13" s="3"/>
      <c r="I13" s="3"/>
      <c r="J13" s="3"/>
      <c r="K13" s="3"/>
      <c r="L13" s="3"/>
      <c r="M13" s="3"/>
      <c r="N13" s="3"/>
      <c r="O13" s="3"/>
      <c r="P13" s="3"/>
      <c r="Q13" s="3"/>
      <c r="R13" s="3"/>
      <c r="S13" s="3"/>
      <c r="T13" s="3"/>
      <c r="U13" s="3"/>
      <c r="V13" s="3"/>
      <c r="W13" s="3"/>
      <c r="X13" s="3"/>
      <c r="Y13" s="3"/>
      <c r="Z13" s="3"/>
    </row>
    <row r="14">
      <c r="A14" s="4" t="s">
        <v>159</v>
      </c>
      <c r="B14" s="4" t="s">
        <v>154</v>
      </c>
      <c r="C14" s="4" t="s">
        <v>159</v>
      </c>
      <c r="D14" s="4" t="s">
        <v>144</v>
      </c>
      <c r="E14" s="3"/>
      <c r="F14" s="3"/>
      <c r="G14" s="3"/>
      <c r="H14" s="3"/>
      <c r="I14" s="3"/>
      <c r="J14" s="3"/>
      <c r="K14" s="3"/>
      <c r="L14" s="3"/>
      <c r="M14" s="3"/>
      <c r="N14" s="3"/>
      <c r="O14" s="3"/>
      <c r="P14" s="3"/>
      <c r="Q14" s="3"/>
      <c r="R14" s="3"/>
      <c r="S14" s="3"/>
      <c r="T14" s="3"/>
      <c r="U14" s="3"/>
      <c r="V14" s="3"/>
      <c r="W14" s="3"/>
      <c r="X14" s="3"/>
      <c r="Y14" s="3"/>
      <c r="Z14" s="3"/>
    </row>
    <row r="15">
      <c r="A15" s="4" t="s">
        <v>160</v>
      </c>
      <c r="B15" s="4" t="s">
        <v>154</v>
      </c>
      <c r="C15" s="4" t="s">
        <v>160</v>
      </c>
      <c r="D15" s="4" t="s">
        <v>144</v>
      </c>
      <c r="E15" s="3"/>
      <c r="F15" s="3"/>
      <c r="G15" s="3"/>
      <c r="H15" s="3"/>
      <c r="I15" s="3"/>
      <c r="J15" s="3"/>
      <c r="K15" s="3"/>
      <c r="L15" s="3"/>
      <c r="M15" s="3"/>
      <c r="N15" s="3"/>
      <c r="O15" s="3"/>
      <c r="P15" s="3"/>
      <c r="Q15" s="3"/>
      <c r="R15" s="3"/>
      <c r="S15" s="3"/>
      <c r="T15" s="3"/>
      <c r="U15" s="3"/>
      <c r="V15" s="3"/>
      <c r="W15" s="3"/>
      <c r="X15" s="3"/>
      <c r="Y15" s="3"/>
      <c r="Z15" s="3"/>
    </row>
    <row r="16">
      <c r="A16" s="4" t="s">
        <v>161</v>
      </c>
      <c r="B16" s="4" t="s">
        <v>162</v>
      </c>
      <c r="C16" s="4" t="s">
        <v>161</v>
      </c>
      <c r="D16" s="4" t="s">
        <v>144</v>
      </c>
      <c r="E16" s="3"/>
      <c r="F16" s="3"/>
      <c r="G16" s="3"/>
      <c r="H16" s="3"/>
      <c r="I16" s="3"/>
      <c r="J16" s="3"/>
      <c r="K16" s="3"/>
      <c r="L16" s="3"/>
      <c r="M16" s="3"/>
      <c r="N16" s="3"/>
      <c r="O16" s="3"/>
      <c r="P16" s="3"/>
      <c r="Q16" s="3"/>
      <c r="R16" s="3"/>
      <c r="S16" s="3"/>
      <c r="T16" s="3"/>
      <c r="U16" s="3"/>
      <c r="V16" s="3"/>
      <c r="W16" s="3"/>
      <c r="X16" s="3"/>
      <c r="Y16" s="3"/>
      <c r="Z16" s="3"/>
    </row>
    <row r="17">
      <c r="A17" s="4" t="s">
        <v>163</v>
      </c>
      <c r="B17" s="4" t="s">
        <v>164</v>
      </c>
      <c r="C17" s="4" t="s">
        <v>163</v>
      </c>
      <c r="D17" s="4" t="s">
        <v>144</v>
      </c>
      <c r="E17" s="3"/>
      <c r="F17" s="3"/>
      <c r="G17" s="3"/>
      <c r="H17" s="3"/>
      <c r="I17" s="3"/>
      <c r="J17" s="3"/>
      <c r="K17" s="3"/>
      <c r="L17" s="3"/>
      <c r="M17" s="3"/>
      <c r="N17" s="3"/>
      <c r="O17" s="3"/>
      <c r="P17" s="3"/>
      <c r="Q17" s="3"/>
      <c r="R17" s="3"/>
      <c r="S17" s="3"/>
      <c r="T17" s="3"/>
      <c r="U17" s="3"/>
      <c r="V17" s="3"/>
      <c r="W17" s="3"/>
      <c r="X17" s="3"/>
      <c r="Y17" s="3"/>
      <c r="Z17" s="3"/>
    </row>
    <row r="18">
      <c r="A18" s="4" t="s">
        <v>165</v>
      </c>
      <c r="B18" s="4" t="s">
        <v>166</v>
      </c>
      <c r="C18" s="4" t="s">
        <v>165</v>
      </c>
      <c r="D18" s="4" t="s">
        <v>144</v>
      </c>
      <c r="E18" s="3"/>
      <c r="F18" s="3"/>
      <c r="G18" s="3"/>
      <c r="H18" s="3"/>
      <c r="I18" s="3"/>
      <c r="J18" s="3"/>
      <c r="K18" s="3"/>
      <c r="L18" s="3"/>
      <c r="M18" s="3"/>
      <c r="N18" s="3"/>
      <c r="O18" s="3"/>
      <c r="P18" s="3"/>
      <c r="Q18" s="3"/>
      <c r="R18" s="3"/>
      <c r="S18" s="3"/>
      <c r="T18" s="3"/>
      <c r="U18" s="3"/>
      <c r="V18" s="3"/>
      <c r="W18" s="3"/>
      <c r="X18" s="3"/>
      <c r="Y18" s="3"/>
      <c r="Z18" s="3"/>
    </row>
    <row r="19">
      <c r="A19" s="4" t="s">
        <v>167</v>
      </c>
      <c r="B19" s="4" t="s">
        <v>168</v>
      </c>
      <c r="C19" s="4" t="s">
        <v>167</v>
      </c>
      <c r="D19" s="4" t="s">
        <v>144</v>
      </c>
      <c r="E19" s="3"/>
      <c r="F19" s="3"/>
      <c r="G19" s="3"/>
      <c r="H19" s="3"/>
      <c r="I19" s="3"/>
      <c r="J19" s="3"/>
      <c r="K19" s="3"/>
      <c r="L19" s="3"/>
      <c r="M19" s="3"/>
      <c r="N19" s="3"/>
      <c r="O19" s="3"/>
      <c r="P19" s="3"/>
      <c r="Q19" s="3"/>
      <c r="R19" s="3"/>
      <c r="S19" s="3"/>
      <c r="T19" s="3"/>
      <c r="U19" s="3"/>
      <c r="V19" s="3"/>
      <c r="W19" s="3"/>
      <c r="X19" s="3"/>
      <c r="Y19" s="3"/>
      <c r="Z19" s="3"/>
    </row>
    <row r="20">
      <c r="A20" s="4" t="s">
        <v>169</v>
      </c>
      <c r="B20" s="4" t="s">
        <v>168</v>
      </c>
      <c r="C20" s="4" t="s">
        <v>169</v>
      </c>
      <c r="D20" s="4" t="s">
        <v>144</v>
      </c>
      <c r="E20" s="3"/>
      <c r="F20" s="3"/>
      <c r="G20" s="3"/>
      <c r="H20" s="3"/>
      <c r="I20" s="3"/>
      <c r="J20" s="3"/>
      <c r="K20" s="3"/>
      <c r="L20" s="3"/>
      <c r="M20" s="3"/>
      <c r="N20" s="3"/>
      <c r="O20" s="3"/>
      <c r="P20" s="3"/>
      <c r="Q20" s="3"/>
      <c r="R20" s="3"/>
      <c r="S20" s="3"/>
      <c r="T20" s="3"/>
      <c r="U20" s="3"/>
      <c r="V20" s="3"/>
      <c r="W20" s="3"/>
      <c r="X20" s="3"/>
      <c r="Y20" s="3"/>
      <c r="Z20" s="3"/>
    </row>
    <row r="21" ht="15.75" customHeight="1">
      <c r="A21" s="4" t="s">
        <v>170</v>
      </c>
      <c r="B21" s="4" t="s">
        <v>168</v>
      </c>
      <c r="C21" s="4" t="s">
        <v>170</v>
      </c>
      <c r="D21" s="4" t="s">
        <v>144</v>
      </c>
      <c r="E21" s="3"/>
      <c r="F21" s="3"/>
      <c r="G21" s="3"/>
      <c r="H21" s="3"/>
      <c r="I21" s="3"/>
      <c r="J21" s="3"/>
      <c r="K21" s="3"/>
      <c r="L21" s="3"/>
      <c r="M21" s="3"/>
      <c r="N21" s="3"/>
      <c r="O21" s="3"/>
      <c r="P21" s="3"/>
      <c r="Q21" s="3"/>
      <c r="R21" s="3"/>
      <c r="S21" s="3"/>
      <c r="T21" s="3"/>
      <c r="U21" s="3"/>
      <c r="V21" s="3"/>
      <c r="W21" s="3"/>
      <c r="X21" s="3"/>
      <c r="Y21" s="3"/>
      <c r="Z21" s="3"/>
    </row>
    <row r="22" ht="15.75" customHeight="1">
      <c r="A22" s="4" t="s">
        <v>171</v>
      </c>
      <c r="B22" s="4" t="s">
        <v>168</v>
      </c>
      <c r="C22" s="4" t="s">
        <v>171</v>
      </c>
      <c r="D22" s="4" t="s">
        <v>144</v>
      </c>
      <c r="E22" s="3"/>
      <c r="F22" s="3"/>
      <c r="G22" s="3"/>
      <c r="H22" s="3"/>
      <c r="I22" s="3"/>
      <c r="J22" s="3"/>
      <c r="K22" s="3"/>
      <c r="L22" s="3"/>
      <c r="M22" s="3"/>
      <c r="N22" s="3"/>
      <c r="O22" s="3"/>
      <c r="P22" s="3"/>
      <c r="Q22" s="3"/>
      <c r="R22" s="3"/>
      <c r="S22" s="3"/>
      <c r="T22" s="3"/>
      <c r="U22" s="3"/>
      <c r="V22" s="3"/>
      <c r="W22" s="3"/>
      <c r="X22" s="3"/>
      <c r="Y22" s="3"/>
      <c r="Z22" s="3"/>
    </row>
    <row r="23" ht="15.75" customHeight="1">
      <c r="A23" s="4" t="s">
        <v>172</v>
      </c>
      <c r="B23" s="4" t="s">
        <v>168</v>
      </c>
      <c r="C23" s="4" t="s">
        <v>172</v>
      </c>
      <c r="D23" s="4" t="s">
        <v>144</v>
      </c>
      <c r="E23" s="3"/>
      <c r="F23" s="3"/>
      <c r="G23" s="3"/>
      <c r="H23" s="3"/>
      <c r="I23" s="3"/>
      <c r="J23" s="3"/>
      <c r="K23" s="3"/>
      <c r="L23" s="3"/>
      <c r="M23" s="3"/>
      <c r="N23" s="3"/>
      <c r="O23" s="3"/>
      <c r="P23" s="3"/>
      <c r="Q23" s="3"/>
      <c r="R23" s="3"/>
      <c r="S23" s="3"/>
      <c r="T23" s="3"/>
      <c r="U23" s="3"/>
      <c r="V23" s="3"/>
      <c r="W23" s="3"/>
      <c r="X23" s="3"/>
      <c r="Y23" s="3"/>
      <c r="Z23" s="3"/>
    </row>
    <row r="24" ht="15.75" customHeight="1">
      <c r="A24" s="4" t="s">
        <v>173</v>
      </c>
      <c r="B24" s="4" t="s">
        <v>168</v>
      </c>
      <c r="C24" s="4" t="s">
        <v>173</v>
      </c>
      <c r="D24" s="4" t="s">
        <v>144</v>
      </c>
      <c r="E24" s="3"/>
      <c r="F24" s="3"/>
      <c r="G24" s="3"/>
      <c r="H24" s="3"/>
      <c r="I24" s="3"/>
      <c r="J24" s="3"/>
      <c r="K24" s="3"/>
      <c r="L24" s="3"/>
      <c r="M24" s="3"/>
      <c r="N24" s="3"/>
      <c r="O24" s="3"/>
      <c r="P24" s="3"/>
      <c r="Q24" s="3"/>
      <c r="R24" s="3"/>
      <c r="S24" s="3"/>
      <c r="T24" s="3"/>
      <c r="U24" s="3"/>
      <c r="V24" s="3"/>
      <c r="W24" s="3"/>
      <c r="X24" s="3"/>
      <c r="Y24" s="3"/>
      <c r="Z24" s="3"/>
    </row>
    <row r="25" ht="15.75" customHeight="1">
      <c r="A25" s="4" t="s">
        <v>174</v>
      </c>
      <c r="B25" s="4" t="s">
        <v>175</v>
      </c>
      <c r="C25" s="4" t="s">
        <v>174</v>
      </c>
      <c r="D25" s="4" t="s">
        <v>144</v>
      </c>
      <c r="E25" s="3"/>
      <c r="F25" s="3"/>
      <c r="G25" s="3"/>
      <c r="H25" s="3"/>
      <c r="I25" s="3"/>
      <c r="J25" s="3"/>
      <c r="K25" s="3"/>
      <c r="L25" s="3"/>
      <c r="M25" s="3"/>
      <c r="N25" s="3"/>
      <c r="O25" s="3"/>
      <c r="P25" s="3"/>
      <c r="Q25" s="3"/>
      <c r="R25" s="3"/>
      <c r="S25" s="3"/>
      <c r="T25" s="3"/>
      <c r="U25" s="3"/>
      <c r="V25" s="3"/>
      <c r="W25" s="3"/>
      <c r="X25" s="3"/>
      <c r="Y25" s="3"/>
      <c r="Z25" s="3"/>
    </row>
    <row r="26" ht="15.75" customHeight="1">
      <c r="A26" s="4" t="s">
        <v>176</v>
      </c>
      <c r="B26" s="4" t="s">
        <v>177</v>
      </c>
      <c r="C26" s="4" t="s">
        <v>176</v>
      </c>
      <c r="D26" s="4" t="s">
        <v>144</v>
      </c>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3" width="15.0"/>
    <col customWidth="1" min="4" max="4" width="17.0"/>
    <col customWidth="1" min="5" max="5" width="14.0"/>
    <col customWidth="1" min="6" max="6" width="44.0"/>
    <col customWidth="1" min="7" max="7" width="12.0"/>
  </cols>
  <sheetData>
    <row r="1">
      <c r="A1" s="1" t="s">
        <v>178</v>
      </c>
      <c r="B1" s="1" t="s">
        <v>30</v>
      </c>
      <c r="C1" s="1" t="s">
        <v>179</v>
      </c>
      <c r="D1" s="1" t="s">
        <v>180</v>
      </c>
      <c r="E1" s="1" t="s">
        <v>181</v>
      </c>
      <c r="F1" s="1" t="s">
        <v>182</v>
      </c>
      <c r="G1" s="1" t="s">
        <v>183</v>
      </c>
      <c r="H1" s="3"/>
      <c r="I1" s="3"/>
      <c r="J1" s="3"/>
      <c r="K1" s="3"/>
      <c r="L1" s="3"/>
      <c r="M1" s="3"/>
      <c r="N1" s="3"/>
      <c r="O1" s="3"/>
      <c r="P1" s="3"/>
      <c r="Q1" s="3"/>
      <c r="R1" s="3"/>
      <c r="S1" s="3"/>
      <c r="T1" s="3"/>
      <c r="U1" s="3"/>
      <c r="V1" s="3"/>
      <c r="W1" s="3"/>
      <c r="X1" s="3"/>
      <c r="Y1" s="3"/>
      <c r="Z1" s="3"/>
    </row>
    <row r="2">
      <c r="A2" s="4" t="s">
        <v>184</v>
      </c>
      <c r="B2" s="4" t="s">
        <v>185</v>
      </c>
      <c r="C2" s="4"/>
      <c r="D2" s="4"/>
      <c r="E2" s="4"/>
      <c r="F2" s="4" t="s">
        <v>186</v>
      </c>
      <c r="G2" s="4" t="s">
        <v>81</v>
      </c>
      <c r="H2" s="3"/>
      <c r="I2" s="3"/>
      <c r="J2" s="3"/>
      <c r="K2" s="3"/>
      <c r="L2" s="3"/>
      <c r="M2" s="3"/>
      <c r="N2" s="3"/>
      <c r="O2" s="3"/>
      <c r="P2" s="3"/>
      <c r="Q2" s="3"/>
      <c r="R2" s="3"/>
      <c r="S2" s="3"/>
      <c r="T2" s="3"/>
      <c r="U2" s="3"/>
      <c r="V2" s="3"/>
      <c r="W2" s="3"/>
      <c r="X2" s="3"/>
      <c r="Y2" s="3"/>
      <c r="Z2" s="3"/>
    </row>
    <row r="3">
      <c r="A3" s="4" t="s">
        <v>187</v>
      </c>
      <c r="B3" s="4" t="s">
        <v>188</v>
      </c>
      <c r="C3" s="4" t="s">
        <v>189</v>
      </c>
      <c r="D3" s="4" t="s">
        <v>190</v>
      </c>
      <c r="E3" s="4">
        <v>2050.0</v>
      </c>
      <c r="F3" s="4" t="s">
        <v>191</v>
      </c>
      <c r="G3" s="4" t="s">
        <v>144</v>
      </c>
      <c r="H3" s="3"/>
      <c r="I3" s="3"/>
      <c r="J3" s="3"/>
      <c r="K3" s="3"/>
      <c r="L3" s="3"/>
      <c r="M3" s="3"/>
      <c r="N3" s="3"/>
      <c r="O3" s="3"/>
      <c r="P3" s="3"/>
      <c r="Q3" s="3"/>
      <c r="R3" s="3"/>
      <c r="S3" s="3"/>
      <c r="T3" s="3"/>
      <c r="U3" s="3"/>
      <c r="V3" s="3"/>
      <c r="W3" s="3"/>
      <c r="X3" s="3"/>
      <c r="Y3" s="3"/>
      <c r="Z3" s="3"/>
    </row>
    <row r="4">
      <c r="A4" s="4" t="s">
        <v>192</v>
      </c>
      <c r="B4" s="4">
        <v>2050.0</v>
      </c>
      <c r="C4" s="4" t="s">
        <v>189</v>
      </c>
      <c r="D4" s="4" t="s">
        <v>193</v>
      </c>
      <c r="E4" s="4">
        <v>2050.0</v>
      </c>
      <c r="F4" s="4" t="s">
        <v>194</v>
      </c>
      <c r="G4" s="4" t="s">
        <v>81</v>
      </c>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0"/>
    <col customWidth="1" min="2" max="2" width="26.0"/>
    <col customWidth="1" min="3" max="3" width="120.0"/>
    <col customWidth="1" min="4" max="4" width="100.0"/>
    <col customWidth="1" min="5" max="6" width="8.86"/>
  </cols>
  <sheetData>
    <row r="1">
      <c r="A1" s="1" t="s">
        <v>1</v>
      </c>
      <c r="B1" s="1" t="s">
        <v>195</v>
      </c>
      <c r="C1" s="1" t="s">
        <v>196</v>
      </c>
      <c r="D1" s="1" t="s">
        <v>197</v>
      </c>
      <c r="E1" s="3"/>
      <c r="F1" s="3"/>
      <c r="G1" s="3"/>
      <c r="H1" s="3"/>
      <c r="I1" s="3"/>
      <c r="J1" s="3"/>
      <c r="K1" s="3"/>
      <c r="L1" s="3"/>
      <c r="M1" s="3"/>
      <c r="N1" s="3"/>
      <c r="O1" s="3"/>
      <c r="P1" s="3"/>
      <c r="Q1" s="3"/>
      <c r="R1" s="3"/>
      <c r="S1" s="3"/>
      <c r="T1" s="3"/>
      <c r="U1" s="3"/>
      <c r="V1" s="3"/>
      <c r="W1" s="3"/>
      <c r="X1" s="3"/>
      <c r="Y1" s="3"/>
      <c r="Z1" s="3"/>
    </row>
    <row r="2">
      <c r="A2" s="4" t="s">
        <v>47</v>
      </c>
      <c r="B2" s="4" t="s">
        <v>198</v>
      </c>
      <c r="C2" s="4" t="s">
        <v>199</v>
      </c>
      <c r="D2" s="4" t="s">
        <v>200</v>
      </c>
      <c r="E2" s="3"/>
      <c r="F2" s="3"/>
      <c r="G2" s="3"/>
      <c r="H2" s="3"/>
      <c r="I2" s="3"/>
      <c r="J2" s="3"/>
      <c r="K2" s="3"/>
      <c r="L2" s="3"/>
      <c r="M2" s="3"/>
      <c r="N2" s="3"/>
      <c r="O2" s="3"/>
      <c r="P2" s="3"/>
      <c r="Q2" s="3"/>
      <c r="R2" s="3"/>
      <c r="S2" s="3"/>
      <c r="T2" s="3"/>
      <c r="U2" s="3"/>
      <c r="V2" s="3"/>
      <c r="W2" s="3"/>
      <c r="X2" s="3"/>
      <c r="Y2" s="3"/>
      <c r="Z2" s="3"/>
    </row>
    <row r="3">
      <c r="A3" s="4" t="s">
        <v>47</v>
      </c>
      <c r="B3" s="4" t="s">
        <v>201</v>
      </c>
      <c r="C3" s="4" t="s">
        <v>202</v>
      </c>
      <c r="D3" s="4" t="s">
        <v>203</v>
      </c>
      <c r="E3" s="3"/>
      <c r="F3" s="3"/>
      <c r="G3" s="3"/>
      <c r="H3" s="3"/>
      <c r="I3" s="3"/>
      <c r="J3" s="3"/>
      <c r="K3" s="3"/>
      <c r="L3" s="3"/>
      <c r="M3" s="3"/>
      <c r="N3" s="3"/>
      <c r="O3" s="3"/>
      <c r="P3" s="3"/>
      <c r="Q3" s="3"/>
      <c r="R3" s="3"/>
      <c r="S3" s="3"/>
      <c r="T3" s="3"/>
      <c r="U3" s="3"/>
      <c r="V3" s="3"/>
      <c r="W3" s="3"/>
      <c r="X3" s="3"/>
      <c r="Y3" s="3"/>
      <c r="Z3" s="3"/>
    </row>
    <row r="4">
      <c r="A4" s="4" t="s">
        <v>47</v>
      </c>
      <c r="B4" s="4" t="s">
        <v>204</v>
      </c>
      <c r="C4" s="4" t="s">
        <v>205</v>
      </c>
      <c r="D4" s="4" t="s">
        <v>206</v>
      </c>
      <c r="E4" s="3"/>
      <c r="F4" s="3"/>
      <c r="G4" s="3"/>
      <c r="H4" s="3"/>
      <c r="I4" s="3"/>
      <c r="J4" s="3"/>
      <c r="K4" s="3"/>
      <c r="L4" s="3"/>
      <c r="M4" s="3"/>
      <c r="N4" s="3"/>
      <c r="O4" s="3"/>
      <c r="P4" s="3"/>
      <c r="Q4" s="3"/>
      <c r="R4" s="3"/>
      <c r="S4" s="3"/>
      <c r="T4" s="3"/>
      <c r="U4" s="3"/>
      <c r="V4" s="3"/>
      <c r="W4" s="3"/>
      <c r="X4" s="3"/>
      <c r="Y4" s="3"/>
      <c r="Z4" s="3"/>
    </row>
    <row r="5">
      <c r="A5" s="4" t="s">
        <v>47</v>
      </c>
      <c r="B5" s="4" t="s">
        <v>207</v>
      </c>
      <c r="C5" s="4" t="s">
        <v>208</v>
      </c>
      <c r="D5" s="4" t="s">
        <v>209</v>
      </c>
      <c r="E5" s="3"/>
      <c r="F5" s="3"/>
      <c r="G5" s="3"/>
      <c r="H5" s="3"/>
      <c r="I5" s="3"/>
      <c r="J5" s="3"/>
      <c r="K5" s="3"/>
      <c r="L5" s="3"/>
      <c r="M5" s="3"/>
      <c r="N5" s="3"/>
      <c r="O5" s="3"/>
      <c r="P5" s="3"/>
      <c r="Q5" s="3"/>
      <c r="R5" s="3"/>
      <c r="S5" s="3"/>
      <c r="T5" s="3"/>
      <c r="U5" s="3"/>
      <c r="V5" s="3"/>
      <c r="W5" s="3"/>
      <c r="X5" s="3"/>
      <c r="Y5" s="3"/>
      <c r="Z5" s="3"/>
    </row>
    <row r="6">
      <c r="A6" s="4" t="s">
        <v>62</v>
      </c>
      <c r="B6" s="4" t="s">
        <v>210</v>
      </c>
      <c r="C6" s="4" t="s">
        <v>211</v>
      </c>
      <c r="D6" s="4" t="s">
        <v>212</v>
      </c>
      <c r="E6" s="3"/>
      <c r="F6" s="3"/>
      <c r="G6" s="3"/>
      <c r="H6" s="3"/>
      <c r="I6" s="3"/>
      <c r="J6" s="3"/>
      <c r="K6" s="3"/>
      <c r="L6" s="3"/>
      <c r="M6" s="3"/>
      <c r="N6" s="3"/>
      <c r="O6" s="3"/>
      <c r="P6" s="3"/>
      <c r="Q6" s="3"/>
      <c r="R6" s="3"/>
      <c r="S6" s="3"/>
      <c r="T6" s="3"/>
      <c r="U6" s="3"/>
      <c r="V6" s="3"/>
      <c r="W6" s="3"/>
      <c r="X6" s="3"/>
      <c r="Y6" s="3"/>
      <c r="Z6" s="3"/>
    </row>
    <row r="7">
      <c r="A7" s="4" t="s">
        <v>62</v>
      </c>
      <c r="B7" s="4" t="s">
        <v>213</v>
      </c>
      <c r="C7" s="4" t="s">
        <v>214</v>
      </c>
      <c r="D7" s="4" t="s">
        <v>212</v>
      </c>
      <c r="E7" s="3"/>
      <c r="F7" s="3"/>
      <c r="G7" s="3"/>
      <c r="H7" s="3"/>
      <c r="I7" s="3"/>
      <c r="J7" s="3"/>
      <c r="K7" s="3"/>
      <c r="L7" s="3"/>
      <c r="M7" s="3"/>
      <c r="N7" s="3"/>
      <c r="O7" s="3"/>
      <c r="P7" s="3"/>
      <c r="Q7" s="3"/>
      <c r="R7" s="3"/>
      <c r="S7" s="3"/>
      <c r="T7" s="3"/>
      <c r="U7" s="3"/>
      <c r="V7" s="3"/>
      <c r="W7" s="3"/>
      <c r="X7" s="3"/>
      <c r="Y7" s="3"/>
      <c r="Z7" s="3"/>
    </row>
    <row r="8">
      <c r="A8" s="4" t="s">
        <v>62</v>
      </c>
      <c r="B8" s="4" t="s">
        <v>215</v>
      </c>
      <c r="C8" s="4" t="s">
        <v>216</v>
      </c>
      <c r="D8" s="4" t="s">
        <v>217</v>
      </c>
      <c r="E8" s="3"/>
      <c r="F8" s="3"/>
      <c r="G8" s="3"/>
      <c r="H8" s="3"/>
      <c r="I8" s="3"/>
      <c r="J8" s="3"/>
      <c r="K8" s="3"/>
      <c r="L8" s="3"/>
      <c r="M8" s="3"/>
      <c r="N8" s="3"/>
      <c r="O8" s="3"/>
      <c r="P8" s="3"/>
      <c r="Q8" s="3"/>
      <c r="R8" s="3"/>
      <c r="S8" s="3"/>
      <c r="T8" s="3"/>
      <c r="U8" s="3"/>
      <c r="V8" s="3"/>
      <c r="W8" s="3"/>
      <c r="X8" s="3"/>
      <c r="Y8" s="3"/>
      <c r="Z8" s="3"/>
    </row>
    <row r="9">
      <c r="A9" s="4" t="s">
        <v>36</v>
      </c>
      <c r="B9" s="4" t="s">
        <v>218</v>
      </c>
      <c r="C9" s="4" t="s">
        <v>219</v>
      </c>
      <c r="D9" s="4" t="s">
        <v>220</v>
      </c>
      <c r="E9" s="3"/>
      <c r="F9" s="3"/>
      <c r="G9" s="3"/>
      <c r="H9" s="3"/>
      <c r="I9" s="3"/>
      <c r="J9" s="3"/>
      <c r="K9" s="3"/>
      <c r="L9" s="3"/>
      <c r="M9" s="3"/>
      <c r="N9" s="3"/>
      <c r="O9" s="3"/>
      <c r="P9" s="3"/>
      <c r="Q9" s="3"/>
      <c r="R9" s="3"/>
      <c r="S9" s="3"/>
      <c r="T9" s="3"/>
      <c r="U9" s="3"/>
      <c r="V9" s="3"/>
      <c r="W9" s="3"/>
      <c r="X9" s="3"/>
      <c r="Y9" s="3"/>
      <c r="Z9" s="3"/>
    </row>
    <row r="10">
      <c r="A10" s="4" t="s">
        <v>36</v>
      </c>
      <c r="B10" s="4" t="s">
        <v>221</v>
      </c>
      <c r="C10" s="4" t="s">
        <v>222</v>
      </c>
      <c r="D10" s="4" t="s">
        <v>223</v>
      </c>
      <c r="E10" s="3"/>
      <c r="F10" s="3"/>
      <c r="G10" s="3"/>
      <c r="H10" s="3"/>
      <c r="I10" s="3"/>
      <c r="J10" s="3"/>
      <c r="K10" s="3"/>
      <c r="L10" s="3"/>
      <c r="M10" s="3"/>
      <c r="N10" s="3"/>
      <c r="O10" s="3"/>
      <c r="P10" s="3"/>
      <c r="Q10" s="3"/>
      <c r="R10" s="3"/>
      <c r="S10" s="3"/>
      <c r="T10" s="3"/>
      <c r="U10" s="3"/>
      <c r="V10" s="3"/>
      <c r="W10" s="3"/>
      <c r="X10" s="3"/>
      <c r="Y10" s="3"/>
      <c r="Z10" s="3"/>
    </row>
    <row r="11">
      <c r="A11" s="4" t="s">
        <v>36</v>
      </c>
      <c r="B11" s="4" t="s">
        <v>224</v>
      </c>
      <c r="C11" s="4" t="s">
        <v>225</v>
      </c>
      <c r="D11" s="4" t="s">
        <v>226</v>
      </c>
      <c r="E11" s="3"/>
      <c r="F11" s="3"/>
      <c r="G11" s="3"/>
      <c r="H11" s="3"/>
      <c r="I11" s="3"/>
      <c r="J11" s="3"/>
      <c r="K11" s="3"/>
      <c r="L11" s="3"/>
      <c r="M11" s="3"/>
      <c r="N11" s="3"/>
      <c r="O11" s="3"/>
      <c r="P11" s="3"/>
      <c r="Q11" s="3"/>
      <c r="R11" s="3"/>
      <c r="S11" s="3"/>
      <c r="T11" s="3"/>
      <c r="U11" s="3"/>
      <c r="V11" s="3"/>
      <c r="W11" s="3"/>
      <c r="X11" s="3"/>
      <c r="Y11" s="3"/>
      <c r="Z11" s="3"/>
    </row>
    <row r="12">
      <c r="A12" s="4" t="s">
        <v>17</v>
      </c>
      <c r="B12" s="4" t="s">
        <v>227</v>
      </c>
      <c r="C12" s="4" t="s">
        <v>228</v>
      </c>
      <c r="D12" s="4" t="s">
        <v>229</v>
      </c>
      <c r="E12" s="3"/>
      <c r="F12" s="3"/>
      <c r="G12" s="3"/>
      <c r="H12" s="3"/>
      <c r="I12" s="3"/>
      <c r="J12" s="3"/>
      <c r="K12" s="3"/>
      <c r="L12" s="3"/>
      <c r="M12" s="3"/>
      <c r="N12" s="3"/>
      <c r="O12" s="3"/>
      <c r="P12" s="3"/>
      <c r="Q12" s="3"/>
      <c r="R12" s="3"/>
      <c r="S12" s="3"/>
      <c r="T12" s="3"/>
      <c r="U12" s="3"/>
      <c r="V12" s="3"/>
      <c r="W12" s="3"/>
      <c r="X12" s="3"/>
      <c r="Y12" s="3"/>
      <c r="Z12" s="3"/>
    </row>
    <row r="13">
      <c r="A13" s="4" t="s">
        <v>17</v>
      </c>
      <c r="B13" s="4" t="s">
        <v>230</v>
      </c>
      <c r="C13" s="4" t="s">
        <v>231</v>
      </c>
      <c r="D13" s="4" t="s">
        <v>232</v>
      </c>
      <c r="E13" s="3"/>
      <c r="F13" s="3"/>
      <c r="G13" s="3"/>
      <c r="H13" s="3"/>
      <c r="I13" s="3"/>
      <c r="J13" s="3"/>
      <c r="K13" s="3"/>
      <c r="L13" s="3"/>
      <c r="M13" s="3"/>
      <c r="N13" s="3"/>
      <c r="O13" s="3"/>
      <c r="P13" s="3"/>
      <c r="Q13" s="3"/>
      <c r="R13" s="3"/>
      <c r="S13" s="3"/>
      <c r="T13" s="3"/>
      <c r="U13" s="3"/>
      <c r="V13" s="3"/>
      <c r="W13" s="3"/>
      <c r="X13" s="3"/>
      <c r="Y13" s="3"/>
      <c r="Z13" s="3"/>
    </row>
    <row r="14">
      <c r="A14" s="4" t="s">
        <v>17</v>
      </c>
      <c r="B14" s="4" t="s">
        <v>233</v>
      </c>
      <c r="C14" s="4" t="s">
        <v>234</v>
      </c>
      <c r="D14" s="4" t="s">
        <v>235</v>
      </c>
      <c r="E14" s="3"/>
      <c r="F14" s="3"/>
      <c r="G14" s="3"/>
      <c r="H14" s="3"/>
      <c r="I14" s="3"/>
      <c r="J14" s="3"/>
      <c r="K14" s="3"/>
      <c r="L14" s="3"/>
      <c r="M14" s="3"/>
      <c r="N14" s="3"/>
      <c r="O14" s="3"/>
      <c r="P14" s="3"/>
      <c r="Q14" s="3"/>
      <c r="R14" s="3"/>
      <c r="S14" s="3"/>
      <c r="T14" s="3"/>
      <c r="U14" s="3"/>
      <c r="V14" s="3"/>
      <c r="W14" s="3"/>
      <c r="X14" s="3"/>
      <c r="Y14" s="3"/>
      <c r="Z14" s="3"/>
    </row>
    <row r="15">
      <c r="A15" s="4" t="s">
        <v>17</v>
      </c>
      <c r="B15" s="4" t="s">
        <v>236</v>
      </c>
      <c r="C15" s="4" t="s">
        <v>237</v>
      </c>
      <c r="D15" s="4" t="s">
        <v>238</v>
      </c>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20.0"/>
    <col customWidth="1" min="3" max="3" width="23.0"/>
    <col customWidth="1" min="4" max="4" width="21.0"/>
    <col customWidth="1" min="5" max="5" width="14.0"/>
    <col customWidth="1" min="6" max="6" width="27.0"/>
    <col customWidth="1" min="7" max="7" width="16.14"/>
    <col customWidth="1" min="8" max="8" width="45.0"/>
    <col customWidth="1" min="9" max="9" width="11.43"/>
    <col customWidth="1" min="10" max="10" width="19.0"/>
    <col customWidth="1" min="11" max="11" width="11.0"/>
    <col customWidth="1" min="12" max="12" width="23.0"/>
  </cols>
  <sheetData>
    <row r="1">
      <c r="A1" s="7" t="s">
        <v>239</v>
      </c>
      <c r="B1" s="7" t="s">
        <v>240</v>
      </c>
      <c r="C1" s="7" t="s">
        <v>241</v>
      </c>
      <c r="D1" s="7" t="s">
        <v>242</v>
      </c>
      <c r="E1" s="7" t="s">
        <v>243</v>
      </c>
      <c r="F1" s="7" t="s">
        <v>244</v>
      </c>
      <c r="G1" s="7" t="s">
        <v>245</v>
      </c>
      <c r="H1" s="7" t="s">
        <v>246</v>
      </c>
      <c r="I1" s="7" t="s">
        <v>247</v>
      </c>
      <c r="J1" s="7" t="s">
        <v>248</v>
      </c>
      <c r="K1" s="7" t="s">
        <v>249</v>
      </c>
      <c r="L1" s="7" t="s">
        <v>182</v>
      </c>
      <c r="M1" s="3"/>
      <c r="N1" s="3"/>
      <c r="O1" s="3"/>
      <c r="P1" s="3"/>
      <c r="Q1" s="3"/>
      <c r="R1" s="3"/>
      <c r="S1" s="3"/>
      <c r="T1" s="3"/>
      <c r="U1" s="3"/>
      <c r="V1" s="3"/>
      <c r="W1" s="3"/>
      <c r="X1" s="3"/>
      <c r="Y1" s="3"/>
      <c r="Z1" s="3"/>
    </row>
    <row r="2">
      <c r="A2" s="8" t="s">
        <v>250</v>
      </c>
      <c r="B2" s="8" t="s">
        <v>251</v>
      </c>
      <c r="C2" s="8" t="s">
        <v>27</v>
      </c>
      <c r="D2" s="8" t="s">
        <v>27</v>
      </c>
      <c r="E2" s="8" t="s">
        <v>252</v>
      </c>
      <c r="F2" s="8" t="s">
        <v>25</v>
      </c>
      <c r="G2" s="8" t="s">
        <v>18</v>
      </c>
      <c r="H2" s="8" t="s">
        <v>253</v>
      </c>
      <c r="I2" s="8" t="s">
        <v>254</v>
      </c>
      <c r="J2" s="8" t="s">
        <v>255</v>
      </c>
      <c r="K2" s="8">
        <v>0.365833</v>
      </c>
      <c r="L2" s="8" t="s">
        <v>256</v>
      </c>
      <c r="M2" s="3"/>
      <c r="N2" s="3"/>
      <c r="O2" s="3"/>
      <c r="P2" s="3"/>
      <c r="Q2" s="3"/>
      <c r="R2" s="3"/>
      <c r="S2" s="3"/>
      <c r="T2" s="3"/>
      <c r="U2" s="3"/>
      <c r="V2" s="3"/>
      <c r="W2" s="3"/>
      <c r="X2" s="3"/>
      <c r="Y2" s="3"/>
      <c r="Z2" s="3"/>
    </row>
    <row r="3">
      <c r="A3" s="8" t="s">
        <v>250</v>
      </c>
      <c r="B3" s="8" t="s">
        <v>257</v>
      </c>
      <c r="C3" s="8" t="s">
        <v>28</v>
      </c>
      <c r="D3" s="8" t="s">
        <v>28</v>
      </c>
      <c r="E3" s="8" t="s">
        <v>252</v>
      </c>
      <c r="F3" s="8" t="s">
        <v>25</v>
      </c>
      <c r="G3" s="8" t="s">
        <v>18</v>
      </c>
      <c r="H3" s="8" t="s">
        <v>258</v>
      </c>
      <c r="I3" s="8" t="s">
        <v>254</v>
      </c>
      <c r="J3" s="8" t="s">
        <v>259</v>
      </c>
      <c r="K3" s="8">
        <v>8.33333</v>
      </c>
      <c r="L3" s="8" t="s">
        <v>260</v>
      </c>
      <c r="M3" s="3"/>
      <c r="N3" s="3"/>
      <c r="O3" s="3"/>
      <c r="P3" s="3"/>
      <c r="Q3" s="3"/>
      <c r="R3" s="3"/>
      <c r="S3" s="3"/>
      <c r="T3" s="3"/>
      <c r="U3" s="3"/>
      <c r="V3" s="3"/>
      <c r="W3" s="3"/>
      <c r="X3" s="3"/>
      <c r="Y3" s="3"/>
      <c r="Z3" s="3"/>
    </row>
    <row r="4">
      <c r="A4" s="8" t="s">
        <v>250</v>
      </c>
      <c r="B4" s="8" t="s">
        <v>251</v>
      </c>
      <c r="C4" s="8" t="s">
        <v>40</v>
      </c>
      <c r="D4" s="8" t="s">
        <v>40</v>
      </c>
      <c r="E4" s="8" t="s">
        <v>252</v>
      </c>
      <c r="F4" s="8" t="s">
        <v>25</v>
      </c>
      <c r="G4" s="8" t="s">
        <v>18</v>
      </c>
      <c r="H4" s="8" t="s">
        <v>261</v>
      </c>
      <c r="I4" s="8" t="s">
        <v>254</v>
      </c>
      <c r="J4" s="8" t="s">
        <v>262</v>
      </c>
      <c r="K4" s="8">
        <v>3.135</v>
      </c>
      <c r="L4" s="8" t="s">
        <v>263</v>
      </c>
      <c r="M4" s="3"/>
      <c r="N4" s="3"/>
      <c r="O4" s="3"/>
      <c r="P4" s="3"/>
      <c r="Q4" s="3"/>
      <c r="R4" s="3"/>
      <c r="S4" s="3"/>
      <c r="T4" s="3"/>
      <c r="U4" s="3"/>
      <c r="V4" s="3"/>
      <c r="W4" s="3"/>
      <c r="X4" s="3"/>
      <c r="Y4" s="3"/>
      <c r="Z4" s="3"/>
    </row>
    <row r="5">
      <c r="A5" s="8" t="s">
        <v>250</v>
      </c>
      <c r="B5" s="8" t="s">
        <v>257</v>
      </c>
      <c r="C5" s="8" t="s">
        <v>42</v>
      </c>
      <c r="D5" s="8" t="s">
        <v>42</v>
      </c>
      <c r="E5" s="8" t="s">
        <v>252</v>
      </c>
      <c r="F5" s="8" t="s">
        <v>25</v>
      </c>
      <c r="G5" s="8" t="s">
        <v>18</v>
      </c>
      <c r="H5" s="8" t="s">
        <v>264</v>
      </c>
      <c r="I5" s="8" t="s">
        <v>254</v>
      </c>
      <c r="J5" s="8" t="s">
        <v>262</v>
      </c>
      <c r="K5" s="8">
        <v>0.96</v>
      </c>
      <c r="L5" s="8" t="s">
        <v>265</v>
      </c>
      <c r="M5" s="3"/>
      <c r="N5" s="3"/>
      <c r="O5" s="3"/>
      <c r="P5" s="3"/>
      <c r="Q5" s="3"/>
      <c r="R5" s="3"/>
      <c r="S5" s="3"/>
      <c r="T5" s="3"/>
      <c r="U5" s="3"/>
      <c r="V5" s="3"/>
      <c r="W5" s="3"/>
      <c r="X5" s="3"/>
      <c r="Y5" s="3"/>
      <c r="Z5" s="3"/>
    </row>
    <row r="6">
      <c r="A6" s="8" t="s">
        <v>266</v>
      </c>
      <c r="B6" s="8" t="s">
        <v>251</v>
      </c>
      <c r="C6" s="8" t="s">
        <v>56</v>
      </c>
      <c r="D6" s="8" t="s">
        <v>56</v>
      </c>
      <c r="E6" s="8" t="s">
        <v>267</v>
      </c>
      <c r="F6" s="8" t="s">
        <v>54</v>
      </c>
      <c r="G6" s="8" t="s">
        <v>18</v>
      </c>
      <c r="H6" s="8" t="s">
        <v>268</v>
      </c>
      <c r="I6" s="8" t="s">
        <v>254</v>
      </c>
      <c r="J6" s="8" t="s">
        <v>269</v>
      </c>
      <c r="K6" s="8">
        <v>1530.0</v>
      </c>
      <c r="L6" s="8" t="s">
        <v>270</v>
      </c>
      <c r="M6" s="3"/>
      <c r="N6" s="3"/>
      <c r="O6" s="3"/>
      <c r="P6" s="3"/>
      <c r="Q6" s="3"/>
      <c r="R6" s="3"/>
      <c r="S6" s="3"/>
      <c r="T6" s="3"/>
      <c r="U6" s="3"/>
      <c r="V6" s="3"/>
      <c r="W6" s="3"/>
      <c r="X6" s="3"/>
      <c r="Y6" s="3"/>
      <c r="Z6" s="3"/>
    </row>
    <row r="7">
      <c r="A7" s="8" t="s">
        <v>266</v>
      </c>
      <c r="B7" s="8" t="s">
        <v>257</v>
      </c>
      <c r="C7" s="8" t="s">
        <v>57</v>
      </c>
      <c r="D7" s="8" t="s">
        <v>57</v>
      </c>
      <c r="E7" s="8" t="s">
        <v>267</v>
      </c>
      <c r="F7" s="8" t="s">
        <v>54</v>
      </c>
      <c r="G7" s="8" t="s">
        <v>18</v>
      </c>
      <c r="H7" s="8" t="s">
        <v>271</v>
      </c>
      <c r="I7" s="8" t="s">
        <v>254</v>
      </c>
      <c r="J7" s="8" t="s">
        <v>272</v>
      </c>
      <c r="K7" s="8">
        <v>655.5</v>
      </c>
      <c r="L7" s="8" t="s">
        <v>273</v>
      </c>
      <c r="M7" s="3"/>
      <c r="N7" s="3"/>
      <c r="O7" s="3"/>
      <c r="P7" s="3"/>
      <c r="Q7" s="3"/>
      <c r="R7" s="3"/>
      <c r="S7" s="3"/>
      <c r="T7" s="3"/>
      <c r="U7" s="3"/>
      <c r="V7" s="3"/>
      <c r="W7" s="3"/>
      <c r="X7" s="3"/>
      <c r="Y7" s="3"/>
      <c r="Z7" s="3"/>
    </row>
    <row r="8">
      <c r="A8" s="8" t="s">
        <v>274</v>
      </c>
      <c r="B8" s="8" t="s">
        <v>251</v>
      </c>
      <c r="C8" s="8" t="s">
        <v>72</v>
      </c>
      <c r="D8" s="8" t="s">
        <v>72</v>
      </c>
      <c r="E8" s="8" t="s">
        <v>275</v>
      </c>
      <c r="F8" s="8" t="s">
        <v>68</v>
      </c>
      <c r="G8" s="8" t="s">
        <v>33</v>
      </c>
      <c r="H8" s="8" t="s">
        <v>276</v>
      </c>
      <c r="I8" s="8" t="s">
        <v>254</v>
      </c>
      <c r="J8" s="8" t="s">
        <v>277</v>
      </c>
      <c r="K8" s="8">
        <v>0.48</v>
      </c>
      <c r="L8" s="8" t="s">
        <v>278</v>
      </c>
      <c r="M8" s="3"/>
      <c r="N8" s="3"/>
      <c r="O8" s="3"/>
      <c r="P8" s="3"/>
      <c r="Q8" s="3"/>
      <c r="R8" s="3"/>
      <c r="S8" s="3"/>
      <c r="T8" s="3"/>
      <c r="U8" s="3"/>
      <c r="V8" s="3"/>
      <c r="W8" s="3"/>
      <c r="X8" s="3"/>
      <c r="Y8" s="3"/>
      <c r="Z8" s="3"/>
    </row>
    <row r="9">
      <c r="A9" s="8" t="s">
        <v>274</v>
      </c>
      <c r="B9" s="8" t="s">
        <v>257</v>
      </c>
      <c r="C9" s="8" t="s">
        <v>73</v>
      </c>
      <c r="D9" s="8" t="s">
        <v>73</v>
      </c>
      <c r="E9" s="8" t="s">
        <v>275</v>
      </c>
      <c r="F9" s="8" t="s">
        <v>68</v>
      </c>
      <c r="G9" s="8" t="s">
        <v>33</v>
      </c>
      <c r="H9" s="8" t="s">
        <v>279</v>
      </c>
      <c r="I9" s="8" t="s">
        <v>254</v>
      </c>
      <c r="J9" s="8" t="s">
        <v>277</v>
      </c>
      <c r="K9" s="8">
        <v>0.3</v>
      </c>
      <c r="L9" s="8" t="s">
        <v>280</v>
      </c>
      <c r="M9" s="3"/>
      <c r="N9" s="3"/>
      <c r="O9" s="3"/>
      <c r="P9" s="3"/>
      <c r="Q9" s="3"/>
      <c r="R9" s="3"/>
      <c r="S9" s="3"/>
      <c r="T9" s="3"/>
      <c r="U9" s="3"/>
      <c r="V9" s="3"/>
      <c r="W9" s="3"/>
      <c r="X9" s="3"/>
      <c r="Y9" s="3"/>
      <c r="Z9" s="3"/>
    </row>
    <row r="10">
      <c r="A10" s="8" t="s">
        <v>250</v>
      </c>
      <c r="B10" s="8" t="s">
        <v>281</v>
      </c>
      <c r="C10" s="8" t="s">
        <v>17</v>
      </c>
      <c r="D10" s="8" t="s">
        <v>282</v>
      </c>
      <c r="E10" s="8" t="s">
        <v>252</v>
      </c>
      <c r="F10" s="8" t="s">
        <v>25</v>
      </c>
      <c r="G10" s="8" t="s">
        <v>18</v>
      </c>
      <c r="H10" s="8" t="s">
        <v>283</v>
      </c>
      <c r="I10" s="8" t="s">
        <v>254</v>
      </c>
      <c r="J10" s="8" t="s">
        <v>284</v>
      </c>
      <c r="K10" s="8">
        <v>0.375</v>
      </c>
      <c r="L10" s="8" t="s">
        <v>285</v>
      </c>
      <c r="M10" s="3"/>
      <c r="N10" s="3"/>
      <c r="O10" s="3"/>
      <c r="P10" s="3"/>
      <c r="Q10" s="3"/>
      <c r="R10" s="3"/>
      <c r="S10" s="3"/>
      <c r="T10" s="3"/>
      <c r="U10" s="3"/>
      <c r="V10" s="3"/>
      <c r="W10" s="3"/>
      <c r="X10" s="3"/>
      <c r="Y10" s="3"/>
      <c r="Z10" s="3"/>
    </row>
    <row r="11">
      <c r="A11" s="8" t="s">
        <v>250</v>
      </c>
      <c r="B11" s="8" t="s">
        <v>281</v>
      </c>
      <c r="C11" s="8" t="s">
        <v>36</v>
      </c>
      <c r="D11" s="8" t="s">
        <v>286</v>
      </c>
      <c r="E11" s="8" t="s">
        <v>252</v>
      </c>
      <c r="F11" s="8" t="s">
        <v>25</v>
      </c>
      <c r="G11" s="8" t="s">
        <v>18</v>
      </c>
      <c r="H11" s="8" t="s">
        <v>287</v>
      </c>
      <c r="I11" s="8" t="s">
        <v>254</v>
      </c>
      <c r="J11" s="8" t="s">
        <v>262</v>
      </c>
      <c r="K11" s="8">
        <v>3.135</v>
      </c>
      <c r="L11" s="8" t="s">
        <v>288</v>
      </c>
      <c r="M11" s="3"/>
      <c r="N11" s="3"/>
      <c r="O11" s="3"/>
      <c r="P11" s="3"/>
      <c r="Q11" s="3"/>
      <c r="R11" s="3"/>
      <c r="S11" s="3"/>
      <c r="T11" s="3"/>
      <c r="U11" s="3"/>
      <c r="V11" s="3"/>
      <c r="W11" s="3"/>
      <c r="X11" s="3"/>
      <c r="Y11" s="3"/>
      <c r="Z11" s="3"/>
    </row>
    <row r="12">
      <c r="A12" s="8" t="s">
        <v>266</v>
      </c>
      <c r="B12" s="8" t="s">
        <v>281</v>
      </c>
      <c r="C12" s="8" t="s">
        <v>47</v>
      </c>
      <c r="D12" s="8" t="s">
        <v>289</v>
      </c>
      <c r="E12" s="8" t="s">
        <v>267</v>
      </c>
      <c r="F12" s="8" t="s">
        <v>54</v>
      </c>
      <c r="G12" s="8" t="s">
        <v>18</v>
      </c>
      <c r="H12" s="8" t="s">
        <v>290</v>
      </c>
      <c r="I12" s="8" t="s">
        <v>254</v>
      </c>
      <c r="J12" s="8" t="s">
        <v>269</v>
      </c>
      <c r="K12" s="8">
        <v>315.0</v>
      </c>
      <c r="L12" s="8" t="s">
        <v>291</v>
      </c>
      <c r="M12" s="3"/>
      <c r="N12" s="3"/>
      <c r="O12" s="3"/>
      <c r="P12" s="3"/>
      <c r="Q12" s="3"/>
      <c r="R12" s="3"/>
      <c r="S12" s="3"/>
      <c r="T12" s="3"/>
      <c r="U12" s="3"/>
      <c r="V12" s="3"/>
      <c r="W12" s="3"/>
      <c r="X12" s="3"/>
      <c r="Y12" s="3"/>
      <c r="Z12" s="3"/>
    </row>
    <row r="13">
      <c r="A13" s="8" t="s">
        <v>274</v>
      </c>
      <c r="B13" s="8" t="s">
        <v>281</v>
      </c>
      <c r="C13" s="8" t="s">
        <v>62</v>
      </c>
      <c r="D13" s="8" t="s">
        <v>292</v>
      </c>
      <c r="E13" s="8" t="s">
        <v>275</v>
      </c>
      <c r="F13" s="8" t="s">
        <v>68</v>
      </c>
      <c r="G13" s="8" t="s">
        <v>33</v>
      </c>
      <c r="H13" s="8" t="s">
        <v>293</v>
      </c>
      <c r="I13" s="8" t="s">
        <v>254</v>
      </c>
      <c r="J13" s="8" t="s">
        <v>277</v>
      </c>
      <c r="K13" s="8">
        <v>0.48</v>
      </c>
      <c r="L13" s="8" t="s">
        <v>294</v>
      </c>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9.0"/>
    <col customWidth="1" min="2" max="2" width="15.0"/>
    <col customWidth="1" min="3" max="3" width="13.0"/>
    <col customWidth="1" min="4" max="4" width="15.29"/>
    <col customWidth="1" min="5" max="5" width="10.43"/>
    <col customWidth="1" min="6" max="6" width="19.71"/>
    <col customWidth="1" min="7" max="7" width="60.0"/>
    <col customWidth="1" min="8" max="10" width="9.0"/>
    <col customWidth="1" min="11" max="12" width="13.0"/>
    <col customWidth="1" min="13" max="13" width="17.0"/>
    <col customWidth="1" min="14" max="14" width="10.29"/>
    <col customWidth="1" min="15" max="15" width="13.0"/>
    <col customWidth="1" min="16" max="16" width="14.14"/>
    <col customWidth="1" min="17" max="17" width="8.86"/>
  </cols>
  <sheetData>
    <row r="1">
      <c r="A1" s="9" t="s">
        <v>295</v>
      </c>
      <c r="B1" s="9" t="s">
        <v>117</v>
      </c>
      <c r="C1" s="9" t="s">
        <v>296</v>
      </c>
      <c r="D1" s="9" t="s">
        <v>297</v>
      </c>
      <c r="E1" s="9" t="s">
        <v>298</v>
      </c>
      <c r="F1" s="9" t="s">
        <v>0</v>
      </c>
      <c r="G1" s="9" t="s">
        <v>10</v>
      </c>
      <c r="H1" s="9" t="s">
        <v>8</v>
      </c>
      <c r="I1" s="9" t="s">
        <v>299</v>
      </c>
      <c r="J1" s="9" t="s">
        <v>300</v>
      </c>
      <c r="K1" s="9" t="s">
        <v>301</v>
      </c>
      <c r="L1" s="9" t="s">
        <v>302</v>
      </c>
      <c r="M1" s="9" t="s">
        <v>124</v>
      </c>
      <c r="N1" s="9" t="s">
        <v>303</v>
      </c>
      <c r="O1" s="9" t="s">
        <v>304</v>
      </c>
      <c r="P1" s="9" t="s">
        <v>305</v>
      </c>
      <c r="Q1" s="9" t="s">
        <v>182</v>
      </c>
      <c r="R1" s="3"/>
      <c r="S1" s="3"/>
      <c r="T1" s="3"/>
      <c r="U1" s="3"/>
      <c r="V1" s="3"/>
      <c r="W1" s="3"/>
      <c r="X1" s="3"/>
      <c r="Y1" s="3"/>
      <c r="Z1" s="3"/>
    </row>
    <row r="2">
      <c r="A2" s="10" t="s">
        <v>36</v>
      </c>
      <c r="B2" s="10" t="s">
        <v>306</v>
      </c>
      <c r="C2" s="10" t="s">
        <v>307</v>
      </c>
      <c r="D2" s="10" t="s">
        <v>308</v>
      </c>
      <c r="E2" s="10"/>
      <c r="F2" s="10" t="s">
        <v>309</v>
      </c>
      <c r="G2" s="10" t="s">
        <v>310</v>
      </c>
      <c r="H2" s="10" t="s">
        <v>311</v>
      </c>
      <c r="I2" s="11">
        <v>25.0</v>
      </c>
      <c r="J2" s="10">
        <f>I2*0.8</f>
        <v>20</v>
      </c>
      <c r="K2" s="10">
        <f>I2*1.2</f>
        <v>30</v>
      </c>
      <c r="L2" s="10"/>
      <c r="M2" s="10" t="s">
        <v>312</v>
      </c>
      <c r="N2" s="10"/>
      <c r="O2" s="10" t="s">
        <v>313</v>
      </c>
      <c r="P2" s="10" t="s">
        <v>314</v>
      </c>
      <c r="Q2" s="10" t="s">
        <v>315</v>
      </c>
      <c r="R2" s="3"/>
      <c r="S2" s="3"/>
      <c r="T2" s="3"/>
      <c r="U2" s="3"/>
      <c r="V2" s="3"/>
      <c r="W2" s="3"/>
      <c r="X2" s="3"/>
      <c r="Y2" s="3"/>
      <c r="Z2" s="3"/>
    </row>
    <row r="3">
      <c r="A3" s="10" t="s">
        <v>36</v>
      </c>
      <c r="B3" s="10" t="s">
        <v>306</v>
      </c>
      <c r="C3" s="10" t="s">
        <v>307</v>
      </c>
      <c r="D3" s="10" t="s">
        <v>308</v>
      </c>
      <c r="E3" s="10"/>
      <c r="F3" s="10" t="s">
        <v>316</v>
      </c>
      <c r="G3" s="11" t="s">
        <v>317</v>
      </c>
      <c r="H3" s="10" t="s">
        <v>318</v>
      </c>
      <c r="I3" s="10">
        <v>550.0</v>
      </c>
      <c r="J3" s="10">
        <v>440.0</v>
      </c>
      <c r="K3" s="10">
        <v>660.0</v>
      </c>
      <c r="L3" s="10"/>
      <c r="M3" s="10" t="s">
        <v>312</v>
      </c>
      <c r="N3" s="10"/>
      <c r="O3" s="10" t="s">
        <v>319</v>
      </c>
      <c r="P3" s="10" t="s">
        <v>314</v>
      </c>
      <c r="Q3" s="10" t="s">
        <v>320</v>
      </c>
      <c r="R3" s="3"/>
      <c r="S3" s="3"/>
      <c r="T3" s="3"/>
      <c r="U3" s="3"/>
      <c r="V3" s="3"/>
      <c r="W3" s="3"/>
      <c r="X3" s="3"/>
      <c r="Y3" s="3"/>
      <c r="Z3" s="3"/>
    </row>
    <row r="4">
      <c r="A4" s="10" t="s">
        <v>36</v>
      </c>
      <c r="B4" s="10" t="s">
        <v>306</v>
      </c>
      <c r="C4" s="10" t="s">
        <v>307</v>
      </c>
      <c r="D4" s="10" t="s">
        <v>308</v>
      </c>
      <c r="E4" s="10"/>
      <c r="F4" s="10" t="s">
        <v>321</v>
      </c>
      <c r="G4" s="11" t="s">
        <v>322</v>
      </c>
      <c r="H4" s="10" t="s">
        <v>323</v>
      </c>
      <c r="I4" s="10">
        <f>(2.4+3.6)/1000</f>
        <v>0.006</v>
      </c>
      <c r="J4" s="10">
        <f t="shared" ref="J4:J10" si="1">I4*0.8</f>
        <v>0.0048</v>
      </c>
      <c r="K4" s="10">
        <f t="shared" ref="K4:K10" si="2">I4*1.2</f>
        <v>0.0072</v>
      </c>
      <c r="L4" s="10"/>
      <c r="M4" s="10" t="s">
        <v>312</v>
      </c>
      <c r="N4" s="10"/>
      <c r="O4" s="11" t="s">
        <v>324</v>
      </c>
      <c r="P4" s="10" t="s">
        <v>325</v>
      </c>
      <c r="Q4" s="10" t="s">
        <v>326</v>
      </c>
      <c r="R4" s="3"/>
      <c r="S4" s="3"/>
      <c r="T4" s="3"/>
      <c r="U4" s="3"/>
      <c r="V4" s="3"/>
      <c r="W4" s="3"/>
      <c r="X4" s="3"/>
      <c r="Y4" s="3"/>
      <c r="Z4" s="3"/>
    </row>
    <row r="5">
      <c r="A5" s="10" t="s">
        <v>36</v>
      </c>
      <c r="B5" s="10" t="s">
        <v>306</v>
      </c>
      <c r="C5" s="10" t="s">
        <v>327</v>
      </c>
      <c r="D5" s="10" t="s">
        <v>328</v>
      </c>
      <c r="E5" s="10" t="s">
        <v>329</v>
      </c>
      <c r="F5" s="10" t="s">
        <v>330</v>
      </c>
      <c r="G5" s="10" t="s">
        <v>331</v>
      </c>
      <c r="H5" s="10" t="s">
        <v>311</v>
      </c>
      <c r="I5" s="11">
        <v>40.0</v>
      </c>
      <c r="J5" s="10">
        <f t="shared" si="1"/>
        <v>32</v>
      </c>
      <c r="K5" s="10">
        <f t="shared" si="2"/>
        <v>48</v>
      </c>
      <c r="L5" s="10"/>
      <c r="M5" s="10" t="s">
        <v>312</v>
      </c>
      <c r="N5" s="10"/>
      <c r="O5" s="10" t="s">
        <v>332</v>
      </c>
      <c r="P5" s="10" t="s">
        <v>325</v>
      </c>
      <c r="Q5" s="10" t="s">
        <v>333</v>
      </c>
      <c r="R5" s="3"/>
      <c r="S5" s="3"/>
      <c r="T5" s="3"/>
      <c r="U5" s="3"/>
      <c r="V5" s="3"/>
      <c r="W5" s="3"/>
      <c r="X5" s="3"/>
      <c r="Y5" s="3"/>
      <c r="Z5" s="3"/>
    </row>
    <row r="6">
      <c r="A6" s="10" t="s">
        <v>36</v>
      </c>
      <c r="B6" s="10" t="s">
        <v>306</v>
      </c>
      <c r="C6" s="10" t="s">
        <v>327</v>
      </c>
      <c r="D6" s="10" t="s">
        <v>334</v>
      </c>
      <c r="E6" s="10" t="s">
        <v>329</v>
      </c>
      <c r="F6" s="10" t="s">
        <v>330</v>
      </c>
      <c r="G6" s="10" t="s">
        <v>331</v>
      </c>
      <c r="H6" s="10" t="s">
        <v>311</v>
      </c>
      <c r="I6" s="11">
        <v>60.0</v>
      </c>
      <c r="J6" s="10">
        <f t="shared" si="1"/>
        <v>48</v>
      </c>
      <c r="K6" s="10">
        <f t="shared" si="2"/>
        <v>72</v>
      </c>
      <c r="L6" s="10"/>
      <c r="M6" s="10" t="s">
        <v>312</v>
      </c>
      <c r="N6" s="10"/>
      <c r="O6" s="10" t="s">
        <v>335</v>
      </c>
      <c r="P6" s="10" t="s">
        <v>325</v>
      </c>
      <c r="Q6" s="10" t="s">
        <v>336</v>
      </c>
      <c r="R6" s="3"/>
      <c r="S6" s="3"/>
      <c r="T6" s="3"/>
      <c r="U6" s="3"/>
      <c r="V6" s="3"/>
      <c r="W6" s="3"/>
      <c r="X6" s="3"/>
      <c r="Y6" s="3"/>
      <c r="Z6" s="3"/>
    </row>
    <row r="7">
      <c r="A7" s="10" t="s">
        <v>36</v>
      </c>
      <c r="B7" s="10" t="s">
        <v>337</v>
      </c>
      <c r="C7" s="10" t="s">
        <v>327</v>
      </c>
      <c r="D7" s="10" t="s">
        <v>338</v>
      </c>
      <c r="E7" s="10"/>
      <c r="F7" s="10" t="s">
        <v>339</v>
      </c>
      <c r="G7" s="12" t="s">
        <v>340</v>
      </c>
      <c r="H7" s="10" t="s">
        <v>254</v>
      </c>
      <c r="I7" s="10">
        <v>100.0</v>
      </c>
      <c r="J7" s="10">
        <f t="shared" si="1"/>
        <v>80</v>
      </c>
      <c r="K7" s="10">
        <f t="shared" si="2"/>
        <v>120</v>
      </c>
      <c r="L7" s="10"/>
      <c r="M7" s="10" t="s">
        <v>312</v>
      </c>
      <c r="N7" s="10"/>
      <c r="O7" s="10" t="s">
        <v>341</v>
      </c>
      <c r="P7" s="10" t="s">
        <v>314</v>
      </c>
      <c r="Q7" s="10" t="s">
        <v>342</v>
      </c>
      <c r="R7" s="3"/>
      <c r="S7" s="3"/>
      <c r="T7" s="3"/>
      <c r="U7" s="3"/>
      <c r="V7" s="3"/>
      <c r="W7" s="3"/>
      <c r="X7" s="3"/>
      <c r="Y7" s="3"/>
      <c r="Z7" s="3"/>
    </row>
    <row r="8">
      <c r="A8" s="10" t="s">
        <v>36</v>
      </c>
      <c r="B8" s="10" t="s">
        <v>337</v>
      </c>
      <c r="C8" s="10" t="s">
        <v>327</v>
      </c>
      <c r="D8" s="10" t="s">
        <v>338</v>
      </c>
      <c r="E8" s="10"/>
      <c r="F8" s="10" t="s">
        <v>343</v>
      </c>
      <c r="G8" s="12" t="s">
        <v>344</v>
      </c>
      <c r="H8" s="10" t="s">
        <v>345</v>
      </c>
      <c r="I8" s="10">
        <v>3.0E-4</v>
      </c>
      <c r="J8" s="10">
        <f t="shared" si="1"/>
        <v>0.00024</v>
      </c>
      <c r="K8" s="10">
        <f t="shared" si="2"/>
        <v>0.00036</v>
      </c>
      <c r="L8" s="10"/>
      <c r="M8" s="10" t="s">
        <v>312</v>
      </c>
      <c r="N8" s="10"/>
      <c r="O8" s="10" t="s">
        <v>346</v>
      </c>
      <c r="P8" s="10" t="s">
        <v>314</v>
      </c>
      <c r="Q8" s="10" t="s">
        <v>342</v>
      </c>
      <c r="R8" s="3"/>
      <c r="S8" s="3"/>
      <c r="T8" s="3"/>
      <c r="U8" s="3"/>
      <c r="V8" s="3"/>
      <c r="W8" s="3"/>
      <c r="X8" s="3"/>
      <c r="Y8" s="3"/>
      <c r="Z8" s="3"/>
    </row>
    <row r="9">
      <c r="A9" s="10" t="s">
        <v>36</v>
      </c>
      <c r="B9" s="10" t="s">
        <v>337</v>
      </c>
      <c r="C9" s="10" t="s">
        <v>327</v>
      </c>
      <c r="D9" s="10" t="s">
        <v>338</v>
      </c>
      <c r="E9" s="10"/>
      <c r="F9" s="10" t="s">
        <v>347</v>
      </c>
      <c r="G9" s="12" t="s">
        <v>348</v>
      </c>
      <c r="H9" s="10" t="s">
        <v>349</v>
      </c>
      <c r="I9" s="10">
        <v>2.5</v>
      </c>
      <c r="J9" s="10">
        <f t="shared" si="1"/>
        <v>2</v>
      </c>
      <c r="K9" s="10">
        <f t="shared" si="2"/>
        <v>3</v>
      </c>
      <c r="L9" s="10"/>
      <c r="M9" s="10" t="s">
        <v>312</v>
      </c>
      <c r="N9" s="10"/>
      <c r="O9" s="10" t="s">
        <v>350</v>
      </c>
      <c r="P9" s="10" t="s">
        <v>314</v>
      </c>
      <c r="Q9" s="10" t="s">
        <v>342</v>
      </c>
      <c r="R9" s="3"/>
      <c r="S9" s="3"/>
      <c r="T9" s="3"/>
      <c r="U9" s="3"/>
      <c r="V9" s="3"/>
      <c r="W9" s="3"/>
      <c r="X9" s="3"/>
      <c r="Y9" s="3"/>
      <c r="Z9" s="3"/>
    </row>
    <row r="10">
      <c r="A10" s="10" t="s">
        <v>36</v>
      </c>
      <c r="B10" s="10" t="s">
        <v>337</v>
      </c>
      <c r="C10" s="10" t="s">
        <v>327</v>
      </c>
      <c r="D10" s="10" t="s">
        <v>338</v>
      </c>
      <c r="E10" s="10"/>
      <c r="F10" s="10" t="s">
        <v>351</v>
      </c>
      <c r="G10" s="12" t="s">
        <v>352</v>
      </c>
      <c r="H10" s="10" t="s">
        <v>353</v>
      </c>
      <c r="I10" s="10">
        <v>20000.0</v>
      </c>
      <c r="J10" s="10">
        <f t="shared" si="1"/>
        <v>16000</v>
      </c>
      <c r="K10" s="10">
        <f t="shared" si="2"/>
        <v>24000</v>
      </c>
      <c r="L10" s="10"/>
      <c r="M10" s="10" t="s">
        <v>312</v>
      </c>
      <c r="N10" s="10"/>
      <c r="O10" s="10" t="s">
        <v>354</v>
      </c>
      <c r="P10" s="10" t="s">
        <v>314</v>
      </c>
      <c r="Q10" s="10" t="s">
        <v>342</v>
      </c>
      <c r="R10" s="3"/>
      <c r="S10" s="3"/>
      <c r="T10" s="3"/>
      <c r="U10" s="3"/>
      <c r="V10" s="3"/>
      <c r="W10" s="3"/>
      <c r="X10" s="3"/>
      <c r="Y10" s="3"/>
      <c r="Z10" s="3"/>
    </row>
    <row r="11">
      <c r="A11" s="10" t="s">
        <v>36</v>
      </c>
      <c r="B11" s="10" t="s">
        <v>337</v>
      </c>
      <c r="C11" s="10" t="s">
        <v>327</v>
      </c>
      <c r="D11" s="10" t="s">
        <v>338</v>
      </c>
      <c r="E11" s="10"/>
      <c r="F11" s="10" t="s">
        <v>355</v>
      </c>
      <c r="G11" s="12" t="s">
        <v>356</v>
      </c>
      <c r="H11" s="10" t="s">
        <v>311</v>
      </c>
      <c r="I11" s="10">
        <v>100.0</v>
      </c>
      <c r="J11" s="10">
        <f>I11</f>
        <v>100</v>
      </c>
      <c r="K11" s="10">
        <f>I11</f>
        <v>100</v>
      </c>
      <c r="L11" s="10"/>
      <c r="M11" s="10" t="s">
        <v>357</v>
      </c>
      <c r="N11" s="10"/>
      <c r="O11" s="10" t="s">
        <v>358</v>
      </c>
      <c r="P11" s="10" t="s">
        <v>314</v>
      </c>
      <c r="Q11" s="10" t="s">
        <v>359</v>
      </c>
      <c r="R11" s="3"/>
      <c r="S11" s="3"/>
      <c r="T11" s="3"/>
      <c r="U11" s="3"/>
      <c r="V11" s="3"/>
      <c r="W11" s="3"/>
      <c r="X11" s="3"/>
      <c r="Y11" s="3"/>
      <c r="Z11" s="3"/>
    </row>
    <row r="12">
      <c r="A12" s="10" t="s">
        <v>36</v>
      </c>
      <c r="B12" s="10" t="s">
        <v>337</v>
      </c>
      <c r="C12" s="10" t="s">
        <v>327</v>
      </c>
      <c r="D12" s="10" t="s">
        <v>338</v>
      </c>
      <c r="E12" s="10"/>
      <c r="F12" s="10" t="s">
        <v>360</v>
      </c>
      <c r="G12" s="12" t="s">
        <v>361</v>
      </c>
      <c r="H12" s="10" t="s">
        <v>90</v>
      </c>
      <c r="I12" s="10" t="s">
        <v>329</v>
      </c>
      <c r="J12" s="10"/>
      <c r="K12" s="10"/>
      <c r="L12" s="10"/>
      <c r="M12" s="10" t="s">
        <v>362</v>
      </c>
      <c r="N12" s="10" t="s">
        <v>363</v>
      </c>
      <c r="O12" s="10" t="s">
        <v>364</v>
      </c>
      <c r="P12" s="10" t="s">
        <v>314</v>
      </c>
      <c r="Q12" s="10" t="s">
        <v>342</v>
      </c>
      <c r="R12" s="3"/>
      <c r="S12" s="3"/>
      <c r="T12" s="3"/>
      <c r="U12" s="3"/>
      <c r="V12" s="3"/>
      <c r="W12" s="3"/>
      <c r="X12" s="3"/>
      <c r="Y12" s="3"/>
      <c r="Z12" s="3"/>
    </row>
    <row r="13">
      <c r="A13" s="10" t="s">
        <v>36</v>
      </c>
      <c r="B13" s="10" t="s">
        <v>337</v>
      </c>
      <c r="C13" s="10" t="s">
        <v>327</v>
      </c>
      <c r="D13" s="10" t="s">
        <v>218</v>
      </c>
      <c r="E13" s="10"/>
      <c r="F13" s="10" t="s">
        <v>339</v>
      </c>
      <c r="G13" s="12" t="s">
        <v>340</v>
      </c>
      <c r="H13" s="10" t="s">
        <v>254</v>
      </c>
      <c r="I13" s="10">
        <v>1.0</v>
      </c>
      <c r="J13" s="10">
        <f t="shared" ref="J13:J16" si="3">I13*0.8</f>
        <v>0.8</v>
      </c>
      <c r="K13" s="10">
        <f t="shared" ref="K13:K16" si="4">I13*1.2</f>
        <v>1.2</v>
      </c>
      <c r="L13" s="10">
        <v>5.0</v>
      </c>
      <c r="M13" s="10" t="s">
        <v>312</v>
      </c>
      <c r="N13" s="10"/>
      <c r="O13" s="10" t="s">
        <v>365</v>
      </c>
      <c r="P13" s="10" t="s">
        <v>314</v>
      </c>
      <c r="Q13" s="10" t="s">
        <v>366</v>
      </c>
      <c r="R13" s="3"/>
      <c r="S13" s="3"/>
      <c r="T13" s="3"/>
      <c r="U13" s="3"/>
      <c r="V13" s="3"/>
      <c r="W13" s="3"/>
      <c r="X13" s="3"/>
      <c r="Y13" s="3"/>
      <c r="Z13" s="3"/>
    </row>
    <row r="14">
      <c r="A14" s="10" t="s">
        <v>36</v>
      </c>
      <c r="B14" s="10" t="s">
        <v>337</v>
      </c>
      <c r="C14" s="10" t="s">
        <v>327</v>
      </c>
      <c r="D14" s="10" t="s">
        <v>218</v>
      </c>
      <c r="E14" s="10"/>
      <c r="F14" s="10" t="s">
        <v>343</v>
      </c>
      <c r="G14" s="12" t="s">
        <v>344</v>
      </c>
      <c r="H14" s="10" t="s">
        <v>345</v>
      </c>
      <c r="I14" s="10">
        <v>0.005</v>
      </c>
      <c r="J14" s="10">
        <f t="shared" si="3"/>
        <v>0.004</v>
      </c>
      <c r="K14" s="10">
        <f t="shared" si="4"/>
        <v>0.006</v>
      </c>
      <c r="L14" s="10">
        <v>0.03</v>
      </c>
      <c r="M14" s="10" t="s">
        <v>312</v>
      </c>
      <c r="N14" s="10"/>
      <c r="O14" s="10" t="s">
        <v>367</v>
      </c>
      <c r="P14" s="10" t="s">
        <v>314</v>
      </c>
      <c r="Q14" s="10" t="s">
        <v>368</v>
      </c>
      <c r="R14" s="3"/>
      <c r="S14" s="3"/>
      <c r="T14" s="3"/>
      <c r="U14" s="3"/>
      <c r="V14" s="3"/>
      <c r="W14" s="3"/>
      <c r="X14" s="3"/>
      <c r="Y14" s="3"/>
      <c r="Z14" s="3"/>
    </row>
    <row r="15">
      <c r="A15" s="10" t="s">
        <v>36</v>
      </c>
      <c r="B15" s="10" t="s">
        <v>337</v>
      </c>
      <c r="C15" s="10" t="s">
        <v>327</v>
      </c>
      <c r="D15" s="10" t="s">
        <v>218</v>
      </c>
      <c r="E15" s="10"/>
      <c r="F15" s="10" t="s">
        <v>347</v>
      </c>
      <c r="G15" s="12" t="s">
        <v>348</v>
      </c>
      <c r="H15" s="10" t="s">
        <v>349</v>
      </c>
      <c r="I15" s="10">
        <f>I4*720</f>
        <v>4.32</v>
      </c>
      <c r="J15" s="10">
        <f t="shared" si="3"/>
        <v>3.456</v>
      </c>
      <c r="K15" s="10">
        <f t="shared" si="4"/>
        <v>5.184</v>
      </c>
      <c r="L15" s="10">
        <v>10.3</v>
      </c>
      <c r="M15" s="10" t="s">
        <v>312</v>
      </c>
      <c r="N15" s="10"/>
      <c r="O15" s="10" t="s">
        <v>369</v>
      </c>
      <c r="P15" s="10" t="s">
        <v>314</v>
      </c>
      <c r="Q15" s="10" t="s">
        <v>370</v>
      </c>
      <c r="R15" s="3"/>
      <c r="S15" s="3"/>
      <c r="T15" s="3"/>
      <c r="U15" s="3"/>
      <c r="V15" s="3"/>
      <c r="W15" s="3"/>
      <c r="X15" s="3"/>
      <c r="Y15" s="3"/>
      <c r="Z15" s="3"/>
    </row>
    <row r="16">
      <c r="A16" s="10" t="s">
        <v>36</v>
      </c>
      <c r="B16" s="10" t="s">
        <v>337</v>
      </c>
      <c r="C16" s="10" t="s">
        <v>327</v>
      </c>
      <c r="D16" s="10" t="s">
        <v>218</v>
      </c>
      <c r="E16" s="10"/>
      <c r="F16" s="10" t="s">
        <v>351</v>
      </c>
      <c r="G16" s="12" t="s">
        <v>352</v>
      </c>
      <c r="H16" s="10" t="s">
        <v>353</v>
      </c>
      <c r="I16" s="10">
        <v>10000.0</v>
      </c>
      <c r="J16" s="10">
        <f t="shared" si="3"/>
        <v>8000</v>
      </c>
      <c r="K16" s="10">
        <f t="shared" si="4"/>
        <v>12000</v>
      </c>
      <c r="L16" s="10">
        <v>25000.0</v>
      </c>
      <c r="M16" s="10" t="s">
        <v>312</v>
      </c>
      <c r="N16" s="10"/>
      <c r="O16" s="10" t="s">
        <v>371</v>
      </c>
      <c r="P16" s="10" t="s">
        <v>314</v>
      </c>
      <c r="Q16" s="10" t="s">
        <v>372</v>
      </c>
      <c r="R16" s="3"/>
      <c r="S16" s="3"/>
      <c r="T16" s="3"/>
      <c r="U16" s="3"/>
      <c r="V16" s="3"/>
      <c r="W16" s="3"/>
      <c r="X16" s="3"/>
      <c r="Y16" s="3"/>
      <c r="Z16" s="3"/>
    </row>
    <row r="17">
      <c r="A17" s="10" t="s">
        <v>36</v>
      </c>
      <c r="B17" s="10" t="s">
        <v>337</v>
      </c>
      <c r="C17" s="10" t="s">
        <v>327</v>
      </c>
      <c r="D17" s="10" t="s">
        <v>218</v>
      </c>
      <c r="E17" s="10"/>
      <c r="F17" s="10" t="s">
        <v>355</v>
      </c>
      <c r="G17" s="12" t="s">
        <v>356</v>
      </c>
      <c r="H17" s="10" t="s">
        <v>311</v>
      </c>
      <c r="I17" s="10">
        <v>100.0</v>
      </c>
      <c r="J17" s="10">
        <f>I17</f>
        <v>100</v>
      </c>
      <c r="K17" s="10">
        <f>I17</f>
        <v>100</v>
      </c>
      <c r="L17" s="10"/>
      <c r="M17" s="10" t="s">
        <v>357</v>
      </c>
      <c r="N17" s="10"/>
      <c r="O17" s="10" t="s">
        <v>373</v>
      </c>
      <c r="P17" s="10" t="s">
        <v>314</v>
      </c>
      <c r="Q17" s="10" t="s">
        <v>374</v>
      </c>
      <c r="R17" s="3"/>
      <c r="S17" s="3"/>
      <c r="T17" s="3"/>
      <c r="U17" s="3"/>
      <c r="V17" s="3"/>
      <c r="W17" s="3"/>
      <c r="X17" s="3"/>
      <c r="Y17" s="3"/>
      <c r="Z17" s="3"/>
    </row>
    <row r="18">
      <c r="A18" s="10" t="s">
        <v>36</v>
      </c>
      <c r="B18" s="10" t="s">
        <v>337</v>
      </c>
      <c r="C18" s="10" t="s">
        <v>327</v>
      </c>
      <c r="D18" s="10" t="s">
        <v>218</v>
      </c>
      <c r="E18" s="10"/>
      <c r="F18" s="10" t="s">
        <v>360</v>
      </c>
      <c r="G18" s="12" t="s">
        <v>361</v>
      </c>
      <c r="H18" s="10" t="s">
        <v>90</v>
      </c>
      <c r="I18" s="10" t="s">
        <v>329</v>
      </c>
      <c r="J18" s="10"/>
      <c r="K18" s="10"/>
      <c r="L18" s="10"/>
      <c r="M18" s="10" t="s">
        <v>362</v>
      </c>
      <c r="N18" s="10" t="s">
        <v>363</v>
      </c>
      <c r="O18" s="10" t="s">
        <v>375</v>
      </c>
      <c r="P18" s="10" t="s">
        <v>314</v>
      </c>
      <c r="Q18" s="10" t="s">
        <v>376</v>
      </c>
      <c r="R18" s="3"/>
      <c r="S18" s="3"/>
      <c r="T18" s="3"/>
      <c r="U18" s="3"/>
      <c r="V18" s="3"/>
      <c r="W18" s="3"/>
      <c r="X18" s="3"/>
      <c r="Y18" s="3"/>
      <c r="Z18" s="3"/>
    </row>
    <row r="19">
      <c r="A19" s="10" t="s">
        <v>36</v>
      </c>
      <c r="B19" s="10" t="s">
        <v>337</v>
      </c>
      <c r="C19" s="10" t="s">
        <v>327</v>
      </c>
      <c r="D19" s="10" t="s">
        <v>221</v>
      </c>
      <c r="E19" s="10"/>
      <c r="F19" s="10" t="s">
        <v>339</v>
      </c>
      <c r="G19" s="12" t="s">
        <v>340</v>
      </c>
      <c r="H19" s="10" t="s">
        <v>254</v>
      </c>
      <c r="I19" s="10">
        <v>1150.0</v>
      </c>
      <c r="J19" s="10">
        <f t="shared" ref="J19:J22" si="5">I19*0.8</f>
        <v>920</v>
      </c>
      <c r="K19" s="10">
        <f t="shared" ref="K19:K22" si="6">I19*1.2</f>
        <v>1380</v>
      </c>
      <c r="L19" s="10"/>
      <c r="M19" s="10" t="s">
        <v>312</v>
      </c>
      <c r="N19" s="10"/>
      <c r="O19" s="10" t="s">
        <v>377</v>
      </c>
      <c r="P19" s="10" t="s">
        <v>314</v>
      </c>
      <c r="Q19" s="10" t="s">
        <v>378</v>
      </c>
      <c r="R19" s="3"/>
      <c r="S19" s="3"/>
      <c r="T19" s="3"/>
      <c r="U19" s="3"/>
      <c r="V19" s="3"/>
      <c r="W19" s="3"/>
      <c r="X19" s="3"/>
      <c r="Y19" s="3"/>
      <c r="Z19" s="3"/>
    </row>
    <row r="20">
      <c r="A20" s="10" t="s">
        <v>36</v>
      </c>
      <c r="B20" s="10" t="s">
        <v>337</v>
      </c>
      <c r="C20" s="10" t="s">
        <v>327</v>
      </c>
      <c r="D20" s="10" t="s">
        <v>221</v>
      </c>
      <c r="E20" s="10"/>
      <c r="F20" s="10" t="s">
        <v>343</v>
      </c>
      <c r="G20" s="12" t="s">
        <v>344</v>
      </c>
      <c r="H20" s="10" t="s">
        <v>345</v>
      </c>
      <c r="I20" s="11">
        <v>0.67</v>
      </c>
      <c r="J20" s="10">
        <f t="shared" si="5"/>
        <v>0.536</v>
      </c>
      <c r="K20" s="10">
        <f t="shared" si="6"/>
        <v>0.804</v>
      </c>
      <c r="L20" s="10"/>
      <c r="M20" s="10" t="s">
        <v>312</v>
      </c>
      <c r="N20" s="10"/>
      <c r="O20" s="10" t="s">
        <v>379</v>
      </c>
      <c r="P20" s="10" t="s">
        <v>314</v>
      </c>
      <c r="Q20" s="10" t="s">
        <v>380</v>
      </c>
      <c r="R20" s="3"/>
      <c r="S20" s="3"/>
      <c r="T20" s="3"/>
      <c r="U20" s="3"/>
      <c r="V20" s="3"/>
      <c r="W20" s="3"/>
      <c r="X20" s="3"/>
      <c r="Y20" s="3"/>
      <c r="Z20" s="3"/>
    </row>
    <row r="21" ht="15.75" customHeight="1">
      <c r="A21" s="10" t="s">
        <v>36</v>
      </c>
      <c r="B21" s="10" t="s">
        <v>337</v>
      </c>
      <c r="C21" s="10" t="s">
        <v>327</v>
      </c>
      <c r="D21" s="10" t="s">
        <v>221</v>
      </c>
      <c r="E21" s="10"/>
      <c r="F21" s="10" t="s">
        <v>347</v>
      </c>
      <c r="G21" s="12" t="s">
        <v>348</v>
      </c>
      <c r="H21" s="10" t="s">
        <v>349</v>
      </c>
      <c r="I21" s="10">
        <f>I4*720</f>
        <v>4.32</v>
      </c>
      <c r="J21" s="10">
        <f t="shared" si="5"/>
        <v>3.456</v>
      </c>
      <c r="K21" s="10">
        <f t="shared" si="6"/>
        <v>5.184</v>
      </c>
      <c r="L21" s="10"/>
      <c r="M21" s="10" t="s">
        <v>312</v>
      </c>
      <c r="N21" s="10"/>
      <c r="O21" s="11" t="s">
        <v>381</v>
      </c>
      <c r="P21" s="10" t="s">
        <v>314</v>
      </c>
      <c r="Q21" s="10" t="s">
        <v>382</v>
      </c>
      <c r="R21" s="3"/>
      <c r="S21" s="3"/>
      <c r="T21" s="3"/>
      <c r="U21" s="3"/>
      <c r="V21" s="3"/>
      <c r="W21" s="3"/>
      <c r="X21" s="3"/>
      <c r="Y21" s="3"/>
      <c r="Z21" s="3"/>
    </row>
    <row r="22" ht="15.75" customHeight="1">
      <c r="A22" s="10" t="s">
        <v>36</v>
      </c>
      <c r="B22" s="10" t="s">
        <v>337</v>
      </c>
      <c r="C22" s="10" t="s">
        <v>327</v>
      </c>
      <c r="D22" s="10" t="s">
        <v>221</v>
      </c>
      <c r="E22" s="10"/>
      <c r="F22" s="10" t="s">
        <v>351</v>
      </c>
      <c r="G22" s="12" t="s">
        <v>352</v>
      </c>
      <c r="H22" s="10" t="s">
        <v>353</v>
      </c>
      <c r="I22" s="10">
        <v>36000.0</v>
      </c>
      <c r="J22" s="10">
        <f t="shared" si="5"/>
        <v>28800</v>
      </c>
      <c r="K22" s="10">
        <f t="shared" si="6"/>
        <v>43200</v>
      </c>
      <c r="L22" s="10"/>
      <c r="M22" s="10" t="s">
        <v>312</v>
      </c>
      <c r="N22" s="10"/>
      <c r="O22" s="10" t="s">
        <v>383</v>
      </c>
      <c r="P22" s="10" t="s">
        <v>314</v>
      </c>
      <c r="Q22" s="10" t="s">
        <v>384</v>
      </c>
      <c r="R22" s="3"/>
      <c r="S22" s="3"/>
      <c r="T22" s="3"/>
      <c r="U22" s="3"/>
      <c r="V22" s="3"/>
      <c r="W22" s="3"/>
      <c r="X22" s="3"/>
      <c r="Y22" s="3"/>
      <c r="Z22" s="3"/>
    </row>
    <row r="23" ht="15.75" customHeight="1">
      <c r="A23" s="10" t="s">
        <v>36</v>
      </c>
      <c r="B23" s="10" t="s">
        <v>337</v>
      </c>
      <c r="C23" s="10" t="s">
        <v>327</v>
      </c>
      <c r="D23" s="10" t="s">
        <v>221</v>
      </c>
      <c r="E23" s="10"/>
      <c r="F23" s="10" t="s">
        <v>355</v>
      </c>
      <c r="G23" s="12" t="s">
        <v>356</v>
      </c>
      <c r="H23" s="10" t="s">
        <v>311</v>
      </c>
      <c r="I23" s="10">
        <v>95.0</v>
      </c>
      <c r="J23" s="10">
        <f>I23-5</f>
        <v>90</v>
      </c>
      <c r="K23" s="10">
        <f>I23+5</f>
        <v>100</v>
      </c>
      <c r="L23" s="10"/>
      <c r="M23" s="10" t="s">
        <v>312</v>
      </c>
      <c r="N23" s="10"/>
      <c r="O23" s="10" t="s">
        <v>385</v>
      </c>
      <c r="P23" s="10" t="s">
        <v>314</v>
      </c>
      <c r="Q23" s="10" t="s">
        <v>386</v>
      </c>
      <c r="R23" s="3"/>
      <c r="S23" s="3"/>
      <c r="T23" s="3"/>
      <c r="U23" s="3"/>
      <c r="V23" s="3"/>
      <c r="W23" s="3"/>
      <c r="X23" s="3"/>
      <c r="Y23" s="3"/>
      <c r="Z23" s="3"/>
    </row>
    <row r="24" ht="15.75" customHeight="1">
      <c r="A24" s="10" t="s">
        <v>36</v>
      </c>
      <c r="B24" s="10" t="s">
        <v>337</v>
      </c>
      <c r="C24" s="10" t="s">
        <v>327</v>
      </c>
      <c r="D24" s="10" t="s">
        <v>221</v>
      </c>
      <c r="E24" s="10"/>
      <c r="F24" s="10" t="s">
        <v>360</v>
      </c>
      <c r="G24" s="12" t="s">
        <v>361</v>
      </c>
      <c r="H24" s="10" t="s">
        <v>90</v>
      </c>
      <c r="I24" s="10" t="s">
        <v>329</v>
      </c>
      <c r="J24" s="10"/>
      <c r="K24" s="10"/>
      <c r="L24" s="10"/>
      <c r="M24" s="10" t="s">
        <v>362</v>
      </c>
      <c r="N24" s="10" t="s">
        <v>363</v>
      </c>
      <c r="O24" s="10" t="s">
        <v>375</v>
      </c>
      <c r="P24" s="10" t="s">
        <v>314</v>
      </c>
      <c r="Q24" s="10" t="s">
        <v>376</v>
      </c>
      <c r="R24" s="3"/>
      <c r="S24" s="3"/>
      <c r="T24" s="3"/>
      <c r="U24" s="3"/>
      <c r="V24" s="3"/>
      <c r="W24" s="3"/>
      <c r="X24" s="3"/>
      <c r="Y24" s="3"/>
      <c r="Z24" s="3"/>
    </row>
    <row r="25" ht="15.75" customHeight="1">
      <c r="A25" s="10" t="s">
        <v>36</v>
      </c>
      <c r="B25" s="10" t="s">
        <v>337</v>
      </c>
      <c r="C25" s="10" t="s">
        <v>327</v>
      </c>
      <c r="D25" s="10" t="s">
        <v>224</v>
      </c>
      <c r="E25" s="10"/>
      <c r="F25" s="10" t="s">
        <v>339</v>
      </c>
      <c r="G25" s="12" t="s">
        <v>340</v>
      </c>
      <c r="H25" s="10" t="s">
        <v>254</v>
      </c>
      <c r="I25" s="10">
        <v>3000.0</v>
      </c>
      <c r="J25" s="10">
        <f t="shared" ref="J25:J28" si="7">I25*0.8</f>
        <v>2400</v>
      </c>
      <c r="K25" s="10">
        <f t="shared" ref="K25:K28" si="8">I25*1.2</f>
        <v>3600</v>
      </c>
      <c r="L25" s="10"/>
      <c r="M25" s="10" t="s">
        <v>312</v>
      </c>
      <c r="N25" s="10"/>
      <c r="O25" s="10" t="s">
        <v>387</v>
      </c>
      <c r="P25" s="10" t="s">
        <v>314</v>
      </c>
      <c r="Q25" s="10" t="s">
        <v>388</v>
      </c>
      <c r="R25" s="3"/>
      <c r="S25" s="3"/>
      <c r="T25" s="3"/>
      <c r="U25" s="3"/>
      <c r="V25" s="3"/>
      <c r="W25" s="3"/>
      <c r="X25" s="3"/>
      <c r="Y25" s="3"/>
      <c r="Z25" s="3"/>
    </row>
    <row r="26" ht="15.75" customHeight="1">
      <c r="A26" s="10" t="s">
        <v>36</v>
      </c>
      <c r="B26" s="10" t="s">
        <v>337</v>
      </c>
      <c r="C26" s="10" t="s">
        <v>327</v>
      </c>
      <c r="D26" s="10" t="s">
        <v>224</v>
      </c>
      <c r="E26" s="10"/>
      <c r="F26" s="10" t="s">
        <v>343</v>
      </c>
      <c r="G26" s="12" t="s">
        <v>344</v>
      </c>
      <c r="H26" s="10" t="s">
        <v>345</v>
      </c>
      <c r="I26" s="10">
        <v>0.61</v>
      </c>
      <c r="J26" s="10">
        <f t="shared" si="7"/>
        <v>0.488</v>
      </c>
      <c r="K26" s="10">
        <f t="shared" si="8"/>
        <v>0.732</v>
      </c>
      <c r="L26" s="10"/>
      <c r="M26" s="10" t="s">
        <v>312</v>
      </c>
      <c r="N26" s="10"/>
      <c r="O26" s="10" t="s">
        <v>389</v>
      </c>
      <c r="P26" s="10" t="s">
        <v>314</v>
      </c>
      <c r="Q26" s="10" t="s">
        <v>390</v>
      </c>
      <c r="R26" s="3"/>
      <c r="S26" s="3"/>
      <c r="T26" s="3"/>
      <c r="U26" s="3"/>
      <c r="V26" s="3"/>
      <c r="W26" s="3"/>
      <c r="X26" s="3"/>
      <c r="Y26" s="3"/>
      <c r="Z26" s="3"/>
    </row>
    <row r="27" ht="15.75" customHeight="1">
      <c r="A27" s="10" t="s">
        <v>36</v>
      </c>
      <c r="B27" s="10" t="s">
        <v>337</v>
      </c>
      <c r="C27" s="10" t="s">
        <v>327</v>
      </c>
      <c r="D27" s="10" t="s">
        <v>224</v>
      </c>
      <c r="E27" s="10"/>
      <c r="F27" s="10" t="s">
        <v>347</v>
      </c>
      <c r="G27" s="12" t="s">
        <v>348</v>
      </c>
      <c r="H27" s="10" t="s">
        <v>349</v>
      </c>
      <c r="I27" s="10">
        <v>1.4</v>
      </c>
      <c r="J27" s="10">
        <f t="shared" si="7"/>
        <v>1.12</v>
      </c>
      <c r="K27" s="10">
        <f t="shared" si="8"/>
        <v>1.68</v>
      </c>
      <c r="L27" s="10"/>
      <c r="M27" s="10" t="s">
        <v>312</v>
      </c>
      <c r="N27" s="10"/>
      <c r="O27" s="10" t="s">
        <v>391</v>
      </c>
      <c r="P27" s="10" t="s">
        <v>314</v>
      </c>
      <c r="Q27" s="10" t="s">
        <v>392</v>
      </c>
      <c r="R27" s="3"/>
      <c r="S27" s="3"/>
      <c r="T27" s="3"/>
      <c r="U27" s="3"/>
      <c r="V27" s="3"/>
      <c r="W27" s="3"/>
      <c r="X27" s="3"/>
      <c r="Y27" s="3"/>
      <c r="Z27" s="3"/>
    </row>
    <row r="28" ht="15.75" customHeight="1">
      <c r="A28" s="10" t="s">
        <v>36</v>
      </c>
      <c r="B28" s="10" t="s">
        <v>337</v>
      </c>
      <c r="C28" s="10" t="s">
        <v>327</v>
      </c>
      <c r="D28" s="10" t="s">
        <v>224</v>
      </c>
      <c r="E28" s="10"/>
      <c r="F28" s="10" t="s">
        <v>351</v>
      </c>
      <c r="G28" s="12" t="s">
        <v>352</v>
      </c>
      <c r="H28" s="10" t="s">
        <v>353</v>
      </c>
      <c r="I28" s="10">
        <v>30000.0</v>
      </c>
      <c r="J28" s="10">
        <f t="shared" si="7"/>
        <v>24000</v>
      </c>
      <c r="K28" s="10">
        <f t="shared" si="8"/>
        <v>36000</v>
      </c>
      <c r="L28" s="10"/>
      <c r="M28" s="10" t="s">
        <v>312</v>
      </c>
      <c r="N28" s="10"/>
      <c r="O28" s="10" t="s">
        <v>393</v>
      </c>
      <c r="P28" s="10" t="s">
        <v>314</v>
      </c>
      <c r="Q28" s="10" t="s">
        <v>394</v>
      </c>
      <c r="R28" s="3"/>
      <c r="S28" s="3"/>
      <c r="T28" s="3"/>
      <c r="U28" s="3"/>
      <c r="V28" s="3"/>
      <c r="W28" s="3"/>
      <c r="X28" s="3"/>
      <c r="Y28" s="3"/>
      <c r="Z28" s="3"/>
    </row>
    <row r="29" ht="15.75" customHeight="1">
      <c r="A29" s="10" t="s">
        <v>36</v>
      </c>
      <c r="B29" s="10" t="s">
        <v>337</v>
      </c>
      <c r="C29" s="10" t="s">
        <v>327</v>
      </c>
      <c r="D29" s="10" t="s">
        <v>224</v>
      </c>
      <c r="E29" s="10"/>
      <c r="F29" s="10" t="s">
        <v>355</v>
      </c>
      <c r="G29" s="12" t="s">
        <v>356</v>
      </c>
      <c r="H29" s="10" t="s">
        <v>311</v>
      </c>
      <c r="I29" s="10">
        <v>100.0</v>
      </c>
      <c r="J29" s="10">
        <f>I29</f>
        <v>100</v>
      </c>
      <c r="K29" s="10">
        <f>I29</f>
        <v>100</v>
      </c>
      <c r="L29" s="10"/>
      <c r="M29" s="10" t="s">
        <v>357</v>
      </c>
      <c r="N29" s="10"/>
      <c r="O29" s="10" t="s">
        <v>395</v>
      </c>
      <c r="P29" s="10" t="s">
        <v>314</v>
      </c>
      <c r="Q29" s="10" t="s">
        <v>396</v>
      </c>
      <c r="R29" s="3"/>
      <c r="S29" s="3"/>
      <c r="T29" s="3"/>
      <c r="U29" s="3"/>
      <c r="V29" s="3"/>
      <c r="W29" s="3"/>
      <c r="X29" s="3"/>
      <c r="Y29" s="3"/>
      <c r="Z29" s="3"/>
    </row>
    <row r="30" ht="15.75" customHeight="1">
      <c r="A30" s="10" t="s">
        <v>36</v>
      </c>
      <c r="B30" s="10" t="s">
        <v>337</v>
      </c>
      <c r="C30" s="10" t="s">
        <v>327</v>
      </c>
      <c r="D30" s="10" t="s">
        <v>224</v>
      </c>
      <c r="E30" s="10"/>
      <c r="F30" s="10" t="s">
        <v>360</v>
      </c>
      <c r="G30" s="12" t="s">
        <v>361</v>
      </c>
      <c r="H30" s="10" t="s">
        <v>90</v>
      </c>
      <c r="I30" s="10" t="s">
        <v>329</v>
      </c>
      <c r="J30" s="10"/>
      <c r="K30" s="10"/>
      <c r="L30" s="10"/>
      <c r="M30" s="10" t="s">
        <v>362</v>
      </c>
      <c r="N30" s="10" t="s">
        <v>363</v>
      </c>
      <c r="O30" s="10" t="s">
        <v>375</v>
      </c>
      <c r="P30" s="10" t="s">
        <v>314</v>
      </c>
      <c r="Q30" s="10" t="s">
        <v>376</v>
      </c>
      <c r="R30" s="3"/>
      <c r="S30" s="3"/>
      <c r="T30" s="3"/>
      <c r="U30" s="3"/>
      <c r="V30" s="3"/>
      <c r="W30" s="3"/>
      <c r="X30" s="3"/>
      <c r="Y30" s="3"/>
      <c r="Z30" s="3"/>
    </row>
    <row r="31" ht="15.75" customHeight="1">
      <c r="A31" s="10" t="s">
        <v>36</v>
      </c>
      <c r="B31" s="10" t="s">
        <v>397</v>
      </c>
      <c r="C31" s="10" t="s">
        <v>398</v>
      </c>
      <c r="D31" s="10" t="s">
        <v>308</v>
      </c>
      <c r="E31" s="10"/>
      <c r="F31" s="10" t="s">
        <v>399</v>
      </c>
      <c r="G31" s="12" t="s">
        <v>400</v>
      </c>
      <c r="H31" s="10" t="s">
        <v>24</v>
      </c>
      <c r="I31" s="10">
        <v>50.0</v>
      </c>
      <c r="J31" s="10">
        <f>I31*0.8</f>
        <v>40</v>
      </c>
      <c r="K31" s="10">
        <f>I31*1.2</f>
        <v>60</v>
      </c>
      <c r="L31" s="10"/>
      <c r="M31" s="10" t="s">
        <v>312</v>
      </c>
      <c r="N31" s="10"/>
      <c r="O31" s="10" t="s">
        <v>401</v>
      </c>
      <c r="P31" s="10" t="s">
        <v>314</v>
      </c>
      <c r="Q31" s="10" t="s">
        <v>402</v>
      </c>
      <c r="R31" s="3"/>
      <c r="S31" s="3"/>
      <c r="T31" s="3"/>
      <c r="U31" s="3"/>
      <c r="V31" s="3"/>
      <c r="W31" s="3"/>
      <c r="X31" s="3"/>
      <c r="Y31" s="3"/>
      <c r="Z31" s="3"/>
    </row>
    <row r="32" ht="15.75" customHeight="1">
      <c r="A32" s="10" t="s">
        <v>36</v>
      </c>
      <c r="B32" s="10" t="s">
        <v>397</v>
      </c>
      <c r="C32" s="10" t="s">
        <v>398</v>
      </c>
      <c r="D32" s="10" t="s">
        <v>308</v>
      </c>
      <c r="E32" s="10"/>
      <c r="F32" s="10" t="s">
        <v>403</v>
      </c>
      <c r="G32" s="12" t="s">
        <v>404</v>
      </c>
      <c r="H32" s="10" t="s">
        <v>24</v>
      </c>
      <c r="I32" s="10">
        <v>10.0</v>
      </c>
      <c r="J32" s="10">
        <v>8.0</v>
      </c>
      <c r="K32" s="10">
        <v>12.0</v>
      </c>
      <c r="L32" s="10"/>
      <c r="M32" s="10" t="s">
        <v>312</v>
      </c>
      <c r="N32" s="10"/>
      <c r="O32" s="10" t="s">
        <v>405</v>
      </c>
      <c r="P32" s="10" t="s">
        <v>314</v>
      </c>
      <c r="Q32" s="10" t="s">
        <v>406</v>
      </c>
      <c r="R32" s="3"/>
      <c r="S32" s="3"/>
      <c r="T32" s="3"/>
      <c r="U32" s="3"/>
      <c r="V32" s="3"/>
      <c r="W32" s="3"/>
      <c r="X32" s="3"/>
      <c r="Y32" s="3"/>
      <c r="Z32" s="3"/>
    </row>
    <row r="33" ht="15.75" customHeight="1">
      <c r="A33" s="10" t="s">
        <v>36</v>
      </c>
      <c r="B33" s="10" t="s">
        <v>397</v>
      </c>
      <c r="C33" s="10" t="s">
        <v>398</v>
      </c>
      <c r="D33" s="10" t="s">
        <v>308</v>
      </c>
      <c r="E33" s="10"/>
      <c r="F33" s="10" t="s">
        <v>407</v>
      </c>
      <c r="G33" s="12" t="s">
        <v>408</v>
      </c>
      <c r="H33" s="10" t="s">
        <v>90</v>
      </c>
      <c r="I33" s="10" t="s">
        <v>409</v>
      </c>
      <c r="J33" s="10"/>
      <c r="K33" s="10"/>
      <c r="L33" s="10"/>
      <c r="M33" s="10" t="s">
        <v>362</v>
      </c>
      <c r="N33" s="10" t="s">
        <v>410</v>
      </c>
      <c r="O33" s="10" t="s">
        <v>411</v>
      </c>
      <c r="P33" s="10" t="s">
        <v>314</v>
      </c>
      <c r="Q33" s="10" t="s">
        <v>412</v>
      </c>
      <c r="R33" s="3"/>
      <c r="S33" s="3"/>
      <c r="T33" s="3"/>
      <c r="U33" s="3"/>
      <c r="V33" s="3"/>
      <c r="W33" s="3"/>
      <c r="X33" s="3"/>
      <c r="Y33" s="3"/>
      <c r="Z33" s="3"/>
    </row>
    <row r="34" ht="15.75" customHeight="1">
      <c r="A34" s="10" t="s">
        <v>36</v>
      </c>
      <c r="B34" s="10" t="s">
        <v>397</v>
      </c>
      <c r="C34" s="10" t="s">
        <v>413</v>
      </c>
      <c r="D34" s="10" t="s">
        <v>414</v>
      </c>
      <c r="E34" s="10"/>
      <c r="F34" s="10" t="s">
        <v>415</v>
      </c>
      <c r="G34" s="12" t="s">
        <v>416</v>
      </c>
      <c r="H34" s="10" t="s">
        <v>311</v>
      </c>
      <c r="I34" s="10">
        <v>10.0</v>
      </c>
      <c r="J34" s="10">
        <v>8.0</v>
      </c>
      <c r="K34" s="10">
        <v>12.0</v>
      </c>
      <c r="L34" s="10"/>
      <c r="M34" s="10" t="s">
        <v>312</v>
      </c>
      <c r="N34" s="10"/>
      <c r="O34" s="10" t="s">
        <v>405</v>
      </c>
      <c r="P34" s="10" t="s">
        <v>314</v>
      </c>
      <c r="Q34" s="10" t="s">
        <v>417</v>
      </c>
      <c r="R34" s="3"/>
      <c r="S34" s="3"/>
      <c r="T34" s="3"/>
      <c r="U34" s="3"/>
      <c r="V34" s="3"/>
      <c r="W34" s="3"/>
      <c r="X34" s="3"/>
      <c r="Y34" s="3"/>
      <c r="Z34" s="3"/>
    </row>
    <row r="35" ht="15.75" customHeight="1">
      <c r="A35" s="10" t="s">
        <v>36</v>
      </c>
      <c r="B35" s="10" t="s">
        <v>397</v>
      </c>
      <c r="C35" s="10" t="s">
        <v>418</v>
      </c>
      <c r="D35" s="10" t="s">
        <v>419</v>
      </c>
      <c r="E35" s="10" t="s">
        <v>420</v>
      </c>
      <c r="F35" s="10" t="s">
        <v>421</v>
      </c>
      <c r="G35" s="12" t="s">
        <v>422</v>
      </c>
      <c r="H35" s="10" t="s">
        <v>311</v>
      </c>
      <c r="I35" s="10">
        <v>0.0</v>
      </c>
      <c r="J35" s="10">
        <f>I35</f>
        <v>0</v>
      </c>
      <c r="K35" s="10">
        <f>I35</f>
        <v>0</v>
      </c>
      <c r="L35" s="10">
        <v>0.0</v>
      </c>
      <c r="M35" s="10" t="s">
        <v>357</v>
      </c>
      <c r="N35" s="10"/>
      <c r="O35" s="10" t="s">
        <v>423</v>
      </c>
      <c r="P35" s="10" t="s">
        <v>314</v>
      </c>
      <c r="Q35" s="10" t="s">
        <v>424</v>
      </c>
      <c r="R35" s="3"/>
      <c r="S35" s="3"/>
      <c r="T35" s="3"/>
      <c r="U35" s="3"/>
      <c r="V35" s="3"/>
      <c r="W35" s="3"/>
      <c r="X35" s="3"/>
      <c r="Y35" s="3"/>
      <c r="Z35" s="3"/>
    </row>
    <row r="36" ht="15.75" customHeight="1">
      <c r="A36" s="10" t="s">
        <v>36</v>
      </c>
      <c r="B36" s="10" t="s">
        <v>397</v>
      </c>
      <c r="C36" s="10" t="s">
        <v>418</v>
      </c>
      <c r="D36" s="10" t="s">
        <v>419</v>
      </c>
      <c r="E36" s="10" t="s">
        <v>425</v>
      </c>
      <c r="F36" s="10" t="s">
        <v>421</v>
      </c>
      <c r="G36" s="12" t="s">
        <v>426</v>
      </c>
      <c r="H36" s="10" t="s">
        <v>311</v>
      </c>
      <c r="I36" s="10">
        <v>5.0</v>
      </c>
      <c r="J36" s="10">
        <f>I36*0.8</f>
        <v>4</v>
      </c>
      <c r="K36" s="10">
        <f>I36*1.2</f>
        <v>6</v>
      </c>
      <c r="L36" s="10">
        <v>15.0</v>
      </c>
      <c r="M36" s="10" t="s">
        <v>312</v>
      </c>
      <c r="N36" s="10"/>
      <c r="O36" s="10" t="s">
        <v>423</v>
      </c>
      <c r="P36" s="10" t="s">
        <v>314</v>
      </c>
      <c r="Q36" s="10" t="s">
        <v>427</v>
      </c>
      <c r="R36" s="3"/>
      <c r="S36" s="3"/>
      <c r="T36" s="3"/>
      <c r="U36" s="3"/>
      <c r="V36" s="3"/>
      <c r="W36" s="3"/>
      <c r="X36" s="3"/>
      <c r="Y36" s="3"/>
      <c r="Z36" s="3"/>
    </row>
    <row r="37" ht="15.75" customHeight="1">
      <c r="A37" s="10" t="s">
        <v>36</v>
      </c>
      <c r="B37" s="10" t="s">
        <v>397</v>
      </c>
      <c r="C37" s="10" t="s">
        <v>418</v>
      </c>
      <c r="D37" s="10" t="s">
        <v>419</v>
      </c>
      <c r="E37" s="10" t="s">
        <v>428</v>
      </c>
      <c r="F37" s="10" t="s">
        <v>421</v>
      </c>
      <c r="G37" s="12" t="s">
        <v>429</v>
      </c>
      <c r="H37" s="10" t="s">
        <v>311</v>
      </c>
      <c r="I37" s="10">
        <v>0.0</v>
      </c>
      <c r="J37" s="10">
        <f>I37</f>
        <v>0</v>
      </c>
      <c r="K37" s="10">
        <f>I37</f>
        <v>0</v>
      </c>
      <c r="L37" s="10">
        <v>0.0</v>
      </c>
      <c r="M37" s="10" t="s">
        <v>357</v>
      </c>
      <c r="N37" s="10"/>
      <c r="O37" s="10" t="s">
        <v>423</v>
      </c>
      <c r="P37" s="10" t="s">
        <v>314</v>
      </c>
      <c r="Q37" s="10" t="s">
        <v>430</v>
      </c>
      <c r="R37" s="3"/>
      <c r="S37" s="3"/>
      <c r="T37" s="3"/>
      <c r="U37" s="3"/>
      <c r="V37" s="3"/>
      <c r="W37" s="3"/>
      <c r="X37" s="3"/>
      <c r="Y37" s="3"/>
      <c r="Z37" s="3"/>
    </row>
    <row r="38" ht="15.75" customHeight="1">
      <c r="A38" s="10" t="s">
        <v>36</v>
      </c>
      <c r="B38" s="10" t="s">
        <v>397</v>
      </c>
      <c r="C38" s="10" t="s">
        <v>418</v>
      </c>
      <c r="D38" s="10" t="s">
        <v>419</v>
      </c>
      <c r="E38" s="10" t="s">
        <v>431</v>
      </c>
      <c r="F38" s="10" t="s">
        <v>421</v>
      </c>
      <c r="G38" s="12" t="s">
        <v>432</v>
      </c>
      <c r="H38" s="10" t="s">
        <v>311</v>
      </c>
      <c r="I38" s="10">
        <v>85.0</v>
      </c>
      <c r="J38" s="10">
        <f>I38-15</f>
        <v>70</v>
      </c>
      <c r="K38" s="10">
        <f>I38+15</f>
        <v>100</v>
      </c>
      <c r="L38" s="10">
        <v>80.0</v>
      </c>
      <c r="M38" s="10" t="s">
        <v>312</v>
      </c>
      <c r="N38" s="10"/>
      <c r="O38" s="10" t="s">
        <v>423</v>
      </c>
      <c r="P38" s="10" t="s">
        <v>314</v>
      </c>
      <c r="Q38" s="10" t="s">
        <v>433</v>
      </c>
      <c r="R38" s="3"/>
      <c r="S38" s="3"/>
      <c r="T38" s="3"/>
      <c r="U38" s="3"/>
      <c r="V38" s="3"/>
      <c r="W38" s="3"/>
      <c r="X38" s="3"/>
      <c r="Y38" s="3"/>
      <c r="Z38" s="3"/>
    </row>
    <row r="39" ht="15.75" customHeight="1">
      <c r="A39" s="10" t="s">
        <v>36</v>
      </c>
      <c r="B39" s="10" t="s">
        <v>397</v>
      </c>
      <c r="C39" s="10" t="s">
        <v>418</v>
      </c>
      <c r="D39" s="10" t="s">
        <v>419</v>
      </c>
      <c r="E39" s="10" t="s">
        <v>434</v>
      </c>
      <c r="F39" s="10" t="s">
        <v>421</v>
      </c>
      <c r="G39" s="12" t="s">
        <v>435</v>
      </c>
      <c r="H39" s="10" t="s">
        <v>311</v>
      </c>
      <c r="I39" s="10">
        <v>10.0</v>
      </c>
      <c r="J39" s="10">
        <f>I39*0.8</f>
        <v>8</v>
      </c>
      <c r="K39" s="10">
        <f>I39*1.2</f>
        <v>12</v>
      </c>
      <c r="L39" s="10">
        <v>5.0</v>
      </c>
      <c r="M39" s="10" t="s">
        <v>312</v>
      </c>
      <c r="N39" s="10"/>
      <c r="O39" s="10" t="s">
        <v>423</v>
      </c>
      <c r="P39" s="10" t="s">
        <v>314</v>
      </c>
      <c r="Q39" s="10" t="s">
        <v>436</v>
      </c>
      <c r="R39" s="3"/>
      <c r="S39" s="3"/>
      <c r="T39" s="3"/>
      <c r="U39" s="3"/>
      <c r="V39" s="3"/>
      <c r="W39" s="3"/>
      <c r="X39" s="3"/>
      <c r="Y39" s="3"/>
      <c r="Z39" s="3"/>
    </row>
    <row r="40" ht="15.75" customHeight="1">
      <c r="A40" s="10" t="s">
        <v>36</v>
      </c>
      <c r="B40" s="10" t="s">
        <v>437</v>
      </c>
      <c r="C40" s="10" t="s">
        <v>438</v>
      </c>
      <c r="D40" s="10" t="s">
        <v>308</v>
      </c>
      <c r="E40" s="10"/>
      <c r="F40" s="10" t="s">
        <v>437</v>
      </c>
      <c r="G40" s="12" t="s">
        <v>439</v>
      </c>
      <c r="H40" s="10" t="s">
        <v>440</v>
      </c>
      <c r="I40" s="10" t="s">
        <v>441</v>
      </c>
      <c r="J40" s="10"/>
      <c r="K40" s="10"/>
      <c r="L40" s="10"/>
      <c r="M40" s="10" t="s">
        <v>362</v>
      </c>
      <c r="N40" s="10"/>
      <c r="O40" s="10" t="s">
        <v>442</v>
      </c>
      <c r="P40" s="10" t="s">
        <v>314</v>
      </c>
      <c r="Q40" s="10" t="s">
        <v>443</v>
      </c>
      <c r="R40" s="3"/>
      <c r="S40" s="3"/>
      <c r="T40" s="3"/>
      <c r="U40" s="3"/>
      <c r="V40" s="3"/>
      <c r="W40" s="3"/>
      <c r="X40" s="3"/>
      <c r="Y40" s="3"/>
      <c r="Z40" s="3"/>
    </row>
    <row r="41" ht="15.75" customHeight="1">
      <c r="A41" s="3"/>
      <c r="B41" s="13"/>
      <c r="C41" s="13"/>
      <c r="D41" s="3"/>
      <c r="E41" s="3"/>
      <c r="F41" s="3"/>
      <c r="G41" s="3"/>
      <c r="H41" s="3"/>
      <c r="I41" s="3"/>
      <c r="J41" s="3"/>
      <c r="K41" s="3"/>
      <c r="L41" s="3"/>
      <c r="M41" s="13"/>
      <c r="N41" s="3"/>
      <c r="O41" s="3"/>
      <c r="P41" s="13"/>
      <c r="Q41" s="3"/>
      <c r="R41" s="3"/>
      <c r="S41" s="3"/>
      <c r="T41" s="3"/>
      <c r="U41" s="3"/>
      <c r="V41" s="3"/>
      <c r="W41" s="3"/>
      <c r="X41" s="3"/>
      <c r="Y41" s="3"/>
      <c r="Z41" s="3"/>
    </row>
    <row r="42" ht="15.75" customHeight="1">
      <c r="A42" s="3"/>
      <c r="B42" s="13"/>
      <c r="C42" s="13"/>
      <c r="D42" s="3"/>
      <c r="E42" s="3"/>
      <c r="F42" s="3"/>
      <c r="G42" s="3"/>
      <c r="H42" s="3"/>
      <c r="I42" s="3"/>
      <c r="J42" s="3"/>
      <c r="K42" s="3"/>
      <c r="L42" s="3"/>
      <c r="M42" s="13"/>
      <c r="N42" s="3"/>
      <c r="O42" s="3"/>
      <c r="P42" s="13"/>
      <c r="Q42" s="3"/>
      <c r="R42" s="3"/>
      <c r="S42" s="3"/>
      <c r="T42" s="3"/>
      <c r="U42" s="3"/>
      <c r="V42" s="3"/>
      <c r="W42" s="3"/>
      <c r="X42" s="3"/>
      <c r="Y42" s="3"/>
      <c r="Z42" s="3"/>
    </row>
    <row r="43" ht="15.75" customHeight="1">
      <c r="A43" s="3"/>
      <c r="B43" s="13"/>
      <c r="C43" s="13"/>
      <c r="D43" s="3"/>
      <c r="E43" s="3"/>
      <c r="F43" s="3"/>
      <c r="G43" s="3"/>
      <c r="H43" s="3"/>
      <c r="I43" s="3"/>
      <c r="J43" s="3"/>
      <c r="K43" s="3"/>
      <c r="L43" s="3"/>
      <c r="M43" s="13"/>
      <c r="N43" s="3"/>
      <c r="O43" s="3"/>
      <c r="P43" s="13"/>
      <c r="Q43" s="3"/>
      <c r="R43" s="3"/>
      <c r="S43" s="3"/>
      <c r="T43" s="3"/>
      <c r="U43" s="3"/>
      <c r="V43" s="3"/>
      <c r="W43" s="3"/>
      <c r="X43" s="3"/>
      <c r="Y43" s="3"/>
      <c r="Z43" s="3"/>
    </row>
    <row r="44" ht="15.75" customHeight="1">
      <c r="A44" s="3"/>
      <c r="B44" s="13"/>
      <c r="C44" s="13"/>
      <c r="D44" s="3"/>
      <c r="E44" s="3"/>
      <c r="F44" s="3"/>
      <c r="G44" s="3"/>
      <c r="H44" s="3"/>
      <c r="I44" s="3"/>
      <c r="J44" s="3"/>
      <c r="K44" s="3"/>
      <c r="L44" s="3"/>
      <c r="M44" s="13"/>
      <c r="N44" s="3"/>
      <c r="O44" s="3"/>
      <c r="P44" s="13"/>
      <c r="Q44" s="3"/>
      <c r="R44" s="3"/>
      <c r="S44" s="3"/>
      <c r="T44" s="3"/>
      <c r="U44" s="3"/>
      <c r="V44" s="3"/>
      <c r="W44" s="3"/>
      <c r="X44" s="3"/>
      <c r="Y44" s="3"/>
      <c r="Z44" s="3"/>
    </row>
    <row r="45" ht="15.75" customHeight="1">
      <c r="A45" s="3"/>
      <c r="B45" s="13"/>
      <c r="C45" s="13"/>
      <c r="D45" s="3"/>
      <c r="E45" s="3"/>
      <c r="F45" s="3"/>
      <c r="G45" s="3"/>
      <c r="H45" s="3"/>
      <c r="I45" s="3"/>
      <c r="J45" s="3"/>
      <c r="K45" s="3"/>
      <c r="L45" s="3"/>
      <c r="M45" s="13"/>
      <c r="N45" s="3"/>
      <c r="O45" s="3"/>
      <c r="P45" s="13"/>
      <c r="Q45" s="3"/>
      <c r="R45" s="3"/>
      <c r="S45" s="3"/>
      <c r="T45" s="3"/>
      <c r="U45" s="3"/>
      <c r="V45" s="3"/>
      <c r="W45" s="3"/>
      <c r="X45" s="3"/>
      <c r="Y45" s="3"/>
      <c r="Z45" s="3"/>
    </row>
    <row r="46" ht="15.75" customHeight="1">
      <c r="A46" s="3"/>
      <c r="B46" s="13"/>
      <c r="C46" s="13"/>
      <c r="D46" s="3"/>
      <c r="E46" s="3"/>
      <c r="F46" s="3"/>
      <c r="G46" s="3"/>
      <c r="H46" s="3"/>
      <c r="I46" s="3"/>
      <c r="J46" s="3"/>
      <c r="K46" s="3"/>
      <c r="L46" s="3"/>
      <c r="M46" s="13"/>
      <c r="N46" s="3"/>
      <c r="O46" s="3"/>
      <c r="P46" s="13"/>
      <c r="Q46" s="3"/>
      <c r="R46" s="3"/>
      <c r="S46" s="3"/>
      <c r="T46" s="3"/>
      <c r="U46" s="3"/>
      <c r="V46" s="3"/>
      <c r="W46" s="3"/>
      <c r="X46" s="3"/>
      <c r="Y46" s="3"/>
      <c r="Z46" s="3"/>
    </row>
    <row r="47" ht="15.75" customHeight="1">
      <c r="A47" s="3"/>
      <c r="B47" s="13"/>
      <c r="C47" s="13"/>
      <c r="D47" s="3"/>
      <c r="E47" s="3"/>
      <c r="F47" s="3"/>
      <c r="G47" s="3"/>
      <c r="H47" s="3"/>
      <c r="I47" s="3"/>
      <c r="J47" s="3"/>
      <c r="K47" s="3"/>
      <c r="L47" s="3"/>
      <c r="M47" s="13"/>
      <c r="N47" s="3"/>
      <c r="O47" s="3"/>
      <c r="P47" s="13"/>
      <c r="Q47" s="3"/>
      <c r="R47" s="3"/>
      <c r="S47" s="3"/>
      <c r="T47" s="3"/>
      <c r="U47" s="3"/>
      <c r="V47" s="3"/>
      <c r="W47" s="3"/>
      <c r="X47" s="3"/>
      <c r="Y47" s="3"/>
      <c r="Z47" s="3"/>
    </row>
    <row r="48" ht="15.75" customHeight="1">
      <c r="A48" s="3"/>
      <c r="B48" s="13"/>
      <c r="C48" s="13"/>
      <c r="D48" s="3"/>
      <c r="E48" s="3"/>
      <c r="F48" s="3"/>
      <c r="G48" s="3"/>
      <c r="H48" s="3"/>
      <c r="I48" s="3"/>
      <c r="J48" s="3"/>
      <c r="K48" s="3"/>
      <c r="L48" s="3"/>
      <c r="M48" s="13"/>
      <c r="N48" s="3"/>
      <c r="O48" s="3"/>
      <c r="P48" s="13"/>
      <c r="Q48" s="3"/>
      <c r="R48" s="3"/>
      <c r="S48" s="3"/>
      <c r="T48" s="3"/>
      <c r="U48" s="3"/>
      <c r="V48" s="3"/>
      <c r="W48" s="3"/>
      <c r="X48" s="3"/>
      <c r="Y48" s="3"/>
      <c r="Z48" s="3"/>
    </row>
    <row r="49" ht="15.75" customHeight="1">
      <c r="A49" s="3"/>
      <c r="B49" s="13"/>
      <c r="C49" s="13"/>
      <c r="D49" s="3"/>
      <c r="E49" s="3"/>
      <c r="F49" s="3"/>
      <c r="G49" s="3"/>
      <c r="H49" s="3"/>
      <c r="I49" s="3"/>
      <c r="J49" s="3"/>
      <c r="K49" s="3"/>
      <c r="L49" s="3"/>
      <c r="M49" s="13"/>
      <c r="N49" s="3"/>
      <c r="O49" s="3"/>
      <c r="P49" s="13"/>
      <c r="Q49" s="3"/>
      <c r="R49" s="3"/>
      <c r="S49" s="3"/>
      <c r="T49" s="3"/>
      <c r="U49" s="3"/>
      <c r="V49" s="3"/>
      <c r="W49" s="3"/>
      <c r="X49" s="3"/>
      <c r="Y49" s="3"/>
      <c r="Z49" s="3"/>
    </row>
    <row r="50" ht="15.75" customHeight="1">
      <c r="A50" s="3"/>
      <c r="B50" s="13"/>
      <c r="C50" s="13"/>
      <c r="D50" s="3"/>
      <c r="E50" s="3"/>
      <c r="F50" s="3"/>
      <c r="G50" s="3"/>
      <c r="H50" s="3"/>
      <c r="I50" s="3"/>
      <c r="J50" s="3"/>
      <c r="K50" s="3"/>
      <c r="L50" s="3"/>
      <c r="M50" s="13"/>
      <c r="N50" s="3"/>
      <c r="O50" s="3"/>
      <c r="P50" s="13"/>
      <c r="Q50" s="3"/>
      <c r="R50" s="3"/>
      <c r="S50" s="3"/>
      <c r="T50" s="3"/>
      <c r="U50" s="3"/>
      <c r="V50" s="3"/>
      <c r="W50" s="3"/>
      <c r="X50" s="3"/>
      <c r="Y50" s="3"/>
      <c r="Z50" s="3"/>
    </row>
    <row r="51" ht="15.75" customHeight="1">
      <c r="A51" s="3"/>
      <c r="B51" s="13"/>
      <c r="C51" s="13"/>
      <c r="D51" s="3"/>
      <c r="E51" s="3"/>
      <c r="F51" s="3"/>
      <c r="G51" s="3"/>
      <c r="H51" s="3"/>
      <c r="I51" s="3"/>
      <c r="J51" s="3"/>
      <c r="K51" s="3"/>
      <c r="L51" s="3"/>
      <c r="M51" s="13"/>
      <c r="N51" s="3"/>
      <c r="O51" s="3"/>
      <c r="P51" s="13"/>
      <c r="Q51" s="3"/>
      <c r="R51" s="3"/>
      <c r="S51" s="3"/>
      <c r="T51" s="3"/>
      <c r="U51" s="3"/>
      <c r="V51" s="3"/>
      <c r="W51" s="3"/>
      <c r="X51" s="3"/>
      <c r="Y51" s="3"/>
      <c r="Z51" s="3"/>
    </row>
    <row r="52" ht="15.75" customHeight="1">
      <c r="A52" s="3"/>
      <c r="B52" s="13"/>
      <c r="C52" s="13"/>
      <c r="D52" s="3"/>
      <c r="E52" s="3"/>
      <c r="F52" s="3"/>
      <c r="G52" s="3"/>
      <c r="H52" s="3"/>
      <c r="I52" s="3"/>
      <c r="J52" s="3"/>
      <c r="K52" s="3"/>
      <c r="L52" s="3"/>
      <c r="M52" s="13"/>
      <c r="N52" s="3"/>
      <c r="O52" s="3"/>
      <c r="P52" s="13"/>
      <c r="Q52" s="3"/>
      <c r="R52" s="3"/>
      <c r="S52" s="3"/>
      <c r="T52" s="3"/>
      <c r="U52" s="3"/>
      <c r="V52" s="3"/>
      <c r="W52" s="3"/>
      <c r="X52" s="3"/>
      <c r="Y52" s="3"/>
      <c r="Z52" s="3"/>
    </row>
    <row r="53" ht="15.75" customHeight="1">
      <c r="A53" s="3"/>
      <c r="B53" s="13"/>
      <c r="C53" s="13"/>
      <c r="D53" s="3"/>
      <c r="E53" s="3"/>
      <c r="F53" s="3"/>
      <c r="G53" s="3"/>
      <c r="H53" s="3"/>
      <c r="I53" s="3"/>
      <c r="J53" s="3"/>
      <c r="K53" s="3"/>
      <c r="L53" s="3"/>
      <c r="M53" s="13"/>
      <c r="N53" s="3"/>
      <c r="O53" s="3"/>
      <c r="P53" s="13"/>
      <c r="Q53" s="3"/>
      <c r="R53" s="3"/>
      <c r="S53" s="3"/>
      <c r="T53" s="3"/>
      <c r="U53" s="3"/>
      <c r="V53" s="3"/>
      <c r="W53" s="3"/>
      <c r="X53" s="3"/>
      <c r="Y53" s="3"/>
      <c r="Z53" s="3"/>
    </row>
    <row r="54" ht="15.75" customHeight="1">
      <c r="A54" s="3"/>
      <c r="B54" s="13"/>
      <c r="C54" s="13"/>
      <c r="D54" s="3"/>
      <c r="E54" s="3"/>
      <c r="F54" s="3"/>
      <c r="G54" s="3"/>
      <c r="H54" s="3"/>
      <c r="I54" s="3"/>
      <c r="J54" s="3"/>
      <c r="K54" s="3"/>
      <c r="L54" s="3"/>
      <c r="M54" s="13"/>
      <c r="N54" s="3"/>
      <c r="O54" s="3"/>
      <c r="P54" s="13"/>
      <c r="Q54" s="3"/>
      <c r="R54" s="3"/>
      <c r="S54" s="3"/>
      <c r="T54" s="3"/>
      <c r="U54" s="3"/>
      <c r="V54" s="3"/>
      <c r="W54" s="3"/>
      <c r="X54" s="3"/>
      <c r="Y54" s="3"/>
      <c r="Z54" s="3"/>
    </row>
    <row r="55" ht="15.75" customHeight="1">
      <c r="A55" s="3"/>
      <c r="B55" s="13"/>
      <c r="C55" s="13"/>
      <c r="D55" s="3"/>
      <c r="E55" s="3"/>
      <c r="F55" s="3"/>
      <c r="G55" s="3"/>
      <c r="H55" s="3"/>
      <c r="I55" s="3"/>
      <c r="J55" s="3"/>
      <c r="K55" s="3"/>
      <c r="L55" s="3"/>
      <c r="M55" s="13"/>
      <c r="N55" s="3"/>
      <c r="O55" s="3"/>
      <c r="P55" s="13"/>
      <c r="Q55" s="3"/>
      <c r="R55" s="3"/>
      <c r="S55" s="3"/>
      <c r="T55" s="3"/>
      <c r="U55" s="3"/>
      <c r="V55" s="3"/>
      <c r="W55" s="3"/>
      <c r="X55" s="3"/>
      <c r="Y55" s="3"/>
      <c r="Z55" s="3"/>
    </row>
    <row r="56" ht="15.75" customHeight="1">
      <c r="A56" s="3"/>
      <c r="B56" s="13"/>
      <c r="C56" s="13"/>
      <c r="D56" s="3"/>
      <c r="E56" s="3"/>
      <c r="F56" s="3"/>
      <c r="G56" s="3"/>
      <c r="H56" s="3"/>
      <c r="I56" s="3"/>
      <c r="J56" s="3"/>
      <c r="K56" s="3"/>
      <c r="L56" s="3"/>
      <c r="M56" s="13"/>
      <c r="N56" s="3"/>
      <c r="O56" s="3"/>
      <c r="P56" s="13"/>
      <c r="Q56" s="3"/>
      <c r="R56" s="3"/>
      <c r="S56" s="3"/>
      <c r="T56" s="3"/>
      <c r="U56" s="3"/>
      <c r="V56" s="3"/>
      <c r="W56" s="3"/>
      <c r="X56" s="3"/>
      <c r="Y56" s="3"/>
      <c r="Z56" s="3"/>
    </row>
    <row r="57" ht="15.75" customHeight="1">
      <c r="A57" s="3"/>
      <c r="B57" s="13"/>
      <c r="C57" s="13"/>
      <c r="D57" s="3"/>
      <c r="E57" s="3"/>
      <c r="F57" s="3"/>
      <c r="G57" s="3"/>
      <c r="H57" s="3"/>
      <c r="I57" s="3"/>
      <c r="J57" s="3"/>
      <c r="K57" s="3"/>
      <c r="L57" s="3"/>
      <c r="M57" s="13"/>
      <c r="N57" s="3"/>
      <c r="O57" s="3"/>
      <c r="P57" s="13"/>
      <c r="Q57" s="3"/>
      <c r="R57" s="3"/>
      <c r="S57" s="3"/>
      <c r="T57" s="3"/>
      <c r="U57" s="3"/>
      <c r="V57" s="3"/>
      <c r="W57" s="3"/>
      <c r="X57" s="3"/>
      <c r="Y57" s="3"/>
      <c r="Z57" s="3"/>
    </row>
    <row r="58" ht="15.75" customHeight="1">
      <c r="A58" s="3"/>
      <c r="B58" s="13"/>
      <c r="C58" s="13"/>
      <c r="D58" s="3"/>
      <c r="E58" s="3"/>
      <c r="F58" s="3"/>
      <c r="G58" s="3"/>
      <c r="H58" s="3"/>
      <c r="I58" s="3"/>
      <c r="J58" s="3"/>
      <c r="K58" s="3"/>
      <c r="L58" s="3"/>
      <c r="M58" s="13"/>
      <c r="N58" s="3"/>
      <c r="O58" s="3"/>
      <c r="P58" s="13"/>
      <c r="Q58" s="3"/>
      <c r="R58" s="3"/>
      <c r="S58" s="3"/>
      <c r="T58" s="3"/>
      <c r="U58" s="3"/>
      <c r="V58" s="3"/>
      <c r="W58" s="3"/>
      <c r="X58" s="3"/>
      <c r="Y58" s="3"/>
      <c r="Z58" s="3"/>
    </row>
    <row r="59" ht="15.75" customHeight="1">
      <c r="A59" s="3"/>
      <c r="B59" s="13"/>
      <c r="C59" s="13"/>
      <c r="D59" s="3"/>
      <c r="E59" s="3"/>
      <c r="F59" s="3"/>
      <c r="G59" s="3"/>
      <c r="H59" s="3"/>
      <c r="I59" s="3"/>
      <c r="J59" s="3"/>
      <c r="K59" s="3"/>
      <c r="L59" s="3"/>
      <c r="M59" s="13"/>
      <c r="N59" s="3"/>
      <c r="O59" s="3"/>
      <c r="P59" s="13"/>
      <c r="Q59" s="3"/>
      <c r="R59" s="3"/>
      <c r="S59" s="3"/>
      <c r="T59" s="3"/>
      <c r="U59" s="3"/>
      <c r="V59" s="3"/>
      <c r="W59" s="3"/>
      <c r="X59" s="3"/>
      <c r="Y59" s="3"/>
      <c r="Z59" s="3"/>
    </row>
    <row r="60" ht="15.75" customHeight="1">
      <c r="A60" s="3"/>
      <c r="B60" s="13"/>
      <c r="C60" s="13"/>
      <c r="D60" s="3"/>
      <c r="E60" s="3"/>
      <c r="F60" s="3"/>
      <c r="G60" s="3"/>
      <c r="H60" s="3"/>
      <c r="I60" s="3"/>
      <c r="J60" s="3"/>
      <c r="K60" s="3"/>
      <c r="L60" s="3"/>
      <c r="M60" s="13"/>
      <c r="N60" s="3"/>
      <c r="O60" s="3"/>
      <c r="P60" s="13"/>
      <c r="Q60" s="3"/>
      <c r="R60" s="3"/>
      <c r="S60" s="3"/>
      <c r="T60" s="3"/>
      <c r="U60" s="3"/>
      <c r="V60" s="3"/>
      <c r="W60" s="3"/>
      <c r="X60" s="3"/>
      <c r="Y60" s="3"/>
      <c r="Z60" s="3"/>
    </row>
    <row r="61" ht="15.75" customHeight="1">
      <c r="A61" s="3"/>
      <c r="B61" s="13"/>
      <c r="C61" s="13"/>
      <c r="D61" s="3"/>
      <c r="E61" s="3"/>
      <c r="F61" s="3"/>
      <c r="G61" s="3"/>
      <c r="H61" s="3"/>
      <c r="I61" s="3"/>
      <c r="J61" s="3"/>
      <c r="K61" s="3"/>
      <c r="L61" s="3"/>
      <c r="M61" s="13"/>
      <c r="N61" s="3"/>
      <c r="O61" s="3"/>
      <c r="P61" s="13"/>
      <c r="Q61" s="3"/>
      <c r="R61" s="3"/>
      <c r="S61" s="3"/>
      <c r="T61" s="3"/>
      <c r="U61" s="3"/>
      <c r="V61" s="3"/>
      <c r="W61" s="3"/>
      <c r="X61" s="3"/>
      <c r="Y61" s="3"/>
      <c r="Z61" s="3"/>
    </row>
    <row r="62" ht="15.75" customHeight="1">
      <c r="A62" s="3"/>
      <c r="B62" s="13"/>
      <c r="C62" s="13"/>
      <c r="D62" s="3"/>
      <c r="E62" s="3"/>
      <c r="F62" s="3"/>
      <c r="G62" s="3"/>
      <c r="H62" s="3"/>
      <c r="I62" s="3"/>
      <c r="J62" s="3"/>
      <c r="K62" s="3"/>
      <c r="L62" s="3"/>
      <c r="M62" s="13"/>
      <c r="N62" s="3"/>
      <c r="O62" s="3"/>
      <c r="P62" s="13"/>
      <c r="Q62" s="3"/>
      <c r="R62" s="3"/>
      <c r="S62" s="3"/>
      <c r="T62" s="3"/>
      <c r="U62" s="3"/>
      <c r="V62" s="3"/>
      <c r="W62" s="3"/>
      <c r="X62" s="3"/>
      <c r="Y62" s="3"/>
      <c r="Z62" s="3"/>
    </row>
    <row r="63" ht="15.75" customHeight="1">
      <c r="A63" s="3"/>
      <c r="B63" s="13"/>
      <c r="C63" s="13"/>
      <c r="D63" s="3"/>
      <c r="E63" s="3"/>
      <c r="F63" s="3"/>
      <c r="G63" s="3"/>
      <c r="H63" s="3"/>
      <c r="I63" s="3"/>
      <c r="J63" s="3"/>
      <c r="K63" s="3"/>
      <c r="L63" s="3"/>
      <c r="M63" s="13"/>
      <c r="N63" s="3"/>
      <c r="O63" s="3"/>
      <c r="P63" s="13"/>
      <c r="Q63" s="3"/>
      <c r="R63" s="3"/>
      <c r="S63" s="3"/>
      <c r="T63" s="3"/>
      <c r="U63" s="3"/>
      <c r="V63" s="3"/>
      <c r="W63" s="3"/>
      <c r="X63" s="3"/>
      <c r="Y63" s="3"/>
      <c r="Z63" s="3"/>
    </row>
    <row r="64" ht="15.75" customHeight="1">
      <c r="A64" s="3"/>
      <c r="B64" s="13"/>
      <c r="C64" s="13"/>
      <c r="D64" s="3"/>
      <c r="E64" s="3"/>
      <c r="F64" s="3"/>
      <c r="G64" s="3"/>
      <c r="H64" s="3"/>
      <c r="I64" s="3"/>
      <c r="J64" s="3"/>
      <c r="K64" s="3"/>
      <c r="L64" s="3"/>
      <c r="M64" s="13"/>
      <c r="N64" s="3"/>
      <c r="O64" s="3"/>
      <c r="P64" s="13"/>
      <c r="Q64" s="3"/>
      <c r="R64" s="3"/>
      <c r="S64" s="3"/>
      <c r="T64" s="3"/>
      <c r="U64" s="3"/>
      <c r="V64" s="3"/>
      <c r="W64" s="3"/>
      <c r="X64" s="3"/>
      <c r="Y64" s="3"/>
      <c r="Z64" s="3"/>
    </row>
    <row r="65" ht="15.75" customHeight="1">
      <c r="A65" s="3"/>
      <c r="B65" s="13"/>
      <c r="C65" s="13"/>
      <c r="D65" s="3"/>
      <c r="E65" s="3"/>
      <c r="F65" s="3"/>
      <c r="G65" s="3"/>
      <c r="H65" s="3"/>
      <c r="I65" s="3"/>
      <c r="J65" s="3"/>
      <c r="K65" s="3"/>
      <c r="L65" s="3"/>
      <c r="M65" s="13"/>
      <c r="N65" s="3"/>
      <c r="O65" s="3"/>
      <c r="P65" s="13"/>
      <c r="Q65" s="3"/>
      <c r="R65" s="3"/>
      <c r="S65" s="3"/>
      <c r="T65" s="3"/>
      <c r="U65" s="3"/>
      <c r="V65" s="3"/>
      <c r="W65" s="3"/>
      <c r="X65" s="3"/>
      <c r="Y65" s="3"/>
      <c r="Z65" s="3"/>
    </row>
    <row r="66" ht="15.75" customHeight="1">
      <c r="A66" s="3"/>
      <c r="B66" s="13"/>
      <c r="C66" s="13"/>
      <c r="D66" s="3"/>
      <c r="E66" s="3"/>
      <c r="F66" s="3"/>
      <c r="G66" s="3"/>
      <c r="H66" s="3"/>
      <c r="I66" s="3"/>
      <c r="J66" s="3"/>
      <c r="K66" s="3"/>
      <c r="L66" s="3"/>
      <c r="M66" s="13"/>
      <c r="N66" s="3"/>
      <c r="O66" s="3"/>
      <c r="P66" s="13"/>
      <c r="Q66" s="3"/>
      <c r="R66" s="3"/>
      <c r="S66" s="3"/>
      <c r="T66" s="3"/>
      <c r="U66" s="3"/>
      <c r="V66" s="3"/>
      <c r="W66" s="3"/>
      <c r="X66" s="3"/>
      <c r="Y66" s="3"/>
      <c r="Z66" s="3"/>
    </row>
    <row r="67" ht="15.75" customHeight="1">
      <c r="A67" s="3"/>
      <c r="B67" s="13"/>
      <c r="C67" s="13"/>
      <c r="D67" s="3"/>
      <c r="E67" s="3"/>
      <c r="F67" s="3"/>
      <c r="G67" s="3"/>
      <c r="H67" s="3"/>
      <c r="I67" s="3"/>
      <c r="J67" s="3"/>
      <c r="K67" s="3"/>
      <c r="L67" s="3"/>
      <c r="M67" s="13"/>
      <c r="N67" s="3"/>
      <c r="O67" s="3"/>
      <c r="P67" s="13"/>
      <c r="Q67" s="3"/>
      <c r="R67" s="3"/>
      <c r="S67" s="3"/>
      <c r="T67" s="3"/>
      <c r="U67" s="3"/>
      <c r="V67" s="3"/>
      <c r="W67" s="3"/>
      <c r="X67" s="3"/>
      <c r="Y67" s="3"/>
      <c r="Z67" s="3"/>
    </row>
    <row r="68" ht="15.75" customHeight="1">
      <c r="A68" s="3"/>
      <c r="B68" s="13"/>
      <c r="C68" s="13"/>
      <c r="D68" s="3"/>
      <c r="E68" s="3"/>
      <c r="F68" s="3"/>
      <c r="G68" s="3"/>
      <c r="H68" s="3"/>
      <c r="I68" s="3"/>
      <c r="J68" s="3"/>
      <c r="K68" s="3"/>
      <c r="L68" s="3"/>
      <c r="M68" s="13"/>
      <c r="N68" s="3"/>
      <c r="O68" s="3"/>
      <c r="P68" s="13"/>
      <c r="Q68" s="3"/>
      <c r="R68" s="3"/>
      <c r="S68" s="3"/>
      <c r="T68" s="3"/>
      <c r="U68" s="3"/>
      <c r="V68" s="3"/>
      <c r="W68" s="3"/>
      <c r="X68" s="3"/>
      <c r="Y68" s="3"/>
      <c r="Z68" s="3"/>
    </row>
    <row r="69" ht="15.75" customHeight="1">
      <c r="A69" s="3"/>
      <c r="B69" s="13"/>
      <c r="C69" s="13"/>
      <c r="D69" s="3"/>
      <c r="E69" s="3"/>
      <c r="F69" s="3"/>
      <c r="G69" s="3"/>
      <c r="H69" s="3"/>
      <c r="I69" s="3"/>
      <c r="J69" s="3"/>
      <c r="K69" s="3"/>
      <c r="L69" s="3"/>
      <c r="M69" s="13"/>
      <c r="N69" s="3"/>
      <c r="O69" s="3"/>
      <c r="P69" s="13"/>
      <c r="Q69" s="3"/>
      <c r="R69" s="3"/>
      <c r="S69" s="3"/>
      <c r="T69" s="3"/>
      <c r="U69" s="3"/>
      <c r="V69" s="3"/>
      <c r="W69" s="3"/>
      <c r="X69" s="3"/>
      <c r="Y69" s="3"/>
      <c r="Z69" s="3"/>
    </row>
    <row r="70" ht="15.75" customHeight="1">
      <c r="A70" s="3"/>
      <c r="B70" s="13"/>
      <c r="C70" s="13"/>
      <c r="D70" s="3"/>
      <c r="E70" s="3"/>
      <c r="F70" s="3"/>
      <c r="G70" s="3"/>
      <c r="H70" s="3"/>
      <c r="I70" s="3"/>
      <c r="J70" s="3"/>
      <c r="K70" s="3"/>
      <c r="L70" s="3"/>
      <c r="M70" s="13"/>
      <c r="N70" s="3"/>
      <c r="O70" s="3"/>
      <c r="P70" s="13"/>
      <c r="Q70" s="3"/>
      <c r="R70" s="3"/>
      <c r="S70" s="3"/>
      <c r="T70" s="3"/>
      <c r="U70" s="3"/>
      <c r="V70" s="3"/>
      <c r="W70" s="3"/>
      <c r="X70" s="3"/>
      <c r="Y70" s="3"/>
      <c r="Z70" s="3"/>
    </row>
    <row r="71" ht="15.75" customHeight="1">
      <c r="A71" s="3"/>
      <c r="B71" s="13"/>
      <c r="C71" s="13"/>
      <c r="D71" s="3"/>
      <c r="E71" s="3"/>
      <c r="F71" s="3"/>
      <c r="G71" s="3"/>
      <c r="H71" s="3"/>
      <c r="I71" s="3"/>
      <c r="J71" s="3"/>
      <c r="K71" s="3"/>
      <c r="L71" s="3"/>
      <c r="M71" s="13"/>
      <c r="N71" s="3"/>
      <c r="O71" s="3"/>
      <c r="P71" s="13"/>
      <c r="Q71" s="3"/>
      <c r="R71" s="3"/>
      <c r="S71" s="3"/>
      <c r="T71" s="3"/>
      <c r="U71" s="3"/>
      <c r="V71" s="3"/>
      <c r="W71" s="3"/>
      <c r="X71" s="3"/>
      <c r="Y71" s="3"/>
      <c r="Z71" s="3"/>
    </row>
    <row r="72" ht="15.75" customHeight="1">
      <c r="A72" s="3"/>
      <c r="B72" s="13"/>
      <c r="C72" s="13"/>
      <c r="D72" s="3"/>
      <c r="E72" s="3"/>
      <c r="F72" s="3"/>
      <c r="G72" s="3"/>
      <c r="H72" s="3"/>
      <c r="I72" s="3"/>
      <c r="J72" s="3"/>
      <c r="K72" s="3"/>
      <c r="L72" s="3"/>
      <c r="M72" s="13"/>
      <c r="N72" s="3"/>
      <c r="O72" s="3"/>
      <c r="P72" s="13"/>
      <c r="Q72" s="3"/>
      <c r="R72" s="3"/>
      <c r="S72" s="3"/>
      <c r="T72" s="3"/>
      <c r="U72" s="3"/>
      <c r="V72" s="3"/>
      <c r="W72" s="3"/>
      <c r="X72" s="3"/>
      <c r="Y72" s="3"/>
      <c r="Z72" s="3"/>
    </row>
    <row r="73" ht="15.75" customHeight="1">
      <c r="A73" s="3"/>
      <c r="B73" s="13"/>
      <c r="C73" s="13"/>
      <c r="D73" s="3"/>
      <c r="E73" s="3"/>
      <c r="F73" s="3"/>
      <c r="G73" s="3"/>
      <c r="H73" s="3"/>
      <c r="I73" s="3"/>
      <c r="J73" s="3"/>
      <c r="K73" s="3"/>
      <c r="L73" s="3"/>
      <c r="M73" s="13"/>
      <c r="N73" s="3"/>
      <c r="O73" s="3"/>
      <c r="P73" s="13"/>
      <c r="Q73" s="3"/>
      <c r="R73" s="3"/>
      <c r="S73" s="3"/>
      <c r="T73" s="3"/>
      <c r="U73" s="3"/>
      <c r="V73" s="3"/>
      <c r="W73" s="3"/>
      <c r="X73" s="3"/>
      <c r="Y73" s="3"/>
      <c r="Z73" s="3"/>
    </row>
    <row r="74" ht="15.75" customHeight="1">
      <c r="A74" s="3"/>
      <c r="B74" s="13"/>
      <c r="C74" s="13"/>
      <c r="D74" s="3"/>
      <c r="E74" s="3"/>
      <c r="F74" s="3"/>
      <c r="G74" s="3"/>
      <c r="H74" s="3"/>
      <c r="I74" s="3"/>
      <c r="J74" s="3"/>
      <c r="K74" s="3"/>
      <c r="L74" s="3"/>
      <c r="M74" s="13"/>
      <c r="N74" s="3"/>
      <c r="O74" s="3"/>
      <c r="P74" s="13"/>
      <c r="Q74" s="3"/>
      <c r="R74" s="3"/>
      <c r="S74" s="3"/>
      <c r="T74" s="3"/>
      <c r="U74" s="3"/>
      <c r="V74" s="3"/>
      <c r="W74" s="3"/>
      <c r="X74" s="3"/>
      <c r="Y74" s="3"/>
      <c r="Z74" s="3"/>
    </row>
    <row r="75" ht="15.75" customHeight="1">
      <c r="A75" s="3"/>
      <c r="B75" s="13"/>
      <c r="C75" s="13"/>
      <c r="D75" s="3"/>
      <c r="E75" s="3"/>
      <c r="F75" s="3"/>
      <c r="G75" s="3"/>
      <c r="H75" s="3"/>
      <c r="I75" s="3"/>
      <c r="J75" s="3"/>
      <c r="K75" s="3"/>
      <c r="L75" s="3"/>
      <c r="M75" s="13"/>
      <c r="N75" s="3"/>
      <c r="O75" s="3"/>
      <c r="P75" s="13"/>
      <c r="Q75" s="3"/>
      <c r="R75" s="3"/>
      <c r="S75" s="3"/>
      <c r="T75" s="3"/>
      <c r="U75" s="3"/>
      <c r="V75" s="3"/>
      <c r="W75" s="3"/>
      <c r="X75" s="3"/>
      <c r="Y75" s="3"/>
      <c r="Z75" s="3"/>
    </row>
    <row r="76" ht="15.75" customHeight="1">
      <c r="A76" s="3"/>
      <c r="B76" s="13"/>
      <c r="C76" s="13"/>
      <c r="D76" s="3"/>
      <c r="E76" s="3"/>
      <c r="F76" s="3"/>
      <c r="G76" s="3"/>
      <c r="H76" s="3"/>
      <c r="I76" s="3"/>
      <c r="J76" s="3"/>
      <c r="K76" s="3"/>
      <c r="L76" s="3"/>
      <c r="M76" s="13"/>
      <c r="N76" s="3"/>
      <c r="O76" s="3"/>
      <c r="P76" s="13"/>
      <c r="Q76" s="3"/>
      <c r="R76" s="3"/>
      <c r="S76" s="3"/>
      <c r="T76" s="3"/>
      <c r="U76" s="3"/>
      <c r="V76" s="3"/>
      <c r="W76" s="3"/>
      <c r="X76" s="3"/>
      <c r="Y76" s="3"/>
      <c r="Z76" s="3"/>
    </row>
    <row r="77" ht="15.75" customHeight="1">
      <c r="A77" s="3"/>
      <c r="B77" s="13"/>
      <c r="C77" s="13"/>
      <c r="D77" s="3"/>
      <c r="E77" s="3"/>
      <c r="F77" s="3"/>
      <c r="G77" s="3"/>
      <c r="H77" s="3"/>
      <c r="I77" s="3"/>
      <c r="J77" s="3"/>
      <c r="K77" s="3"/>
      <c r="L77" s="3"/>
      <c r="M77" s="13"/>
      <c r="N77" s="3"/>
      <c r="O77" s="3"/>
      <c r="P77" s="13"/>
      <c r="Q77" s="3"/>
      <c r="R77" s="3"/>
      <c r="S77" s="3"/>
      <c r="T77" s="3"/>
      <c r="U77" s="3"/>
      <c r="V77" s="3"/>
      <c r="W77" s="3"/>
      <c r="X77" s="3"/>
      <c r="Y77" s="3"/>
      <c r="Z77" s="3"/>
    </row>
    <row r="78" ht="15.75" customHeight="1">
      <c r="A78" s="3"/>
      <c r="B78" s="13"/>
      <c r="C78" s="13"/>
      <c r="D78" s="3"/>
      <c r="E78" s="3"/>
      <c r="F78" s="3"/>
      <c r="G78" s="3"/>
      <c r="H78" s="3"/>
      <c r="I78" s="3"/>
      <c r="J78" s="3"/>
      <c r="K78" s="3"/>
      <c r="L78" s="3"/>
      <c r="M78" s="13"/>
      <c r="N78" s="3"/>
      <c r="O78" s="3"/>
      <c r="P78" s="13"/>
      <c r="Q78" s="3"/>
      <c r="R78" s="3"/>
      <c r="S78" s="3"/>
      <c r="T78" s="3"/>
      <c r="U78" s="3"/>
      <c r="V78" s="3"/>
      <c r="W78" s="3"/>
      <c r="X78" s="3"/>
      <c r="Y78" s="3"/>
      <c r="Z78" s="3"/>
    </row>
    <row r="79" ht="15.75" customHeight="1">
      <c r="A79" s="3"/>
      <c r="B79" s="13"/>
      <c r="C79" s="13"/>
      <c r="D79" s="3"/>
      <c r="E79" s="3"/>
      <c r="F79" s="3"/>
      <c r="G79" s="3"/>
      <c r="H79" s="3"/>
      <c r="I79" s="3"/>
      <c r="J79" s="3"/>
      <c r="K79" s="3"/>
      <c r="L79" s="3"/>
      <c r="M79" s="13"/>
      <c r="N79" s="3"/>
      <c r="O79" s="3"/>
      <c r="P79" s="13"/>
      <c r="Q79" s="3"/>
      <c r="R79" s="3"/>
      <c r="S79" s="3"/>
      <c r="T79" s="3"/>
      <c r="U79" s="3"/>
      <c r="V79" s="3"/>
      <c r="W79" s="3"/>
      <c r="X79" s="3"/>
      <c r="Y79" s="3"/>
      <c r="Z79" s="3"/>
    </row>
    <row r="80" ht="15.75" customHeight="1">
      <c r="A80" s="3"/>
      <c r="B80" s="13"/>
      <c r="C80" s="13"/>
      <c r="D80" s="3"/>
      <c r="E80" s="3"/>
      <c r="F80" s="3"/>
      <c r="G80" s="3"/>
      <c r="H80" s="3"/>
      <c r="I80" s="3"/>
      <c r="J80" s="3"/>
      <c r="K80" s="3"/>
      <c r="L80" s="3"/>
      <c r="M80" s="13"/>
      <c r="N80" s="3"/>
      <c r="O80" s="3"/>
      <c r="P80" s="13"/>
      <c r="Q80" s="3"/>
      <c r="R80" s="3"/>
      <c r="S80" s="3"/>
      <c r="T80" s="3"/>
      <c r="U80" s="3"/>
      <c r="V80" s="3"/>
      <c r="W80" s="3"/>
      <c r="X80" s="3"/>
      <c r="Y80" s="3"/>
      <c r="Z80" s="3"/>
    </row>
    <row r="81" ht="15.75" customHeight="1">
      <c r="A81" s="3"/>
      <c r="B81" s="13"/>
      <c r="C81" s="13"/>
      <c r="D81" s="3"/>
      <c r="E81" s="3"/>
      <c r="F81" s="3"/>
      <c r="G81" s="3"/>
      <c r="H81" s="3"/>
      <c r="I81" s="3"/>
      <c r="J81" s="3"/>
      <c r="K81" s="3"/>
      <c r="L81" s="3"/>
      <c r="M81" s="13"/>
      <c r="N81" s="3"/>
      <c r="O81" s="3"/>
      <c r="P81" s="13"/>
      <c r="Q81" s="3"/>
      <c r="R81" s="3"/>
      <c r="S81" s="3"/>
      <c r="T81" s="3"/>
      <c r="U81" s="3"/>
      <c r="V81" s="3"/>
      <c r="W81" s="3"/>
      <c r="X81" s="3"/>
      <c r="Y81" s="3"/>
      <c r="Z81" s="3"/>
    </row>
    <row r="82" ht="15.75" customHeight="1">
      <c r="A82" s="3"/>
      <c r="B82" s="13"/>
      <c r="C82" s="13"/>
      <c r="D82" s="3"/>
      <c r="E82" s="3"/>
      <c r="F82" s="3"/>
      <c r="G82" s="3"/>
      <c r="H82" s="3"/>
      <c r="I82" s="3"/>
      <c r="J82" s="3"/>
      <c r="K82" s="3"/>
      <c r="L82" s="3"/>
      <c r="M82" s="13"/>
      <c r="N82" s="3"/>
      <c r="O82" s="3"/>
      <c r="P82" s="13"/>
      <c r="Q82" s="3"/>
      <c r="R82" s="3"/>
      <c r="S82" s="3"/>
      <c r="T82" s="3"/>
      <c r="U82" s="3"/>
      <c r="V82" s="3"/>
      <c r="W82" s="3"/>
      <c r="X82" s="3"/>
      <c r="Y82" s="3"/>
      <c r="Z82" s="3"/>
    </row>
    <row r="83" ht="15.75" customHeight="1">
      <c r="A83" s="3"/>
      <c r="B83" s="13"/>
      <c r="C83" s="13"/>
      <c r="D83" s="3"/>
      <c r="E83" s="3"/>
      <c r="F83" s="3"/>
      <c r="G83" s="3"/>
      <c r="H83" s="3"/>
      <c r="I83" s="3"/>
      <c r="J83" s="3"/>
      <c r="K83" s="3"/>
      <c r="L83" s="3"/>
      <c r="M83" s="13"/>
      <c r="N83" s="3"/>
      <c r="O83" s="3"/>
      <c r="P83" s="13"/>
      <c r="Q83" s="3"/>
      <c r="R83" s="3"/>
      <c r="S83" s="3"/>
      <c r="T83" s="3"/>
      <c r="U83" s="3"/>
      <c r="V83" s="3"/>
      <c r="W83" s="3"/>
      <c r="X83" s="3"/>
      <c r="Y83" s="3"/>
      <c r="Z83" s="3"/>
    </row>
    <row r="84" ht="15.75" customHeight="1">
      <c r="A84" s="3"/>
      <c r="B84" s="13"/>
      <c r="C84" s="13"/>
      <c r="D84" s="3"/>
      <c r="E84" s="3"/>
      <c r="F84" s="3"/>
      <c r="G84" s="3"/>
      <c r="H84" s="3"/>
      <c r="I84" s="3"/>
      <c r="J84" s="3"/>
      <c r="K84" s="3"/>
      <c r="L84" s="3"/>
      <c r="M84" s="13"/>
      <c r="N84" s="3"/>
      <c r="O84" s="3"/>
      <c r="P84" s="13"/>
      <c r="Q84" s="3"/>
      <c r="R84" s="3"/>
      <c r="S84" s="3"/>
      <c r="T84" s="3"/>
      <c r="U84" s="3"/>
      <c r="V84" s="3"/>
      <c r="W84" s="3"/>
      <c r="X84" s="3"/>
      <c r="Y84" s="3"/>
      <c r="Z84" s="3"/>
    </row>
    <row r="85" ht="15.75" customHeight="1">
      <c r="A85" s="3"/>
      <c r="B85" s="13"/>
      <c r="C85" s="13"/>
      <c r="D85" s="3"/>
      <c r="E85" s="3"/>
      <c r="F85" s="3"/>
      <c r="G85" s="3"/>
      <c r="H85" s="3"/>
      <c r="I85" s="3"/>
      <c r="J85" s="3"/>
      <c r="K85" s="3"/>
      <c r="L85" s="3"/>
      <c r="M85" s="13"/>
      <c r="N85" s="3"/>
      <c r="O85" s="3"/>
      <c r="P85" s="13"/>
      <c r="Q85" s="3"/>
      <c r="R85" s="3"/>
      <c r="S85" s="3"/>
      <c r="T85" s="3"/>
      <c r="U85" s="3"/>
      <c r="V85" s="3"/>
      <c r="W85" s="3"/>
      <c r="X85" s="3"/>
      <c r="Y85" s="3"/>
      <c r="Z85" s="3"/>
    </row>
    <row r="86" ht="15.75" customHeight="1">
      <c r="A86" s="3"/>
      <c r="B86" s="13"/>
      <c r="C86" s="13"/>
      <c r="D86" s="3"/>
      <c r="E86" s="3"/>
      <c r="F86" s="3"/>
      <c r="G86" s="3"/>
      <c r="H86" s="3"/>
      <c r="I86" s="3"/>
      <c r="J86" s="3"/>
      <c r="K86" s="3"/>
      <c r="L86" s="3"/>
      <c r="M86" s="13"/>
      <c r="N86" s="3"/>
      <c r="O86" s="3"/>
      <c r="P86" s="13"/>
      <c r="Q86" s="3"/>
      <c r="R86" s="3"/>
      <c r="S86" s="3"/>
      <c r="T86" s="3"/>
      <c r="U86" s="3"/>
      <c r="V86" s="3"/>
      <c r="W86" s="3"/>
      <c r="X86" s="3"/>
      <c r="Y86" s="3"/>
      <c r="Z86" s="3"/>
    </row>
    <row r="87" ht="15.75" customHeight="1">
      <c r="A87" s="3"/>
      <c r="B87" s="13"/>
      <c r="C87" s="13"/>
      <c r="D87" s="3"/>
      <c r="E87" s="3"/>
      <c r="F87" s="3"/>
      <c r="G87" s="3"/>
      <c r="H87" s="3"/>
      <c r="I87" s="3"/>
      <c r="J87" s="3"/>
      <c r="K87" s="3"/>
      <c r="L87" s="3"/>
      <c r="M87" s="13"/>
      <c r="N87" s="3"/>
      <c r="O87" s="3"/>
      <c r="P87" s="13"/>
      <c r="Q87" s="3"/>
      <c r="R87" s="3"/>
      <c r="S87" s="3"/>
      <c r="T87" s="3"/>
      <c r="U87" s="3"/>
      <c r="V87" s="3"/>
      <c r="W87" s="3"/>
      <c r="X87" s="3"/>
      <c r="Y87" s="3"/>
      <c r="Z87" s="3"/>
    </row>
    <row r="88" ht="15.75" customHeight="1">
      <c r="A88" s="3"/>
      <c r="B88" s="13"/>
      <c r="C88" s="13"/>
      <c r="D88" s="3"/>
      <c r="E88" s="3"/>
      <c r="F88" s="3"/>
      <c r="G88" s="3"/>
      <c r="H88" s="3"/>
      <c r="I88" s="3"/>
      <c r="J88" s="3"/>
      <c r="K88" s="3"/>
      <c r="L88" s="3"/>
      <c r="M88" s="13"/>
      <c r="N88" s="3"/>
      <c r="O88" s="3"/>
      <c r="P88" s="13"/>
      <c r="Q88" s="3"/>
      <c r="R88" s="3"/>
      <c r="S88" s="3"/>
      <c r="T88" s="3"/>
      <c r="U88" s="3"/>
      <c r="V88" s="3"/>
      <c r="W88" s="3"/>
      <c r="X88" s="3"/>
      <c r="Y88" s="3"/>
      <c r="Z88" s="3"/>
    </row>
    <row r="89" ht="15.75" customHeight="1">
      <c r="A89" s="3"/>
      <c r="B89" s="13"/>
      <c r="C89" s="13"/>
      <c r="D89" s="3"/>
      <c r="E89" s="3"/>
      <c r="F89" s="3"/>
      <c r="G89" s="3"/>
      <c r="H89" s="3"/>
      <c r="I89" s="3"/>
      <c r="J89" s="3"/>
      <c r="K89" s="3"/>
      <c r="L89" s="3"/>
      <c r="M89" s="13"/>
      <c r="N89" s="3"/>
      <c r="O89" s="3"/>
      <c r="P89" s="13"/>
      <c r="Q89" s="3"/>
      <c r="R89" s="3"/>
      <c r="S89" s="3"/>
      <c r="T89" s="3"/>
      <c r="U89" s="3"/>
      <c r="V89" s="3"/>
      <c r="W89" s="3"/>
      <c r="X89" s="3"/>
      <c r="Y89" s="3"/>
      <c r="Z89" s="3"/>
    </row>
    <row r="90" ht="15.75" customHeight="1">
      <c r="A90" s="3"/>
      <c r="B90" s="13"/>
      <c r="C90" s="13"/>
      <c r="D90" s="3"/>
      <c r="E90" s="3"/>
      <c r="F90" s="3"/>
      <c r="G90" s="3"/>
      <c r="H90" s="3"/>
      <c r="I90" s="3"/>
      <c r="J90" s="3"/>
      <c r="K90" s="3"/>
      <c r="L90" s="3"/>
      <c r="M90" s="13"/>
      <c r="N90" s="3"/>
      <c r="O90" s="3"/>
      <c r="P90" s="13"/>
      <c r="Q90" s="3"/>
      <c r="R90" s="3"/>
      <c r="S90" s="3"/>
      <c r="T90" s="3"/>
      <c r="U90" s="3"/>
      <c r="V90" s="3"/>
      <c r="W90" s="3"/>
      <c r="X90" s="3"/>
      <c r="Y90" s="3"/>
      <c r="Z90" s="3"/>
    </row>
    <row r="91" ht="15.75" customHeight="1">
      <c r="A91" s="3"/>
      <c r="B91" s="13"/>
      <c r="C91" s="13"/>
      <c r="D91" s="3"/>
      <c r="E91" s="3"/>
      <c r="F91" s="3"/>
      <c r="G91" s="3"/>
      <c r="H91" s="3"/>
      <c r="I91" s="3"/>
      <c r="J91" s="3"/>
      <c r="K91" s="3"/>
      <c r="L91" s="3"/>
      <c r="M91" s="13"/>
      <c r="N91" s="3"/>
      <c r="O91" s="3"/>
      <c r="P91" s="13"/>
      <c r="Q91" s="3"/>
      <c r="R91" s="3"/>
      <c r="S91" s="3"/>
      <c r="T91" s="3"/>
      <c r="U91" s="3"/>
      <c r="V91" s="3"/>
      <c r="W91" s="3"/>
      <c r="X91" s="3"/>
      <c r="Y91" s="3"/>
      <c r="Z91" s="3"/>
    </row>
    <row r="92" ht="15.75" customHeight="1">
      <c r="A92" s="3"/>
      <c r="B92" s="13"/>
      <c r="C92" s="13"/>
      <c r="D92" s="3"/>
      <c r="E92" s="3"/>
      <c r="F92" s="3"/>
      <c r="G92" s="3"/>
      <c r="H92" s="3"/>
      <c r="I92" s="3"/>
      <c r="J92" s="3"/>
      <c r="K92" s="3"/>
      <c r="L92" s="3"/>
      <c r="M92" s="13"/>
      <c r="N92" s="3"/>
      <c r="O92" s="3"/>
      <c r="P92" s="13"/>
      <c r="Q92" s="3"/>
      <c r="R92" s="3"/>
      <c r="S92" s="3"/>
      <c r="T92" s="3"/>
      <c r="U92" s="3"/>
      <c r="V92" s="3"/>
      <c r="W92" s="3"/>
      <c r="X92" s="3"/>
      <c r="Y92" s="3"/>
      <c r="Z92" s="3"/>
    </row>
    <row r="93" ht="15.75" customHeight="1">
      <c r="A93" s="3"/>
      <c r="B93" s="13"/>
      <c r="C93" s="13"/>
      <c r="D93" s="3"/>
      <c r="E93" s="3"/>
      <c r="F93" s="3"/>
      <c r="G93" s="3"/>
      <c r="H93" s="3"/>
      <c r="I93" s="3"/>
      <c r="J93" s="3"/>
      <c r="K93" s="3"/>
      <c r="L93" s="3"/>
      <c r="M93" s="13"/>
      <c r="N93" s="3"/>
      <c r="O93" s="3"/>
      <c r="P93" s="13"/>
      <c r="Q93" s="3"/>
      <c r="R93" s="3"/>
      <c r="S93" s="3"/>
      <c r="T93" s="3"/>
      <c r="U93" s="3"/>
      <c r="V93" s="3"/>
      <c r="W93" s="3"/>
      <c r="X93" s="3"/>
      <c r="Y93" s="3"/>
      <c r="Z93" s="3"/>
    </row>
    <row r="94" ht="15.75" customHeight="1">
      <c r="A94" s="3"/>
      <c r="B94" s="13"/>
      <c r="C94" s="13"/>
      <c r="D94" s="3"/>
      <c r="E94" s="3"/>
      <c r="F94" s="3"/>
      <c r="G94" s="3"/>
      <c r="H94" s="3"/>
      <c r="I94" s="3"/>
      <c r="J94" s="3"/>
      <c r="K94" s="3"/>
      <c r="L94" s="3"/>
      <c r="M94" s="13"/>
      <c r="N94" s="3"/>
      <c r="O94" s="3"/>
      <c r="P94" s="13"/>
      <c r="Q94" s="3"/>
      <c r="R94" s="3"/>
      <c r="S94" s="3"/>
      <c r="T94" s="3"/>
      <c r="U94" s="3"/>
      <c r="V94" s="3"/>
      <c r="W94" s="3"/>
      <c r="X94" s="3"/>
      <c r="Y94" s="3"/>
      <c r="Z94" s="3"/>
    </row>
    <row r="95" ht="15.75" customHeight="1">
      <c r="A95" s="3"/>
      <c r="B95" s="13"/>
      <c r="C95" s="13"/>
      <c r="D95" s="3"/>
      <c r="E95" s="3"/>
      <c r="F95" s="3"/>
      <c r="G95" s="3"/>
      <c r="H95" s="3"/>
      <c r="I95" s="3"/>
      <c r="J95" s="3"/>
      <c r="K95" s="3"/>
      <c r="L95" s="3"/>
      <c r="M95" s="13"/>
      <c r="N95" s="3"/>
      <c r="O95" s="3"/>
      <c r="P95" s="13"/>
      <c r="Q95" s="3"/>
      <c r="R95" s="3"/>
      <c r="S95" s="3"/>
      <c r="T95" s="3"/>
      <c r="U95" s="3"/>
      <c r="V95" s="3"/>
      <c r="W95" s="3"/>
      <c r="X95" s="3"/>
      <c r="Y95" s="3"/>
      <c r="Z95" s="3"/>
    </row>
    <row r="96" ht="15.75" customHeight="1">
      <c r="A96" s="3"/>
      <c r="B96" s="13"/>
      <c r="C96" s="13"/>
      <c r="D96" s="3"/>
      <c r="E96" s="3"/>
      <c r="F96" s="3"/>
      <c r="G96" s="3"/>
      <c r="H96" s="3"/>
      <c r="I96" s="3"/>
      <c r="J96" s="3"/>
      <c r="K96" s="3"/>
      <c r="L96" s="3"/>
      <c r="M96" s="13"/>
      <c r="N96" s="3"/>
      <c r="O96" s="3"/>
      <c r="P96" s="13"/>
      <c r="Q96" s="3"/>
      <c r="R96" s="3"/>
      <c r="S96" s="3"/>
      <c r="T96" s="3"/>
      <c r="U96" s="3"/>
      <c r="V96" s="3"/>
      <c r="W96" s="3"/>
      <c r="X96" s="3"/>
      <c r="Y96" s="3"/>
      <c r="Z96" s="3"/>
    </row>
    <row r="97" ht="15.75" customHeight="1">
      <c r="A97" s="3"/>
      <c r="B97" s="13"/>
      <c r="C97" s="13"/>
      <c r="D97" s="3"/>
      <c r="E97" s="3"/>
      <c r="F97" s="3"/>
      <c r="G97" s="3"/>
      <c r="H97" s="3"/>
      <c r="I97" s="3"/>
      <c r="J97" s="3"/>
      <c r="K97" s="3"/>
      <c r="L97" s="3"/>
      <c r="M97" s="13"/>
      <c r="N97" s="3"/>
      <c r="O97" s="3"/>
      <c r="P97" s="13"/>
      <c r="Q97" s="3"/>
      <c r="R97" s="3"/>
      <c r="S97" s="3"/>
      <c r="T97" s="3"/>
      <c r="U97" s="3"/>
      <c r="V97" s="3"/>
      <c r="W97" s="3"/>
      <c r="X97" s="3"/>
      <c r="Y97" s="3"/>
      <c r="Z97" s="3"/>
    </row>
    <row r="98" ht="15.75" customHeight="1">
      <c r="A98" s="3"/>
      <c r="B98" s="13"/>
      <c r="C98" s="13"/>
      <c r="D98" s="3"/>
      <c r="E98" s="3"/>
      <c r="F98" s="3"/>
      <c r="G98" s="3"/>
      <c r="H98" s="3"/>
      <c r="I98" s="3"/>
      <c r="J98" s="3"/>
      <c r="K98" s="3"/>
      <c r="L98" s="3"/>
      <c r="M98" s="13"/>
      <c r="N98" s="3"/>
      <c r="O98" s="3"/>
      <c r="P98" s="13"/>
      <c r="Q98" s="3"/>
      <c r="R98" s="3"/>
      <c r="S98" s="3"/>
      <c r="T98" s="3"/>
      <c r="U98" s="3"/>
      <c r="V98" s="3"/>
      <c r="W98" s="3"/>
      <c r="X98" s="3"/>
      <c r="Y98" s="3"/>
      <c r="Z98" s="3"/>
    </row>
    <row r="99" ht="15.75" customHeight="1">
      <c r="A99" s="3"/>
      <c r="B99" s="13"/>
      <c r="C99" s="13"/>
      <c r="D99" s="3"/>
      <c r="E99" s="3"/>
      <c r="F99" s="3"/>
      <c r="G99" s="3"/>
      <c r="H99" s="3"/>
      <c r="I99" s="3"/>
      <c r="J99" s="3"/>
      <c r="K99" s="3"/>
      <c r="L99" s="3"/>
      <c r="M99" s="13"/>
      <c r="N99" s="3"/>
      <c r="O99" s="3"/>
      <c r="P99" s="13"/>
      <c r="Q99" s="3"/>
      <c r="R99" s="3"/>
      <c r="S99" s="3"/>
      <c r="T99" s="3"/>
      <c r="U99" s="3"/>
      <c r="V99" s="3"/>
      <c r="W99" s="3"/>
      <c r="X99" s="3"/>
      <c r="Y99" s="3"/>
      <c r="Z99" s="3"/>
    </row>
    <row r="100" ht="15.75" customHeight="1">
      <c r="A100" s="3"/>
      <c r="B100" s="13"/>
      <c r="C100" s="13"/>
      <c r="D100" s="3"/>
      <c r="E100" s="3"/>
      <c r="F100" s="3"/>
      <c r="G100" s="3"/>
      <c r="H100" s="3"/>
      <c r="I100" s="3"/>
      <c r="J100" s="3"/>
      <c r="K100" s="3"/>
      <c r="L100" s="3"/>
      <c r="M100" s="13"/>
      <c r="N100" s="3"/>
      <c r="O100" s="3"/>
      <c r="P100" s="13"/>
      <c r="Q100" s="3"/>
      <c r="R100" s="3"/>
      <c r="S100" s="3"/>
      <c r="T100" s="3"/>
      <c r="U100" s="3"/>
      <c r="V100" s="3"/>
      <c r="W100" s="3"/>
      <c r="X100" s="3"/>
      <c r="Y100" s="3"/>
      <c r="Z100" s="3"/>
    </row>
    <row r="101" ht="15.75" customHeight="1">
      <c r="A101" s="3"/>
      <c r="B101" s="13"/>
      <c r="C101" s="13"/>
      <c r="D101" s="3"/>
      <c r="E101" s="3"/>
      <c r="F101" s="3"/>
      <c r="G101" s="3"/>
      <c r="H101" s="3"/>
      <c r="I101" s="3"/>
      <c r="J101" s="3"/>
      <c r="K101" s="3"/>
      <c r="L101" s="3"/>
      <c r="M101" s="13"/>
      <c r="N101" s="3"/>
      <c r="O101" s="3"/>
      <c r="P101" s="13"/>
      <c r="Q101" s="3"/>
      <c r="R101" s="3"/>
      <c r="S101" s="3"/>
      <c r="T101" s="3"/>
      <c r="U101" s="3"/>
      <c r="V101" s="3"/>
      <c r="W101" s="3"/>
      <c r="X101" s="3"/>
      <c r="Y101" s="3"/>
      <c r="Z101" s="3"/>
    </row>
    <row r="102" ht="15.75" customHeight="1">
      <c r="A102" s="3"/>
      <c r="B102" s="13"/>
      <c r="C102" s="13"/>
      <c r="D102" s="3"/>
      <c r="E102" s="3"/>
      <c r="F102" s="3"/>
      <c r="G102" s="3"/>
      <c r="H102" s="3"/>
      <c r="I102" s="3"/>
      <c r="J102" s="3"/>
      <c r="K102" s="3"/>
      <c r="L102" s="3"/>
      <c r="M102" s="13"/>
      <c r="N102" s="3"/>
      <c r="O102" s="3"/>
      <c r="P102" s="13"/>
      <c r="Q102" s="3"/>
      <c r="R102" s="3"/>
      <c r="S102" s="3"/>
      <c r="T102" s="3"/>
      <c r="U102" s="3"/>
      <c r="V102" s="3"/>
      <c r="W102" s="3"/>
      <c r="X102" s="3"/>
      <c r="Y102" s="3"/>
      <c r="Z102" s="3"/>
    </row>
    <row r="103" ht="15.75" customHeight="1">
      <c r="A103" s="3"/>
      <c r="B103" s="13"/>
      <c r="C103" s="13"/>
      <c r="D103" s="3"/>
      <c r="E103" s="3"/>
      <c r="F103" s="3"/>
      <c r="G103" s="3"/>
      <c r="H103" s="3"/>
      <c r="I103" s="3"/>
      <c r="J103" s="3"/>
      <c r="K103" s="3"/>
      <c r="L103" s="3"/>
      <c r="M103" s="13"/>
      <c r="N103" s="3"/>
      <c r="O103" s="3"/>
      <c r="P103" s="13"/>
      <c r="Q103" s="3"/>
      <c r="R103" s="3"/>
      <c r="S103" s="3"/>
      <c r="T103" s="3"/>
      <c r="U103" s="3"/>
      <c r="V103" s="3"/>
      <c r="W103" s="3"/>
      <c r="X103" s="3"/>
      <c r="Y103" s="3"/>
      <c r="Z103" s="3"/>
    </row>
    <row r="104" ht="15.75" customHeight="1">
      <c r="A104" s="3"/>
      <c r="B104" s="13"/>
      <c r="C104" s="13"/>
      <c r="D104" s="3"/>
      <c r="E104" s="3"/>
      <c r="F104" s="3"/>
      <c r="G104" s="3"/>
      <c r="H104" s="3"/>
      <c r="I104" s="3"/>
      <c r="J104" s="3"/>
      <c r="K104" s="3"/>
      <c r="L104" s="3"/>
      <c r="M104" s="13"/>
      <c r="N104" s="3"/>
      <c r="O104" s="3"/>
      <c r="P104" s="13"/>
      <c r="Q104" s="3"/>
      <c r="R104" s="3"/>
      <c r="S104" s="3"/>
      <c r="T104" s="3"/>
      <c r="U104" s="3"/>
      <c r="V104" s="3"/>
      <c r="W104" s="3"/>
      <c r="X104" s="3"/>
      <c r="Y104" s="3"/>
      <c r="Z104" s="3"/>
    </row>
    <row r="105" ht="15.75" customHeight="1">
      <c r="A105" s="3"/>
      <c r="B105" s="13"/>
      <c r="C105" s="13"/>
      <c r="D105" s="3"/>
      <c r="E105" s="3"/>
      <c r="F105" s="3"/>
      <c r="G105" s="3"/>
      <c r="H105" s="3"/>
      <c r="I105" s="3"/>
      <c r="J105" s="3"/>
      <c r="K105" s="3"/>
      <c r="L105" s="3"/>
      <c r="M105" s="13"/>
      <c r="N105" s="3"/>
      <c r="O105" s="3"/>
      <c r="P105" s="13"/>
      <c r="Q105" s="3"/>
      <c r="R105" s="3"/>
      <c r="S105" s="3"/>
      <c r="T105" s="3"/>
      <c r="U105" s="3"/>
      <c r="V105" s="3"/>
      <c r="W105" s="3"/>
      <c r="X105" s="3"/>
      <c r="Y105" s="3"/>
      <c r="Z105" s="3"/>
    </row>
    <row r="106" ht="15.75" customHeight="1">
      <c r="A106" s="3"/>
      <c r="B106" s="13"/>
      <c r="C106" s="13"/>
      <c r="D106" s="3"/>
      <c r="E106" s="3"/>
      <c r="F106" s="3"/>
      <c r="G106" s="3"/>
      <c r="H106" s="3"/>
      <c r="I106" s="3"/>
      <c r="J106" s="3"/>
      <c r="K106" s="3"/>
      <c r="L106" s="3"/>
      <c r="M106" s="13"/>
      <c r="N106" s="3"/>
      <c r="O106" s="3"/>
      <c r="P106" s="13"/>
      <c r="Q106" s="3"/>
      <c r="R106" s="3"/>
      <c r="S106" s="3"/>
      <c r="T106" s="3"/>
      <c r="U106" s="3"/>
      <c r="V106" s="3"/>
      <c r="W106" s="3"/>
      <c r="X106" s="3"/>
      <c r="Y106" s="3"/>
      <c r="Z106" s="3"/>
    </row>
    <row r="107" ht="15.75" customHeight="1">
      <c r="A107" s="3"/>
      <c r="B107" s="13"/>
      <c r="C107" s="13"/>
      <c r="D107" s="3"/>
      <c r="E107" s="3"/>
      <c r="F107" s="3"/>
      <c r="G107" s="3"/>
      <c r="H107" s="3"/>
      <c r="I107" s="3"/>
      <c r="J107" s="3"/>
      <c r="K107" s="3"/>
      <c r="L107" s="3"/>
      <c r="M107" s="13"/>
      <c r="N107" s="3"/>
      <c r="O107" s="3"/>
      <c r="P107" s="13"/>
      <c r="Q107" s="3"/>
      <c r="R107" s="3"/>
      <c r="S107" s="3"/>
      <c r="T107" s="3"/>
      <c r="U107" s="3"/>
      <c r="V107" s="3"/>
      <c r="W107" s="3"/>
      <c r="X107" s="3"/>
      <c r="Y107" s="3"/>
      <c r="Z107" s="3"/>
    </row>
    <row r="108" ht="15.75" customHeight="1">
      <c r="A108" s="3"/>
      <c r="B108" s="13"/>
      <c r="C108" s="13"/>
      <c r="D108" s="3"/>
      <c r="E108" s="3"/>
      <c r="F108" s="3"/>
      <c r="G108" s="3"/>
      <c r="H108" s="3"/>
      <c r="I108" s="3"/>
      <c r="J108" s="3"/>
      <c r="K108" s="3"/>
      <c r="L108" s="3"/>
      <c r="M108" s="13"/>
      <c r="N108" s="3"/>
      <c r="O108" s="3"/>
      <c r="P108" s="13"/>
      <c r="Q108" s="3"/>
      <c r="R108" s="3"/>
      <c r="S108" s="3"/>
      <c r="T108" s="3"/>
      <c r="U108" s="3"/>
      <c r="V108" s="3"/>
      <c r="W108" s="3"/>
      <c r="X108" s="3"/>
      <c r="Y108" s="3"/>
      <c r="Z108" s="3"/>
    </row>
    <row r="109" ht="15.75" customHeight="1">
      <c r="A109" s="3"/>
      <c r="B109" s="13"/>
      <c r="C109" s="13"/>
      <c r="D109" s="3"/>
      <c r="E109" s="3"/>
      <c r="F109" s="3"/>
      <c r="G109" s="3"/>
      <c r="H109" s="3"/>
      <c r="I109" s="3"/>
      <c r="J109" s="3"/>
      <c r="K109" s="3"/>
      <c r="L109" s="3"/>
      <c r="M109" s="13"/>
      <c r="N109" s="3"/>
      <c r="O109" s="3"/>
      <c r="P109" s="13"/>
      <c r="Q109" s="3"/>
      <c r="R109" s="3"/>
      <c r="S109" s="3"/>
      <c r="T109" s="3"/>
      <c r="U109" s="3"/>
      <c r="V109" s="3"/>
      <c r="W109" s="3"/>
      <c r="X109" s="3"/>
      <c r="Y109" s="3"/>
      <c r="Z109" s="3"/>
    </row>
    <row r="110" ht="15.75" customHeight="1">
      <c r="A110" s="3"/>
      <c r="B110" s="13"/>
      <c r="C110" s="13"/>
      <c r="D110" s="3"/>
      <c r="E110" s="3"/>
      <c r="F110" s="3"/>
      <c r="G110" s="3"/>
      <c r="H110" s="3"/>
      <c r="I110" s="3"/>
      <c r="J110" s="3"/>
      <c r="K110" s="3"/>
      <c r="L110" s="3"/>
      <c r="M110" s="13"/>
      <c r="N110" s="3"/>
      <c r="O110" s="3"/>
      <c r="P110" s="13"/>
      <c r="Q110" s="3"/>
      <c r="R110" s="3"/>
      <c r="S110" s="3"/>
      <c r="T110" s="3"/>
      <c r="U110" s="3"/>
      <c r="V110" s="3"/>
      <c r="W110" s="3"/>
      <c r="X110" s="3"/>
      <c r="Y110" s="3"/>
      <c r="Z110" s="3"/>
    </row>
    <row r="111" ht="15.75" customHeight="1">
      <c r="A111" s="3"/>
      <c r="B111" s="13"/>
      <c r="C111" s="13"/>
      <c r="D111" s="3"/>
      <c r="E111" s="3"/>
      <c r="F111" s="3"/>
      <c r="G111" s="3"/>
      <c r="H111" s="3"/>
      <c r="I111" s="3"/>
      <c r="J111" s="3"/>
      <c r="K111" s="3"/>
      <c r="L111" s="3"/>
      <c r="M111" s="13"/>
      <c r="N111" s="3"/>
      <c r="O111" s="3"/>
      <c r="P111" s="13"/>
      <c r="Q111" s="3"/>
      <c r="R111" s="3"/>
      <c r="S111" s="3"/>
      <c r="T111" s="3"/>
      <c r="U111" s="3"/>
      <c r="V111" s="3"/>
      <c r="W111" s="3"/>
      <c r="X111" s="3"/>
      <c r="Y111" s="3"/>
      <c r="Z111" s="3"/>
    </row>
    <row r="112" ht="15.75" customHeight="1">
      <c r="A112" s="3"/>
      <c r="B112" s="13"/>
      <c r="C112" s="13"/>
      <c r="D112" s="3"/>
      <c r="E112" s="3"/>
      <c r="F112" s="3"/>
      <c r="G112" s="3"/>
      <c r="H112" s="3"/>
      <c r="I112" s="3"/>
      <c r="J112" s="3"/>
      <c r="K112" s="3"/>
      <c r="L112" s="3"/>
      <c r="M112" s="13"/>
      <c r="N112" s="3"/>
      <c r="O112" s="3"/>
      <c r="P112" s="13"/>
      <c r="Q112" s="3"/>
      <c r="R112" s="3"/>
      <c r="S112" s="3"/>
      <c r="T112" s="3"/>
      <c r="U112" s="3"/>
      <c r="V112" s="3"/>
      <c r="W112" s="3"/>
      <c r="X112" s="3"/>
      <c r="Y112" s="3"/>
      <c r="Z112" s="3"/>
    </row>
    <row r="113" ht="15.75" customHeight="1">
      <c r="A113" s="3"/>
      <c r="B113" s="13"/>
      <c r="C113" s="13"/>
      <c r="D113" s="3"/>
      <c r="E113" s="3"/>
      <c r="F113" s="3"/>
      <c r="G113" s="3"/>
      <c r="H113" s="3"/>
      <c r="I113" s="3"/>
      <c r="J113" s="3"/>
      <c r="K113" s="3"/>
      <c r="L113" s="3"/>
      <c r="M113" s="13"/>
      <c r="N113" s="3"/>
      <c r="O113" s="3"/>
      <c r="P113" s="13"/>
      <c r="Q113" s="3"/>
      <c r="R113" s="3"/>
      <c r="S113" s="3"/>
      <c r="T113" s="3"/>
      <c r="U113" s="3"/>
      <c r="V113" s="3"/>
      <c r="W113" s="3"/>
      <c r="X113" s="3"/>
      <c r="Y113" s="3"/>
      <c r="Z113" s="3"/>
    </row>
    <row r="114" ht="15.75" customHeight="1">
      <c r="A114" s="3"/>
      <c r="B114" s="13"/>
      <c r="C114" s="13"/>
      <c r="D114" s="3"/>
      <c r="E114" s="3"/>
      <c r="F114" s="3"/>
      <c r="G114" s="3"/>
      <c r="H114" s="3"/>
      <c r="I114" s="3"/>
      <c r="J114" s="3"/>
      <c r="K114" s="3"/>
      <c r="L114" s="3"/>
      <c r="M114" s="13"/>
      <c r="N114" s="3"/>
      <c r="O114" s="3"/>
      <c r="P114" s="13"/>
      <c r="Q114" s="3"/>
      <c r="R114" s="3"/>
      <c r="S114" s="3"/>
      <c r="T114" s="3"/>
      <c r="U114" s="3"/>
      <c r="V114" s="3"/>
      <c r="W114" s="3"/>
      <c r="X114" s="3"/>
      <c r="Y114" s="3"/>
      <c r="Z114" s="3"/>
    </row>
    <row r="115" ht="15.75" customHeight="1">
      <c r="A115" s="3"/>
      <c r="B115" s="13"/>
      <c r="C115" s="13"/>
      <c r="D115" s="3"/>
      <c r="E115" s="3"/>
      <c r="F115" s="3"/>
      <c r="G115" s="3"/>
      <c r="H115" s="3"/>
      <c r="I115" s="3"/>
      <c r="J115" s="3"/>
      <c r="K115" s="3"/>
      <c r="L115" s="3"/>
      <c r="M115" s="13"/>
      <c r="N115" s="3"/>
      <c r="O115" s="3"/>
      <c r="P115" s="13"/>
      <c r="Q115" s="3"/>
      <c r="R115" s="3"/>
      <c r="S115" s="3"/>
      <c r="T115" s="3"/>
      <c r="U115" s="3"/>
      <c r="V115" s="3"/>
      <c r="W115" s="3"/>
      <c r="X115" s="3"/>
      <c r="Y115" s="3"/>
      <c r="Z115" s="3"/>
    </row>
    <row r="116" ht="15.75" customHeight="1">
      <c r="A116" s="3"/>
      <c r="B116" s="13"/>
      <c r="C116" s="13"/>
      <c r="D116" s="3"/>
      <c r="E116" s="3"/>
      <c r="F116" s="3"/>
      <c r="G116" s="3"/>
      <c r="H116" s="3"/>
      <c r="I116" s="3"/>
      <c r="J116" s="3"/>
      <c r="K116" s="3"/>
      <c r="L116" s="3"/>
      <c r="M116" s="13"/>
      <c r="N116" s="3"/>
      <c r="O116" s="3"/>
      <c r="P116" s="13"/>
      <c r="Q116" s="3"/>
      <c r="R116" s="3"/>
      <c r="S116" s="3"/>
      <c r="T116" s="3"/>
      <c r="U116" s="3"/>
      <c r="V116" s="3"/>
      <c r="W116" s="3"/>
      <c r="X116" s="3"/>
      <c r="Y116" s="3"/>
      <c r="Z116" s="3"/>
    </row>
    <row r="117" ht="15.75" customHeight="1">
      <c r="A117" s="3"/>
      <c r="B117" s="13"/>
      <c r="C117" s="13"/>
      <c r="D117" s="3"/>
      <c r="E117" s="3"/>
      <c r="F117" s="3"/>
      <c r="G117" s="3"/>
      <c r="H117" s="3"/>
      <c r="I117" s="3"/>
      <c r="J117" s="3"/>
      <c r="K117" s="3"/>
      <c r="L117" s="3"/>
      <c r="M117" s="13"/>
      <c r="N117" s="3"/>
      <c r="O117" s="3"/>
      <c r="P117" s="13"/>
      <c r="Q117" s="3"/>
      <c r="R117" s="3"/>
      <c r="S117" s="3"/>
      <c r="T117" s="3"/>
      <c r="U117" s="3"/>
      <c r="V117" s="3"/>
      <c r="W117" s="3"/>
      <c r="X117" s="3"/>
      <c r="Y117" s="3"/>
      <c r="Z117" s="3"/>
    </row>
    <row r="118" ht="15.75" customHeight="1">
      <c r="A118" s="3"/>
      <c r="B118" s="13"/>
      <c r="C118" s="13"/>
      <c r="D118" s="3"/>
      <c r="E118" s="3"/>
      <c r="F118" s="3"/>
      <c r="G118" s="3"/>
      <c r="H118" s="3"/>
      <c r="I118" s="3"/>
      <c r="J118" s="3"/>
      <c r="K118" s="3"/>
      <c r="L118" s="3"/>
      <c r="M118" s="13"/>
      <c r="N118" s="3"/>
      <c r="O118" s="3"/>
      <c r="P118" s="13"/>
      <c r="Q118" s="3"/>
      <c r="R118" s="3"/>
      <c r="S118" s="3"/>
      <c r="T118" s="3"/>
      <c r="U118" s="3"/>
      <c r="V118" s="3"/>
      <c r="W118" s="3"/>
      <c r="X118" s="3"/>
      <c r="Y118" s="3"/>
      <c r="Z118" s="3"/>
    </row>
    <row r="119" ht="15.75" customHeight="1">
      <c r="A119" s="3"/>
      <c r="B119" s="13"/>
      <c r="C119" s="13"/>
      <c r="D119" s="3"/>
      <c r="E119" s="3"/>
      <c r="F119" s="3"/>
      <c r="G119" s="3"/>
      <c r="H119" s="3"/>
      <c r="I119" s="3"/>
      <c r="J119" s="3"/>
      <c r="K119" s="3"/>
      <c r="L119" s="3"/>
      <c r="M119" s="13"/>
      <c r="N119" s="3"/>
      <c r="O119" s="3"/>
      <c r="P119" s="13"/>
      <c r="Q119" s="3"/>
      <c r="R119" s="3"/>
      <c r="S119" s="3"/>
      <c r="T119" s="3"/>
      <c r="U119" s="3"/>
      <c r="V119" s="3"/>
      <c r="W119" s="3"/>
      <c r="X119" s="3"/>
      <c r="Y119" s="3"/>
      <c r="Z119" s="3"/>
    </row>
    <row r="120" ht="15.75" customHeight="1">
      <c r="A120" s="3"/>
      <c r="B120" s="13"/>
      <c r="C120" s="13"/>
      <c r="D120" s="3"/>
      <c r="E120" s="3"/>
      <c r="F120" s="3"/>
      <c r="G120" s="3"/>
      <c r="H120" s="3"/>
      <c r="I120" s="3"/>
      <c r="J120" s="3"/>
      <c r="K120" s="3"/>
      <c r="L120" s="3"/>
      <c r="M120" s="13"/>
      <c r="N120" s="3"/>
      <c r="O120" s="3"/>
      <c r="P120" s="13"/>
      <c r="Q120" s="3"/>
      <c r="R120" s="3"/>
      <c r="S120" s="3"/>
      <c r="T120" s="3"/>
      <c r="U120" s="3"/>
      <c r="V120" s="3"/>
      <c r="W120" s="3"/>
      <c r="X120" s="3"/>
      <c r="Y120" s="3"/>
      <c r="Z120" s="3"/>
    </row>
    <row r="121" ht="15.75" customHeight="1">
      <c r="A121" s="3"/>
      <c r="B121" s="13"/>
      <c r="C121" s="13"/>
      <c r="D121" s="3"/>
      <c r="E121" s="3"/>
      <c r="F121" s="3"/>
      <c r="G121" s="3"/>
      <c r="H121" s="3"/>
      <c r="I121" s="3"/>
      <c r="J121" s="3"/>
      <c r="K121" s="3"/>
      <c r="L121" s="3"/>
      <c r="M121" s="13"/>
      <c r="N121" s="3"/>
      <c r="O121" s="3"/>
      <c r="P121" s="13"/>
      <c r="Q121" s="3"/>
      <c r="R121" s="3"/>
      <c r="S121" s="3"/>
      <c r="T121" s="3"/>
      <c r="U121" s="3"/>
      <c r="V121" s="3"/>
      <c r="W121" s="3"/>
      <c r="X121" s="3"/>
      <c r="Y121" s="3"/>
      <c r="Z121" s="3"/>
    </row>
    <row r="122" ht="15.75" customHeight="1">
      <c r="A122" s="3"/>
      <c r="B122" s="13"/>
      <c r="C122" s="13"/>
      <c r="D122" s="3"/>
      <c r="E122" s="3"/>
      <c r="F122" s="3"/>
      <c r="G122" s="3"/>
      <c r="H122" s="3"/>
      <c r="I122" s="3"/>
      <c r="J122" s="3"/>
      <c r="K122" s="3"/>
      <c r="L122" s="3"/>
      <c r="M122" s="13"/>
      <c r="N122" s="3"/>
      <c r="O122" s="3"/>
      <c r="P122" s="13"/>
      <c r="Q122" s="3"/>
      <c r="R122" s="3"/>
      <c r="S122" s="3"/>
      <c r="T122" s="3"/>
      <c r="U122" s="3"/>
      <c r="V122" s="3"/>
      <c r="W122" s="3"/>
      <c r="X122" s="3"/>
      <c r="Y122" s="3"/>
      <c r="Z122" s="3"/>
    </row>
    <row r="123" ht="15.75" customHeight="1">
      <c r="A123" s="3"/>
      <c r="B123" s="13"/>
      <c r="C123" s="13"/>
      <c r="D123" s="3"/>
      <c r="E123" s="3"/>
      <c r="F123" s="3"/>
      <c r="G123" s="3"/>
      <c r="H123" s="3"/>
      <c r="I123" s="3"/>
      <c r="J123" s="3"/>
      <c r="K123" s="3"/>
      <c r="L123" s="3"/>
      <c r="M123" s="13"/>
      <c r="N123" s="3"/>
      <c r="O123" s="3"/>
      <c r="P123" s="13"/>
      <c r="Q123" s="3"/>
      <c r="R123" s="3"/>
      <c r="S123" s="3"/>
      <c r="T123" s="3"/>
      <c r="U123" s="3"/>
      <c r="V123" s="3"/>
      <c r="W123" s="3"/>
      <c r="X123" s="3"/>
      <c r="Y123" s="3"/>
      <c r="Z123" s="3"/>
    </row>
    <row r="124" ht="15.75" customHeight="1">
      <c r="A124" s="3"/>
      <c r="B124" s="13"/>
      <c r="C124" s="13"/>
      <c r="D124" s="3"/>
      <c r="E124" s="3"/>
      <c r="F124" s="3"/>
      <c r="G124" s="3"/>
      <c r="H124" s="3"/>
      <c r="I124" s="3"/>
      <c r="J124" s="3"/>
      <c r="K124" s="3"/>
      <c r="L124" s="3"/>
      <c r="M124" s="13"/>
      <c r="N124" s="3"/>
      <c r="O124" s="3"/>
      <c r="P124" s="13"/>
      <c r="Q124" s="3"/>
      <c r="R124" s="3"/>
      <c r="S124" s="3"/>
      <c r="T124" s="3"/>
      <c r="U124" s="3"/>
      <c r="V124" s="3"/>
      <c r="W124" s="3"/>
      <c r="X124" s="3"/>
      <c r="Y124" s="3"/>
      <c r="Z124" s="3"/>
    </row>
    <row r="125" ht="15.75" customHeight="1">
      <c r="A125" s="3"/>
      <c r="B125" s="13"/>
      <c r="C125" s="13"/>
      <c r="D125" s="3"/>
      <c r="E125" s="3"/>
      <c r="F125" s="3"/>
      <c r="G125" s="3"/>
      <c r="H125" s="3"/>
      <c r="I125" s="3"/>
      <c r="J125" s="3"/>
      <c r="K125" s="3"/>
      <c r="L125" s="3"/>
      <c r="M125" s="13"/>
      <c r="N125" s="3"/>
      <c r="O125" s="3"/>
      <c r="P125" s="13"/>
      <c r="Q125" s="3"/>
      <c r="R125" s="3"/>
      <c r="S125" s="3"/>
      <c r="T125" s="3"/>
      <c r="U125" s="3"/>
      <c r="V125" s="3"/>
      <c r="W125" s="3"/>
      <c r="X125" s="3"/>
      <c r="Y125" s="3"/>
      <c r="Z125" s="3"/>
    </row>
    <row r="126" ht="15.75" customHeight="1">
      <c r="A126" s="3"/>
      <c r="B126" s="13"/>
      <c r="C126" s="13"/>
      <c r="D126" s="3"/>
      <c r="E126" s="3"/>
      <c r="F126" s="3"/>
      <c r="G126" s="3"/>
      <c r="H126" s="3"/>
      <c r="I126" s="3"/>
      <c r="J126" s="3"/>
      <c r="K126" s="3"/>
      <c r="L126" s="3"/>
      <c r="M126" s="13"/>
      <c r="N126" s="3"/>
      <c r="O126" s="3"/>
      <c r="P126" s="13"/>
      <c r="Q126" s="3"/>
      <c r="R126" s="3"/>
      <c r="S126" s="3"/>
      <c r="T126" s="3"/>
      <c r="U126" s="3"/>
      <c r="V126" s="3"/>
      <c r="W126" s="3"/>
      <c r="X126" s="3"/>
      <c r="Y126" s="3"/>
      <c r="Z126" s="3"/>
    </row>
    <row r="127" ht="15.75" customHeight="1">
      <c r="A127" s="3"/>
      <c r="B127" s="13"/>
      <c r="C127" s="13"/>
      <c r="D127" s="3"/>
      <c r="E127" s="3"/>
      <c r="F127" s="3"/>
      <c r="G127" s="3"/>
      <c r="H127" s="3"/>
      <c r="I127" s="3"/>
      <c r="J127" s="3"/>
      <c r="K127" s="3"/>
      <c r="L127" s="3"/>
      <c r="M127" s="13"/>
      <c r="N127" s="3"/>
      <c r="O127" s="3"/>
      <c r="P127" s="13"/>
      <c r="Q127" s="3"/>
      <c r="R127" s="3"/>
      <c r="S127" s="3"/>
      <c r="T127" s="3"/>
      <c r="U127" s="3"/>
      <c r="V127" s="3"/>
      <c r="W127" s="3"/>
      <c r="X127" s="3"/>
      <c r="Y127" s="3"/>
      <c r="Z127" s="3"/>
    </row>
    <row r="128" ht="15.75" customHeight="1">
      <c r="A128" s="3"/>
      <c r="B128" s="13"/>
      <c r="C128" s="13"/>
      <c r="D128" s="3"/>
      <c r="E128" s="3"/>
      <c r="F128" s="3"/>
      <c r="G128" s="3"/>
      <c r="H128" s="3"/>
      <c r="I128" s="3"/>
      <c r="J128" s="3"/>
      <c r="K128" s="3"/>
      <c r="L128" s="3"/>
      <c r="M128" s="13"/>
      <c r="N128" s="3"/>
      <c r="O128" s="3"/>
      <c r="P128" s="13"/>
      <c r="Q128" s="3"/>
      <c r="R128" s="3"/>
      <c r="S128" s="3"/>
      <c r="T128" s="3"/>
      <c r="U128" s="3"/>
      <c r="V128" s="3"/>
      <c r="W128" s="3"/>
      <c r="X128" s="3"/>
      <c r="Y128" s="3"/>
      <c r="Z128" s="3"/>
    </row>
    <row r="129" ht="15.75" customHeight="1">
      <c r="A129" s="3"/>
      <c r="B129" s="13"/>
      <c r="C129" s="13"/>
      <c r="D129" s="3"/>
      <c r="E129" s="3"/>
      <c r="F129" s="3"/>
      <c r="G129" s="3"/>
      <c r="H129" s="3"/>
      <c r="I129" s="3"/>
      <c r="J129" s="3"/>
      <c r="K129" s="3"/>
      <c r="L129" s="3"/>
      <c r="M129" s="13"/>
      <c r="N129" s="3"/>
      <c r="O129" s="3"/>
      <c r="P129" s="13"/>
      <c r="Q129" s="3"/>
      <c r="R129" s="3"/>
      <c r="S129" s="3"/>
      <c r="T129" s="3"/>
      <c r="U129" s="3"/>
      <c r="V129" s="3"/>
      <c r="W129" s="3"/>
      <c r="X129" s="3"/>
      <c r="Y129" s="3"/>
      <c r="Z129" s="3"/>
    </row>
    <row r="130" ht="15.75" customHeight="1">
      <c r="A130" s="3"/>
      <c r="B130" s="13"/>
      <c r="C130" s="13"/>
      <c r="D130" s="3"/>
      <c r="E130" s="3"/>
      <c r="F130" s="3"/>
      <c r="G130" s="3"/>
      <c r="H130" s="3"/>
      <c r="I130" s="3"/>
      <c r="J130" s="3"/>
      <c r="K130" s="3"/>
      <c r="L130" s="3"/>
      <c r="M130" s="13"/>
      <c r="N130" s="3"/>
      <c r="O130" s="3"/>
      <c r="P130" s="13"/>
      <c r="Q130" s="3"/>
      <c r="R130" s="3"/>
      <c r="S130" s="3"/>
      <c r="T130" s="3"/>
      <c r="U130" s="3"/>
      <c r="V130" s="3"/>
      <c r="W130" s="3"/>
      <c r="X130" s="3"/>
      <c r="Y130" s="3"/>
      <c r="Z130" s="3"/>
    </row>
    <row r="131" ht="15.75" customHeight="1">
      <c r="A131" s="3"/>
      <c r="B131" s="13"/>
      <c r="C131" s="13"/>
      <c r="D131" s="3"/>
      <c r="E131" s="3"/>
      <c r="F131" s="3"/>
      <c r="G131" s="3"/>
      <c r="H131" s="3"/>
      <c r="I131" s="3"/>
      <c r="J131" s="3"/>
      <c r="K131" s="3"/>
      <c r="L131" s="3"/>
      <c r="M131" s="13"/>
      <c r="N131" s="3"/>
      <c r="O131" s="3"/>
      <c r="P131" s="13"/>
      <c r="Q131" s="3"/>
      <c r="R131" s="3"/>
      <c r="S131" s="3"/>
      <c r="T131" s="3"/>
      <c r="U131" s="3"/>
      <c r="V131" s="3"/>
      <c r="W131" s="3"/>
      <c r="X131" s="3"/>
      <c r="Y131" s="3"/>
      <c r="Z131" s="3"/>
    </row>
    <row r="132" ht="15.75" customHeight="1">
      <c r="A132" s="3"/>
      <c r="B132" s="13"/>
      <c r="C132" s="13"/>
      <c r="D132" s="3"/>
      <c r="E132" s="3"/>
      <c r="F132" s="3"/>
      <c r="G132" s="3"/>
      <c r="H132" s="3"/>
      <c r="I132" s="3"/>
      <c r="J132" s="3"/>
      <c r="K132" s="3"/>
      <c r="L132" s="3"/>
      <c r="M132" s="13"/>
      <c r="N132" s="3"/>
      <c r="O132" s="3"/>
      <c r="P132" s="13"/>
      <c r="Q132" s="3"/>
      <c r="R132" s="3"/>
      <c r="S132" s="3"/>
      <c r="T132" s="3"/>
      <c r="U132" s="3"/>
      <c r="V132" s="3"/>
      <c r="W132" s="3"/>
      <c r="X132" s="3"/>
      <c r="Y132" s="3"/>
      <c r="Z132" s="3"/>
    </row>
    <row r="133" ht="15.75" customHeight="1">
      <c r="A133" s="3"/>
      <c r="B133" s="13"/>
      <c r="C133" s="13"/>
      <c r="D133" s="3"/>
      <c r="E133" s="3"/>
      <c r="F133" s="3"/>
      <c r="G133" s="3"/>
      <c r="H133" s="3"/>
      <c r="I133" s="3"/>
      <c r="J133" s="3"/>
      <c r="K133" s="3"/>
      <c r="L133" s="3"/>
      <c r="M133" s="13"/>
      <c r="N133" s="3"/>
      <c r="O133" s="3"/>
      <c r="P133" s="13"/>
      <c r="Q133" s="3"/>
      <c r="R133" s="3"/>
      <c r="S133" s="3"/>
      <c r="T133" s="3"/>
      <c r="U133" s="3"/>
      <c r="V133" s="3"/>
      <c r="W133" s="3"/>
      <c r="X133" s="3"/>
      <c r="Y133" s="3"/>
      <c r="Z133" s="3"/>
    </row>
    <row r="134" ht="15.75" customHeight="1">
      <c r="A134" s="3"/>
      <c r="B134" s="13"/>
      <c r="C134" s="13"/>
      <c r="D134" s="3"/>
      <c r="E134" s="3"/>
      <c r="F134" s="3"/>
      <c r="G134" s="3"/>
      <c r="H134" s="3"/>
      <c r="I134" s="3"/>
      <c r="J134" s="3"/>
      <c r="K134" s="3"/>
      <c r="L134" s="3"/>
      <c r="M134" s="13"/>
      <c r="N134" s="3"/>
      <c r="O134" s="3"/>
      <c r="P134" s="13"/>
      <c r="Q134" s="3"/>
      <c r="R134" s="3"/>
      <c r="S134" s="3"/>
      <c r="T134" s="3"/>
      <c r="U134" s="3"/>
      <c r="V134" s="3"/>
      <c r="W134" s="3"/>
      <c r="X134" s="3"/>
      <c r="Y134" s="3"/>
      <c r="Z134" s="3"/>
    </row>
    <row r="135" ht="15.75" customHeight="1">
      <c r="A135" s="3"/>
      <c r="B135" s="13"/>
      <c r="C135" s="13"/>
      <c r="D135" s="3"/>
      <c r="E135" s="3"/>
      <c r="F135" s="3"/>
      <c r="G135" s="3"/>
      <c r="H135" s="3"/>
      <c r="I135" s="3"/>
      <c r="J135" s="3"/>
      <c r="K135" s="3"/>
      <c r="L135" s="3"/>
      <c r="M135" s="13"/>
      <c r="N135" s="3"/>
      <c r="O135" s="3"/>
      <c r="P135" s="13"/>
      <c r="Q135" s="3"/>
      <c r="R135" s="3"/>
      <c r="S135" s="3"/>
      <c r="T135" s="3"/>
      <c r="U135" s="3"/>
      <c r="V135" s="3"/>
      <c r="W135" s="3"/>
      <c r="X135" s="3"/>
      <c r="Y135" s="3"/>
      <c r="Z135" s="3"/>
    </row>
    <row r="136" ht="15.75" customHeight="1">
      <c r="A136" s="3"/>
      <c r="B136" s="13"/>
      <c r="C136" s="13"/>
      <c r="D136" s="3"/>
      <c r="E136" s="3"/>
      <c r="F136" s="3"/>
      <c r="G136" s="3"/>
      <c r="H136" s="3"/>
      <c r="I136" s="3"/>
      <c r="J136" s="3"/>
      <c r="K136" s="3"/>
      <c r="L136" s="3"/>
      <c r="M136" s="13"/>
      <c r="N136" s="3"/>
      <c r="O136" s="3"/>
      <c r="P136" s="13"/>
      <c r="Q136" s="3"/>
      <c r="R136" s="3"/>
      <c r="S136" s="3"/>
      <c r="T136" s="3"/>
      <c r="U136" s="3"/>
      <c r="V136" s="3"/>
      <c r="W136" s="3"/>
      <c r="X136" s="3"/>
      <c r="Y136" s="3"/>
      <c r="Z136" s="3"/>
    </row>
    <row r="137" ht="15.75" customHeight="1">
      <c r="A137" s="3"/>
      <c r="B137" s="13"/>
      <c r="C137" s="13"/>
      <c r="D137" s="3"/>
      <c r="E137" s="3"/>
      <c r="F137" s="3"/>
      <c r="G137" s="3"/>
      <c r="H137" s="3"/>
      <c r="I137" s="3"/>
      <c r="J137" s="3"/>
      <c r="K137" s="3"/>
      <c r="L137" s="3"/>
      <c r="M137" s="13"/>
      <c r="N137" s="3"/>
      <c r="O137" s="3"/>
      <c r="P137" s="13"/>
      <c r="Q137" s="3"/>
      <c r="R137" s="3"/>
      <c r="S137" s="3"/>
      <c r="T137" s="3"/>
      <c r="U137" s="3"/>
      <c r="V137" s="3"/>
      <c r="W137" s="3"/>
      <c r="X137" s="3"/>
      <c r="Y137" s="3"/>
      <c r="Z137" s="3"/>
    </row>
    <row r="138" ht="15.75" customHeight="1">
      <c r="A138" s="3"/>
      <c r="B138" s="13"/>
      <c r="C138" s="13"/>
      <c r="D138" s="3"/>
      <c r="E138" s="3"/>
      <c r="F138" s="3"/>
      <c r="G138" s="3"/>
      <c r="H138" s="3"/>
      <c r="I138" s="3"/>
      <c r="J138" s="3"/>
      <c r="K138" s="3"/>
      <c r="L138" s="3"/>
      <c r="M138" s="13"/>
      <c r="N138" s="3"/>
      <c r="O138" s="3"/>
      <c r="P138" s="13"/>
      <c r="Q138" s="3"/>
      <c r="R138" s="3"/>
      <c r="S138" s="3"/>
      <c r="T138" s="3"/>
      <c r="U138" s="3"/>
      <c r="V138" s="3"/>
      <c r="W138" s="3"/>
      <c r="X138" s="3"/>
      <c r="Y138" s="3"/>
      <c r="Z138" s="3"/>
    </row>
    <row r="139" ht="15.75" customHeight="1">
      <c r="A139" s="3"/>
      <c r="B139" s="13"/>
      <c r="C139" s="13"/>
      <c r="D139" s="3"/>
      <c r="E139" s="3"/>
      <c r="F139" s="3"/>
      <c r="G139" s="3"/>
      <c r="H139" s="3"/>
      <c r="I139" s="3"/>
      <c r="J139" s="3"/>
      <c r="K139" s="3"/>
      <c r="L139" s="3"/>
      <c r="M139" s="13"/>
      <c r="N139" s="3"/>
      <c r="O139" s="3"/>
      <c r="P139" s="13"/>
      <c r="Q139" s="3"/>
      <c r="R139" s="3"/>
      <c r="S139" s="3"/>
      <c r="T139" s="3"/>
      <c r="U139" s="3"/>
      <c r="V139" s="3"/>
      <c r="W139" s="3"/>
      <c r="X139" s="3"/>
      <c r="Y139" s="3"/>
      <c r="Z139" s="3"/>
    </row>
    <row r="140" ht="15.75" customHeight="1">
      <c r="A140" s="3"/>
      <c r="B140" s="13"/>
      <c r="C140" s="13"/>
      <c r="D140" s="3"/>
      <c r="E140" s="3"/>
      <c r="F140" s="3"/>
      <c r="G140" s="3"/>
      <c r="H140" s="3"/>
      <c r="I140" s="3"/>
      <c r="J140" s="3"/>
      <c r="K140" s="3"/>
      <c r="L140" s="3"/>
      <c r="M140" s="13"/>
      <c r="N140" s="3"/>
      <c r="O140" s="3"/>
      <c r="P140" s="13"/>
      <c r="Q140" s="3"/>
      <c r="R140" s="3"/>
      <c r="S140" s="3"/>
      <c r="T140" s="3"/>
      <c r="U140" s="3"/>
      <c r="V140" s="3"/>
      <c r="W140" s="3"/>
      <c r="X140" s="3"/>
      <c r="Y140" s="3"/>
      <c r="Z140" s="3"/>
    </row>
    <row r="141" ht="15.75" customHeight="1">
      <c r="A141" s="3"/>
      <c r="B141" s="13"/>
      <c r="C141" s="13"/>
      <c r="D141" s="3"/>
      <c r="E141" s="3"/>
      <c r="F141" s="3"/>
      <c r="G141" s="3"/>
      <c r="H141" s="3"/>
      <c r="I141" s="3"/>
      <c r="J141" s="3"/>
      <c r="K141" s="3"/>
      <c r="L141" s="3"/>
      <c r="M141" s="13"/>
      <c r="N141" s="3"/>
      <c r="O141" s="3"/>
      <c r="P141" s="13"/>
      <c r="Q141" s="3"/>
      <c r="R141" s="3"/>
      <c r="S141" s="3"/>
      <c r="T141" s="3"/>
      <c r="U141" s="3"/>
      <c r="V141" s="3"/>
      <c r="W141" s="3"/>
      <c r="X141" s="3"/>
      <c r="Y141" s="3"/>
      <c r="Z141" s="3"/>
    </row>
    <row r="142" ht="15.75" customHeight="1">
      <c r="A142" s="3"/>
      <c r="B142" s="13"/>
      <c r="C142" s="13"/>
      <c r="D142" s="3"/>
      <c r="E142" s="3"/>
      <c r="F142" s="3"/>
      <c r="G142" s="3"/>
      <c r="H142" s="3"/>
      <c r="I142" s="3"/>
      <c r="J142" s="3"/>
      <c r="K142" s="3"/>
      <c r="L142" s="3"/>
      <c r="M142" s="13"/>
      <c r="N142" s="3"/>
      <c r="O142" s="3"/>
      <c r="P142" s="13"/>
      <c r="Q142" s="3"/>
      <c r="R142" s="3"/>
      <c r="S142" s="3"/>
      <c r="T142" s="3"/>
      <c r="U142" s="3"/>
      <c r="V142" s="3"/>
      <c r="W142" s="3"/>
      <c r="X142" s="3"/>
      <c r="Y142" s="3"/>
      <c r="Z142" s="3"/>
    </row>
    <row r="143" ht="15.75" customHeight="1">
      <c r="A143" s="3"/>
      <c r="B143" s="13"/>
      <c r="C143" s="13"/>
      <c r="D143" s="3"/>
      <c r="E143" s="3"/>
      <c r="F143" s="3"/>
      <c r="G143" s="3"/>
      <c r="H143" s="3"/>
      <c r="I143" s="3"/>
      <c r="J143" s="3"/>
      <c r="K143" s="3"/>
      <c r="L143" s="3"/>
      <c r="M143" s="13"/>
      <c r="N143" s="3"/>
      <c r="O143" s="3"/>
      <c r="P143" s="13"/>
      <c r="Q143" s="3"/>
      <c r="R143" s="3"/>
      <c r="S143" s="3"/>
      <c r="T143" s="3"/>
      <c r="U143" s="3"/>
      <c r="V143" s="3"/>
      <c r="W143" s="3"/>
      <c r="X143" s="3"/>
      <c r="Y143" s="3"/>
      <c r="Z143" s="3"/>
    </row>
    <row r="144" ht="15.75" customHeight="1">
      <c r="A144" s="3"/>
      <c r="B144" s="13"/>
      <c r="C144" s="13"/>
      <c r="D144" s="3"/>
      <c r="E144" s="3"/>
      <c r="F144" s="3"/>
      <c r="G144" s="3"/>
      <c r="H144" s="3"/>
      <c r="I144" s="3"/>
      <c r="J144" s="3"/>
      <c r="K144" s="3"/>
      <c r="L144" s="3"/>
      <c r="M144" s="13"/>
      <c r="N144" s="3"/>
      <c r="O144" s="3"/>
      <c r="P144" s="13"/>
      <c r="Q144" s="3"/>
      <c r="R144" s="3"/>
      <c r="S144" s="3"/>
      <c r="T144" s="3"/>
      <c r="U144" s="3"/>
      <c r="V144" s="3"/>
      <c r="W144" s="3"/>
      <c r="X144" s="3"/>
      <c r="Y144" s="3"/>
      <c r="Z144" s="3"/>
    </row>
    <row r="145" ht="15.75" customHeight="1">
      <c r="A145" s="3"/>
      <c r="B145" s="13"/>
      <c r="C145" s="13"/>
      <c r="D145" s="3"/>
      <c r="E145" s="3"/>
      <c r="F145" s="3"/>
      <c r="G145" s="3"/>
      <c r="H145" s="3"/>
      <c r="I145" s="3"/>
      <c r="J145" s="3"/>
      <c r="K145" s="3"/>
      <c r="L145" s="3"/>
      <c r="M145" s="13"/>
      <c r="N145" s="3"/>
      <c r="O145" s="3"/>
      <c r="P145" s="13"/>
      <c r="Q145" s="3"/>
      <c r="R145" s="3"/>
      <c r="S145" s="3"/>
      <c r="T145" s="3"/>
      <c r="U145" s="3"/>
      <c r="V145" s="3"/>
      <c r="W145" s="3"/>
      <c r="X145" s="3"/>
      <c r="Y145" s="3"/>
      <c r="Z145" s="3"/>
    </row>
    <row r="146" ht="15.75" customHeight="1">
      <c r="A146" s="3"/>
      <c r="B146" s="13"/>
      <c r="C146" s="13"/>
      <c r="D146" s="3"/>
      <c r="E146" s="3"/>
      <c r="F146" s="3"/>
      <c r="G146" s="3"/>
      <c r="H146" s="3"/>
      <c r="I146" s="3"/>
      <c r="J146" s="3"/>
      <c r="K146" s="3"/>
      <c r="L146" s="3"/>
      <c r="M146" s="13"/>
      <c r="N146" s="3"/>
      <c r="O146" s="3"/>
      <c r="P146" s="13"/>
      <c r="Q146" s="3"/>
      <c r="R146" s="3"/>
      <c r="S146" s="3"/>
      <c r="T146" s="3"/>
      <c r="U146" s="3"/>
      <c r="V146" s="3"/>
      <c r="W146" s="3"/>
      <c r="X146" s="3"/>
      <c r="Y146" s="3"/>
      <c r="Z146" s="3"/>
    </row>
    <row r="147" ht="15.75" customHeight="1">
      <c r="A147" s="3"/>
      <c r="B147" s="13"/>
      <c r="C147" s="13"/>
      <c r="D147" s="3"/>
      <c r="E147" s="3"/>
      <c r="F147" s="3"/>
      <c r="G147" s="3"/>
      <c r="H147" s="3"/>
      <c r="I147" s="3"/>
      <c r="J147" s="3"/>
      <c r="K147" s="3"/>
      <c r="L147" s="3"/>
      <c r="M147" s="13"/>
      <c r="N147" s="3"/>
      <c r="O147" s="3"/>
      <c r="P147" s="13"/>
      <c r="Q147" s="3"/>
      <c r="R147" s="3"/>
      <c r="S147" s="3"/>
      <c r="T147" s="3"/>
      <c r="U147" s="3"/>
      <c r="V147" s="3"/>
      <c r="W147" s="3"/>
      <c r="X147" s="3"/>
      <c r="Y147" s="3"/>
      <c r="Z147" s="3"/>
    </row>
    <row r="148" ht="15.75" customHeight="1">
      <c r="A148" s="3"/>
      <c r="B148" s="13"/>
      <c r="C148" s="13"/>
      <c r="D148" s="3"/>
      <c r="E148" s="3"/>
      <c r="F148" s="3"/>
      <c r="G148" s="3"/>
      <c r="H148" s="3"/>
      <c r="I148" s="3"/>
      <c r="J148" s="3"/>
      <c r="K148" s="3"/>
      <c r="L148" s="3"/>
      <c r="M148" s="13"/>
      <c r="N148" s="3"/>
      <c r="O148" s="3"/>
      <c r="P148" s="13"/>
      <c r="Q148" s="3"/>
      <c r="R148" s="3"/>
      <c r="S148" s="3"/>
      <c r="T148" s="3"/>
      <c r="U148" s="3"/>
      <c r="V148" s="3"/>
      <c r="W148" s="3"/>
      <c r="X148" s="3"/>
      <c r="Y148" s="3"/>
      <c r="Z148" s="3"/>
    </row>
    <row r="149" ht="15.75" customHeight="1">
      <c r="A149" s="3"/>
      <c r="B149" s="13"/>
      <c r="C149" s="13"/>
      <c r="D149" s="3"/>
      <c r="E149" s="3"/>
      <c r="F149" s="3"/>
      <c r="G149" s="3"/>
      <c r="H149" s="3"/>
      <c r="I149" s="3"/>
      <c r="J149" s="3"/>
      <c r="K149" s="3"/>
      <c r="L149" s="3"/>
      <c r="M149" s="13"/>
      <c r="N149" s="3"/>
      <c r="O149" s="3"/>
      <c r="P149" s="13"/>
      <c r="Q149" s="3"/>
      <c r="R149" s="3"/>
      <c r="S149" s="3"/>
      <c r="T149" s="3"/>
      <c r="U149" s="3"/>
      <c r="V149" s="3"/>
      <c r="W149" s="3"/>
      <c r="X149" s="3"/>
      <c r="Y149" s="3"/>
      <c r="Z149" s="3"/>
    </row>
    <row r="150" ht="15.75" customHeight="1">
      <c r="A150" s="3"/>
      <c r="B150" s="13"/>
      <c r="C150" s="13"/>
      <c r="D150" s="3"/>
      <c r="E150" s="3"/>
      <c r="F150" s="3"/>
      <c r="G150" s="3"/>
      <c r="H150" s="3"/>
      <c r="I150" s="3"/>
      <c r="J150" s="3"/>
      <c r="K150" s="3"/>
      <c r="L150" s="3"/>
      <c r="M150" s="13"/>
      <c r="N150" s="3"/>
      <c r="O150" s="3"/>
      <c r="P150" s="13"/>
      <c r="Q150" s="3"/>
      <c r="R150" s="3"/>
      <c r="S150" s="3"/>
      <c r="T150" s="3"/>
      <c r="U150" s="3"/>
      <c r="V150" s="3"/>
      <c r="W150" s="3"/>
      <c r="X150" s="3"/>
      <c r="Y150" s="3"/>
      <c r="Z150" s="3"/>
    </row>
    <row r="151" ht="15.75" customHeight="1">
      <c r="A151" s="3"/>
      <c r="B151" s="13"/>
      <c r="C151" s="13"/>
      <c r="D151" s="3"/>
      <c r="E151" s="3"/>
      <c r="F151" s="3"/>
      <c r="G151" s="3"/>
      <c r="H151" s="3"/>
      <c r="I151" s="3"/>
      <c r="J151" s="3"/>
      <c r="K151" s="3"/>
      <c r="L151" s="3"/>
      <c r="M151" s="13"/>
      <c r="N151" s="3"/>
      <c r="O151" s="3"/>
      <c r="P151" s="13"/>
      <c r="Q151" s="3"/>
      <c r="R151" s="3"/>
      <c r="S151" s="3"/>
      <c r="T151" s="3"/>
      <c r="U151" s="3"/>
      <c r="V151" s="3"/>
      <c r="W151" s="3"/>
      <c r="X151" s="3"/>
      <c r="Y151" s="3"/>
      <c r="Z151" s="3"/>
    </row>
    <row r="152" ht="15.75" customHeight="1">
      <c r="A152" s="3"/>
      <c r="B152" s="13"/>
      <c r="C152" s="13"/>
      <c r="D152" s="3"/>
      <c r="E152" s="3"/>
      <c r="F152" s="3"/>
      <c r="G152" s="3"/>
      <c r="H152" s="3"/>
      <c r="I152" s="3"/>
      <c r="J152" s="3"/>
      <c r="K152" s="3"/>
      <c r="L152" s="3"/>
      <c r="M152" s="13"/>
      <c r="N152" s="3"/>
      <c r="O152" s="3"/>
      <c r="P152" s="13"/>
      <c r="Q152" s="3"/>
      <c r="R152" s="3"/>
      <c r="S152" s="3"/>
      <c r="T152" s="3"/>
      <c r="U152" s="3"/>
      <c r="V152" s="3"/>
      <c r="W152" s="3"/>
      <c r="X152" s="3"/>
      <c r="Y152" s="3"/>
      <c r="Z152" s="3"/>
    </row>
    <row r="153" ht="15.75" customHeight="1">
      <c r="A153" s="3"/>
      <c r="B153" s="13"/>
      <c r="C153" s="13"/>
      <c r="D153" s="3"/>
      <c r="E153" s="3"/>
      <c r="F153" s="3"/>
      <c r="G153" s="3"/>
      <c r="H153" s="3"/>
      <c r="I153" s="3"/>
      <c r="J153" s="3"/>
      <c r="K153" s="3"/>
      <c r="L153" s="3"/>
      <c r="M153" s="13"/>
      <c r="N153" s="3"/>
      <c r="O153" s="3"/>
      <c r="P153" s="13"/>
      <c r="Q153" s="3"/>
      <c r="R153" s="3"/>
      <c r="S153" s="3"/>
      <c r="T153" s="3"/>
      <c r="U153" s="3"/>
      <c r="V153" s="3"/>
      <c r="W153" s="3"/>
      <c r="X153" s="3"/>
      <c r="Y153" s="3"/>
      <c r="Z153" s="3"/>
    </row>
    <row r="154" ht="15.75" customHeight="1">
      <c r="A154" s="3"/>
      <c r="B154" s="13"/>
      <c r="C154" s="13"/>
      <c r="D154" s="3"/>
      <c r="E154" s="3"/>
      <c r="F154" s="3"/>
      <c r="G154" s="3"/>
      <c r="H154" s="3"/>
      <c r="I154" s="3"/>
      <c r="J154" s="3"/>
      <c r="K154" s="3"/>
      <c r="L154" s="3"/>
      <c r="M154" s="13"/>
      <c r="N154" s="3"/>
      <c r="O154" s="3"/>
      <c r="P154" s="13"/>
      <c r="Q154" s="3"/>
      <c r="R154" s="3"/>
      <c r="S154" s="3"/>
      <c r="T154" s="3"/>
      <c r="U154" s="3"/>
      <c r="V154" s="3"/>
      <c r="W154" s="3"/>
      <c r="X154" s="3"/>
      <c r="Y154" s="3"/>
      <c r="Z154" s="3"/>
    </row>
    <row r="155" ht="15.75" customHeight="1">
      <c r="A155" s="3"/>
      <c r="B155" s="13"/>
      <c r="C155" s="13"/>
      <c r="D155" s="3"/>
      <c r="E155" s="3"/>
      <c r="F155" s="3"/>
      <c r="G155" s="3"/>
      <c r="H155" s="3"/>
      <c r="I155" s="3"/>
      <c r="J155" s="3"/>
      <c r="K155" s="3"/>
      <c r="L155" s="3"/>
      <c r="M155" s="13"/>
      <c r="N155" s="3"/>
      <c r="O155" s="3"/>
      <c r="P155" s="13"/>
      <c r="Q155" s="3"/>
      <c r="R155" s="3"/>
      <c r="S155" s="3"/>
      <c r="T155" s="3"/>
      <c r="U155" s="3"/>
      <c r="V155" s="3"/>
      <c r="W155" s="3"/>
      <c r="X155" s="3"/>
      <c r="Y155" s="3"/>
      <c r="Z155" s="3"/>
    </row>
    <row r="156" ht="15.75" customHeight="1">
      <c r="A156" s="3"/>
      <c r="B156" s="13"/>
      <c r="C156" s="13"/>
      <c r="D156" s="3"/>
      <c r="E156" s="3"/>
      <c r="F156" s="3"/>
      <c r="G156" s="3"/>
      <c r="H156" s="3"/>
      <c r="I156" s="3"/>
      <c r="J156" s="3"/>
      <c r="K156" s="3"/>
      <c r="L156" s="3"/>
      <c r="M156" s="13"/>
      <c r="N156" s="3"/>
      <c r="O156" s="3"/>
      <c r="P156" s="13"/>
      <c r="Q156" s="3"/>
      <c r="R156" s="3"/>
      <c r="S156" s="3"/>
      <c r="T156" s="3"/>
      <c r="U156" s="3"/>
      <c r="V156" s="3"/>
      <c r="W156" s="3"/>
      <c r="X156" s="3"/>
      <c r="Y156" s="3"/>
      <c r="Z156" s="3"/>
    </row>
    <row r="157" ht="15.75" customHeight="1">
      <c r="A157" s="3"/>
      <c r="B157" s="13"/>
      <c r="C157" s="13"/>
      <c r="D157" s="3"/>
      <c r="E157" s="3"/>
      <c r="F157" s="3"/>
      <c r="G157" s="3"/>
      <c r="H157" s="3"/>
      <c r="I157" s="3"/>
      <c r="J157" s="3"/>
      <c r="K157" s="3"/>
      <c r="L157" s="3"/>
      <c r="M157" s="13"/>
      <c r="N157" s="3"/>
      <c r="O157" s="3"/>
      <c r="P157" s="13"/>
      <c r="Q157" s="3"/>
      <c r="R157" s="3"/>
      <c r="S157" s="3"/>
      <c r="T157" s="3"/>
      <c r="U157" s="3"/>
      <c r="V157" s="3"/>
      <c r="W157" s="3"/>
      <c r="X157" s="3"/>
      <c r="Y157" s="3"/>
      <c r="Z157" s="3"/>
    </row>
    <row r="158" ht="15.75" customHeight="1">
      <c r="A158" s="3"/>
      <c r="B158" s="13"/>
      <c r="C158" s="13"/>
      <c r="D158" s="3"/>
      <c r="E158" s="3"/>
      <c r="F158" s="3"/>
      <c r="G158" s="3"/>
      <c r="H158" s="3"/>
      <c r="I158" s="3"/>
      <c r="J158" s="3"/>
      <c r="K158" s="3"/>
      <c r="L158" s="3"/>
      <c r="M158" s="13"/>
      <c r="N158" s="3"/>
      <c r="O158" s="3"/>
      <c r="P158" s="13"/>
      <c r="Q158" s="3"/>
      <c r="R158" s="3"/>
      <c r="S158" s="3"/>
      <c r="T158" s="3"/>
      <c r="U158" s="3"/>
      <c r="V158" s="3"/>
      <c r="W158" s="3"/>
      <c r="X158" s="3"/>
      <c r="Y158" s="3"/>
      <c r="Z158" s="3"/>
    </row>
    <row r="159" ht="15.75" customHeight="1">
      <c r="A159" s="3"/>
      <c r="B159" s="13"/>
      <c r="C159" s="13"/>
      <c r="D159" s="3"/>
      <c r="E159" s="3"/>
      <c r="F159" s="3"/>
      <c r="G159" s="3"/>
      <c r="H159" s="3"/>
      <c r="I159" s="3"/>
      <c r="J159" s="3"/>
      <c r="K159" s="3"/>
      <c r="L159" s="3"/>
      <c r="M159" s="13"/>
      <c r="N159" s="3"/>
      <c r="O159" s="3"/>
      <c r="P159" s="13"/>
      <c r="Q159" s="3"/>
      <c r="R159" s="3"/>
      <c r="S159" s="3"/>
      <c r="T159" s="3"/>
      <c r="U159" s="3"/>
      <c r="V159" s="3"/>
      <c r="W159" s="3"/>
      <c r="X159" s="3"/>
      <c r="Y159" s="3"/>
      <c r="Z159" s="3"/>
    </row>
    <row r="160" ht="15.75" customHeight="1">
      <c r="A160" s="3"/>
      <c r="B160" s="13"/>
      <c r="C160" s="13"/>
      <c r="D160" s="3"/>
      <c r="E160" s="3"/>
      <c r="F160" s="3"/>
      <c r="G160" s="3"/>
      <c r="H160" s="3"/>
      <c r="I160" s="3"/>
      <c r="J160" s="3"/>
      <c r="K160" s="3"/>
      <c r="L160" s="3"/>
      <c r="M160" s="13"/>
      <c r="N160" s="3"/>
      <c r="O160" s="3"/>
      <c r="P160" s="13"/>
      <c r="Q160" s="3"/>
      <c r="R160" s="3"/>
      <c r="S160" s="3"/>
      <c r="T160" s="3"/>
      <c r="U160" s="3"/>
      <c r="V160" s="3"/>
      <c r="W160" s="3"/>
      <c r="X160" s="3"/>
      <c r="Y160" s="3"/>
      <c r="Z160" s="3"/>
    </row>
    <row r="161" ht="15.75" customHeight="1">
      <c r="A161" s="3"/>
      <c r="B161" s="13"/>
      <c r="C161" s="13"/>
      <c r="D161" s="3"/>
      <c r="E161" s="3"/>
      <c r="F161" s="3"/>
      <c r="G161" s="3"/>
      <c r="H161" s="3"/>
      <c r="I161" s="3"/>
      <c r="J161" s="3"/>
      <c r="K161" s="3"/>
      <c r="L161" s="3"/>
      <c r="M161" s="13"/>
      <c r="N161" s="3"/>
      <c r="O161" s="3"/>
      <c r="P161" s="13"/>
      <c r="Q161" s="3"/>
      <c r="R161" s="3"/>
      <c r="S161" s="3"/>
      <c r="T161" s="3"/>
      <c r="U161" s="3"/>
      <c r="V161" s="3"/>
      <c r="W161" s="3"/>
      <c r="X161" s="3"/>
      <c r="Y161" s="3"/>
      <c r="Z161" s="3"/>
    </row>
    <row r="162" ht="15.75" customHeight="1">
      <c r="A162" s="3"/>
      <c r="B162" s="13"/>
      <c r="C162" s="13"/>
      <c r="D162" s="3"/>
      <c r="E162" s="3"/>
      <c r="F162" s="3"/>
      <c r="G162" s="3"/>
      <c r="H162" s="3"/>
      <c r="I162" s="3"/>
      <c r="J162" s="3"/>
      <c r="K162" s="3"/>
      <c r="L162" s="3"/>
      <c r="M162" s="13"/>
      <c r="N162" s="3"/>
      <c r="O162" s="3"/>
      <c r="P162" s="13"/>
      <c r="Q162" s="3"/>
      <c r="R162" s="3"/>
      <c r="S162" s="3"/>
      <c r="T162" s="3"/>
      <c r="U162" s="3"/>
      <c r="V162" s="3"/>
      <c r="W162" s="3"/>
      <c r="X162" s="3"/>
      <c r="Y162" s="3"/>
      <c r="Z162" s="3"/>
    </row>
    <row r="163" ht="15.75" customHeight="1">
      <c r="A163" s="3"/>
      <c r="B163" s="13"/>
      <c r="C163" s="13"/>
      <c r="D163" s="3"/>
      <c r="E163" s="3"/>
      <c r="F163" s="3"/>
      <c r="G163" s="3"/>
      <c r="H163" s="3"/>
      <c r="I163" s="3"/>
      <c r="J163" s="3"/>
      <c r="K163" s="3"/>
      <c r="L163" s="3"/>
      <c r="M163" s="13"/>
      <c r="N163" s="3"/>
      <c r="O163" s="3"/>
      <c r="P163" s="13"/>
      <c r="Q163" s="3"/>
      <c r="R163" s="3"/>
      <c r="S163" s="3"/>
      <c r="T163" s="3"/>
      <c r="U163" s="3"/>
      <c r="V163" s="3"/>
      <c r="W163" s="3"/>
      <c r="X163" s="3"/>
      <c r="Y163" s="3"/>
      <c r="Z163" s="3"/>
    </row>
    <row r="164" ht="15.75" customHeight="1">
      <c r="A164" s="3"/>
      <c r="B164" s="13"/>
      <c r="C164" s="13"/>
      <c r="D164" s="3"/>
      <c r="E164" s="3"/>
      <c r="F164" s="3"/>
      <c r="G164" s="3"/>
      <c r="H164" s="3"/>
      <c r="I164" s="3"/>
      <c r="J164" s="3"/>
      <c r="K164" s="3"/>
      <c r="L164" s="3"/>
      <c r="M164" s="13"/>
      <c r="N164" s="3"/>
      <c r="O164" s="3"/>
      <c r="P164" s="13"/>
      <c r="Q164" s="3"/>
      <c r="R164" s="3"/>
      <c r="S164" s="3"/>
      <c r="T164" s="3"/>
      <c r="U164" s="3"/>
      <c r="V164" s="3"/>
      <c r="W164" s="3"/>
      <c r="X164" s="3"/>
      <c r="Y164" s="3"/>
      <c r="Z164" s="3"/>
    </row>
    <row r="165" ht="15.75" customHeight="1">
      <c r="A165" s="3"/>
      <c r="B165" s="13"/>
      <c r="C165" s="13"/>
      <c r="D165" s="3"/>
      <c r="E165" s="3"/>
      <c r="F165" s="3"/>
      <c r="G165" s="3"/>
      <c r="H165" s="3"/>
      <c r="I165" s="3"/>
      <c r="J165" s="3"/>
      <c r="K165" s="3"/>
      <c r="L165" s="3"/>
      <c r="M165" s="13"/>
      <c r="N165" s="3"/>
      <c r="O165" s="3"/>
      <c r="P165" s="13"/>
      <c r="Q165" s="3"/>
      <c r="R165" s="3"/>
      <c r="S165" s="3"/>
      <c r="T165" s="3"/>
      <c r="U165" s="3"/>
      <c r="V165" s="3"/>
      <c r="W165" s="3"/>
      <c r="X165" s="3"/>
      <c r="Y165" s="3"/>
      <c r="Z165" s="3"/>
    </row>
    <row r="166" ht="15.75" customHeight="1">
      <c r="A166" s="3"/>
      <c r="B166" s="13"/>
      <c r="C166" s="13"/>
      <c r="D166" s="3"/>
      <c r="E166" s="3"/>
      <c r="F166" s="3"/>
      <c r="G166" s="3"/>
      <c r="H166" s="3"/>
      <c r="I166" s="3"/>
      <c r="J166" s="3"/>
      <c r="K166" s="3"/>
      <c r="L166" s="3"/>
      <c r="M166" s="13"/>
      <c r="N166" s="3"/>
      <c r="O166" s="3"/>
      <c r="P166" s="13"/>
      <c r="Q166" s="3"/>
      <c r="R166" s="3"/>
      <c r="S166" s="3"/>
      <c r="T166" s="3"/>
      <c r="U166" s="3"/>
      <c r="V166" s="3"/>
      <c r="W166" s="3"/>
      <c r="X166" s="3"/>
      <c r="Y166" s="3"/>
      <c r="Z166" s="3"/>
    </row>
    <row r="167" ht="15.75" customHeight="1">
      <c r="A167" s="3"/>
      <c r="B167" s="13"/>
      <c r="C167" s="13"/>
      <c r="D167" s="3"/>
      <c r="E167" s="3"/>
      <c r="F167" s="3"/>
      <c r="G167" s="3"/>
      <c r="H167" s="3"/>
      <c r="I167" s="3"/>
      <c r="J167" s="3"/>
      <c r="K167" s="3"/>
      <c r="L167" s="3"/>
      <c r="M167" s="13"/>
      <c r="N167" s="3"/>
      <c r="O167" s="3"/>
      <c r="P167" s="13"/>
      <c r="Q167" s="3"/>
      <c r="R167" s="3"/>
      <c r="S167" s="3"/>
      <c r="T167" s="3"/>
      <c r="U167" s="3"/>
      <c r="V167" s="3"/>
      <c r="W167" s="3"/>
      <c r="X167" s="3"/>
      <c r="Y167" s="3"/>
      <c r="Z167" s="3"/>
    </row>
    <row r="168" ht="15.75" customHeight="1">
      <c r="A168" s="3"/>
      <c r="B168" s="13"/>
      <c r="C168" s="13"/>
      <c r="D168" s="3"/>
      <c r="E168" s="3"/>
      <c r="F168" s="3"/>
      <c r="G168" s="3"/>
      <c r="H168" s="3"/>
      <c r="I168" s="3"/>
      <c r="J168" s="3"/>
      <c r="K168" s="3"/>
      <c r="L168" s="3"/>
      <c r="M168" s="13"/>
      <c r="N168" s="3"/>
      <c r="O168" s="3"/>
      <c r="P168" s="13"/>
      <c r="Q168" s="3"/>
      <c r="R168" s="3"/>
      <c r="S168" s="3"/>
      <c r="T168" s="3"/>
      <c r="U168" s="3"/>
      <c r="V168" s="3"/>
      <c r="W168" s="3"/>
      <c r="X168" s="3"/>
      <c r="Y168" s="3"/>
      <c r="Z168" s="3"/>
    </row>
    <row r="169" ht="15.75" customHeight="1">
      <c r="A169" s="3"/>
      <c r="B169" s="13"/>
      <c r="C169" s="13"/>
      <c r="D169" s="3"/>
      <c r="E169" s="3"/>
      <c r="F169" s="3"/>
      <c r="G169" s="3"/>
      <c r="H169" s="3"/>
      <c r="I169" s="3"/>
      <c r="J169" s="3"/>
      <c r="K169" s="3"/>
      <c r="L169" s="3"/>
      <c r="M169" s="13"/>
      <c r="N169" s="3"/>
      <c r="O169" s="3"/>
      <c r="P169" s="13"/>
      <c r="Q169" s="3"/>
      <c r="R169" s="3"/>
      <c r="S169" s="3"/>
      <c r="T169" s="3"/>
      <c r="U169" s="3"/>
      <c r="V169" s="3"/>
      <c r="W169" s="3"/>
      <c r="X169" s="3"/>
      <c r="Y169" s="3"/>
      <c r="Z169" s="3"/>
    </row>
    <row r="170" ht="15.75" customHeight="1">
      <c r="A170" s="3"/>
      <c r="B170" s="13"/>
      <c r="C170" s="13"/>
      <c r="D170" s="3"/>
      <c r="E170" s="3"/>
      <c r="F170" s="3"/>
      <c r="G170" s="3"/>
      <c r="H170" s="3"/>
      <c r="I170" s="3"/>
      <c r="J170" s="3"/>
      <c r="K170" s="3"/>
      <c r="L170" s="3"/>
      <c r="M170" s="13"/>
      <c r="N170" s="3"/>
      <c r="O170" s="3"/>
      <c r="P170" s="13"/>
      <c r="Q170" s="3"/>
      <c r="R170" s="3"/>
      <c r="S170" s="3"/>
      <c r="T170" s="3"/>
      <c r="U170" s="3"/>
      <c r="V170" s="3"/>
      <c r="W170" s="3"/>
      <c r="X170" s="3"/>
      <c r="Y170" s="3"/>
      <c r="Z170" s="3"/>
    </row>
    <row r="171" ht="15.75" customHeight="1">
      <c r="A171" s="3"/>
      <c r="B171" s="13"/>
      <c r="C171" s="13"/>
      <c r="D171" s="3"/>
      <c r="E171" s="3"/>
      <c r="F171" s="3"/>
      <c r="G171" s="3"/>
      <c r="H171" s="3"/>
      <c r="I171" s="3"/>
      <c r="J171" s="3"/>
      <c r="K171" s="3"/>
      <c r="L171" s="3"/>
      <c r="M171" s="13"/>
      <c r="N171" s="3"/>
      <c r="O171" s="3"/>
      <c r="P171" s="13"/>
      <c r="Q171" s="3"/>
      <c r="R171" s="3"/>
      <c r="S171" s="3"/>
      <c r="T171" s="3"/>
      <c r="U171" s="3"/>
      <c r="V171" s="3"/>
      <c r="W171" s="3"/>
      <c r="X171" s="3"/>
      <c r="Y171" s="3"/>
      <c r="Z171" s="3"/>
    </row>
    <row r="172" ht="15.75" customHeight="1">
      <c r="A172" s="3"/>
      <c r="B172" s="13"/>
      <c r="C172" s="13"/>
      <c r="D172" s="3"/>
      <c r="E172" s="3"/>
      <c r="F172" s="3"/>
      <c r="G172" s="3"/>
      <c r="H172" s="3"/>
      <c r="I172" s="3"/>
      <c r="J172" s="3"/>
      <c r="K172" s="3"/>
      <c r="L172" s="3"/>
      <c r="M172" s="13"/>
      <c r="N172" s="3"/>
      <c r="O172" s="3"/>
      <c r="P172" s="13"/>
      <c r="Q172" s="3"/>
      <c r="R172" s="3"/>
      <c r="S172" s="3"/>
      <c r="T172" s="3"/>
      <c r="U172" s="3"/>
      <c r="V172" s="3"/>
      <c r="W172" s="3"/>
      <c r="X172" s="3"/>
      <c r="Y172" s="3"/>
      <c r="Z172" s="3"/>
    </row>
    <row r="173" ht="15.75" customHeight="1">
      <c r="A173" s="3"/>
      <c r="B173" s="13"/>
      <c r="C173" s="13"/>
      <c r="D173" s="3"/>
      <c r="E173" s="3"/>
      <c r="F173" s="3"/>
      <c r="G173" s="3"/>
      <c r="H173" s="3"/>
      <c r="I173" s="3"/>
      <c r="J173" s="3"/>
      <c r="K173" s="3"/>
      <c r="L173" s="3"/>
      <c r="M173" s="13"/>
      <c r="N173" s="3"/>
      <c r="O173" s="3"/>
      <c r="P173" s="13"/>
      <c r="Q173" s="3"/>
      <c r="R173" s="3"/>
      <c r="S173" s="3"/>
      <c r="T173" s="3"/>
      <c r="U173" s="3"/>
      <c r="V173" s="3"/>
      <c r="W173" s="3"/>
      <c r="X173" s="3"/>
      <c r="Y173" s="3"/>
      <c r="Z173" s="3"/>
    </row>
    <row r="174" ht="15.75" customHeight="1">
      <c r="A174" s="3"/>
      <c r="B174" s="13"/>
      <c r="C174" s="13"/>
      <c r="D174" s="3"/>
      <c r="E174" s="3"/>
      <c r="F174" s="3"/>
      <c r="G174" s="3"/>
      <c r="H174" s="3"/>
      <c r="I174" s="3"/>
      <c r="J174" s="3"/>
      <c r="K174" s="3"/>
      <c r="L174" s="3"/>
      <c r="M174" s="13"/>
      <c r="N174" s="3"/>
      <c r="O174" s="3"/>
      <c r="P174" s="13"/>
      <c r="Q174" s="3"/>
      <c r="R174" s="3"/>
      <c r="S174" s="3"/>
      <c r="T174" s="3"/>
      <c r="U174" s="3"/>
      <c r="V174" s="3"/>
      <c r="W174" s="3"/>
      <c r="X174" s="3"/>
      <c r="Y174" s="3"/>
      <c r="Z174" s="3"/>
    </row>
    <row r="175" ht="15.75" customHeight="1">
      <c r="A175" s="3"/>
      <c r="B175" s="13"/>
      <c r="C175" s="13"/>
      <c r="D175" s="3"/>
      <c r="E175" s="3"/>
      <c r="F175" s="3"/>
      <c r="G175" s="3"/>
      <c r="H175" s="3"/>
      <c r="I175" s="3"/>
      <c r="J175" s="3"/>
      <c r="K175" s="3"/>
      <c r="L175" s="3"/>
      <c r="M175" s="13"/>
      <c r="N175" s="3"/>
      <c r="O175" s="3"/>
      <c r="P175" s="13"/>
      <c r="Q175" s="3"/>
      <c r="R175" s="3"/>
      <c r="S175" s="3"/>
      <c r="T175" s="3"/>
      <c r="U175" s="3"/>
      <c r="V175" s="3"/>
      <c r="W175" s="3"/>
      <c r="X175" s="3"/>
      <c r="Y175" s="3"/>
      <c r="Z175" s="3"/>
    </row>
    <row r="176" ht="15.75" customHeight="1">
      <c r="A176" s="3"/>
      <c r="B176" s="13"/>
      <c r="C176" s="13"/>
      <c r="D176" s="3"/>
      <c r="E176" s="3"/>
      <c r="F176" s="3"/>
      <c r="G176" s="3"/>
      <c r="H176" s="3"/>
      <c r="I176" s="3"/>
      <c r="J176" s="3"/>
      <c r="K176" s="3"/>
      <c r="L176" s="3"/>
      <c r="M176" s="13"/>
      <c r="N176" s="3"/>
      <c r="O176" s="3"/>
      <c r="P176" s="13"/>
      <c r="Q176" s="3"/>
      <c r="R176" s="3"/>
      <c r="S176" s="3"/>
      <c r="T176" s="3"/>
      <c r="U176" s="3"/>
      <c r="V176" s="3"/>
      <c r="W176" s="3"/>
      <c r="X176" s="3"/>
      <c r="Y176" s="3"/>
      <c r="Z176" s="3"/>
    </row>
    <row r="177" ht="15.75" customHeight="1">
      <c r="A177" s="3"/>
      <c r="B177" s="13"/>
      <c r="C177" s="13"/>
      <c r="D177" s="3"/>
      <c r="E177" s="3"/>
      <c r="F177" s="3"/>
      <c r="G177" s="3"/>
      <c r="H177" s="3"/>
      <c r="I177" s="3"/>
      <c r="J177" s="3"/>
      <c r="K177" s="3"/>
      <c r="L177" s="3"/>
      <c r="M177" s="13"/>
      <c r="N177" s="3"/>
      <c r="O177" s="3"/>
      <c r="P177" s="13"/>
      <c r="Q177" s="3"/>
      <c r="R177" s="3"/>
      <c r="S177" s="3"/>
      <c r="T177" s="3"/>
      <c r="U177" s="3"/>
      <c r="V177" s="3"/>
      <c r="W177" s="3"/>
      <c r="X177" s="3"/>
      <c r="Y177" s="3"/>
      <c r="Z177" s="3"/>
    </row>
    <row r="178" ht="15.75" customHeight="1">
      <c r="A178" s="3"/>
      <c r="B178" s="13"/>
      <c r="C178" s="13"/>
      <c r="D178" s="3"/>
      <c r="E178" s="3"/>
      <c r="F178" s="3"/>
      <c r="G178" s="3"/>
      <c r="H178" s="3"/>
      <c r="I178" s="3"/>
      <c r="J178" s="3"/>
      <c r="K178" s="3"/>
      <c r="L178" s="3"/>
      <c r="M178" s="13"/>
      <c r="N178" s="3"/>
      <c r="O178" s="3"/>
      <c r="P178" s="13"/>
      <c r="Q178" s="3"/>
      <c r="R178" s="3"/>
      <c r="S178" s="3"/>
      <c r="T178" s="3"/>
      <c r="U178" s="3"/>
      <c r="V178" s="3"/>
      <c r="W178" s="3"/>
      <c r="X178" s="3"/>
      <c r="Y178" s="3"/>
      <c r="Z178" s="3"/>
    </row>
    <row r="179" ht="15.75" customHeight="1">
      <c r="A179" s="3"/>
      <c r="B179" s="13"/>
      <c r="C179" s="13"/>
      <c r="D179" s="3"/>
      <c r="E179" s="3"/>
      <c r="F179" s="3"/>
      <c r="G179" s="3"/>
      <c r="H179" s="3"/>
      <c r="I179" s="3"/>
      <c r="J179" s="3"/>
      <c r="K179" s="3"/>
      <c r="L179" s="3"/>
      <c r="M179" s="13"/>
      <c r="N179" s="3"/>
      <c r="O179" s="3"/>
      <c r="P179" s="13"/>
      <c r="Q179" s="3"/>
      <c r="R179" s="3"/>
      <c r="S179" s="3"/>
      <c r="T179" s="3"/>
      <c r="U179" s="3"/>
      <c r="V179" s="3"/>
      <c r="W179" s="3"/>
      <c r="X179" s="3"/>
      <c r="Y179" s="3"/>
      <c r="Z179" s="3"/>
    </row>
    <row r="180" ht="15.75" customHeight="1">
      <c r="A180" s="3"/>
      <c r="B180" s="13"/>
      <c r="C180" s="13"/>
      <c r="D180" s="3"/>
      <c r="E180" s="3"/>
      <c r="F180" s="3"/>
      <c r="G180" s="3"/>
      <c r="H180" s="3"/>
      <c r="I180" s="3"/>
      <c r="J180" s="3"/>
      <c r="K180" s="3"/>
      <c r="L180" s="3"/>
      <c r="M180" s="13"/>
      <c r="N180" s="3"/>
      <c r="O180" s="3"/>
      <c r="P180" s="13"/>
      <c r="Q180" s="3"/>
      <c r="R180" s="3"/>
      <c r="S180" s="3"/>
      <c r="T180" s="3"/>
      <c r="U180" s="3"/>
      <c r="V180" s="3"/>
      <c r="W180" s="3"/>
      <c r="X180" s="3"/>
      <c r="Y180" s="3"/>
      <c r="Z180" s="3"/>
    </row>
    <row r="181" ht="15.75" customHeight="1">
      <c r="A181" s="3"/>
      <c r="B181" s="13"/>
      <c r="C181" s="13"/>
      <c r="D181" s="3"/>
      <c r="E181" s="3"/>
      <c r="F181" s="3"/>
      <c r="G181" s="3"/>
      <c r="H181" s="3"/>
      <c r="I181" s="3"/>
      <c r="J181" s="3"/>
      <c r="K181" s="3"/>
      <c r="L181" s="3"/>
      <c r="M181" s="13"/>
      <c r="N181" s="3"/>
      <c r="O181" s="3"/>
      <c r="P181" s="13"/>
      <c r="Q181" s="3"/>
      <c r="R181" s="3"/>
      <c r="S181" s="3"/>
      <c r="T181" s="3"/>
      <c r="U181" s="3"/>
      <c r="V181" s="3"/>
      <c r="W181" s="3"/>
      <c r="X181" s="3"/>
      <c r="Y181" s="3"/>
      <c r="Z181" s="3"/>
    </row>
    <row r="182" ht="15.75" customHeight="1">
      <c r="A182" s="3"/>
      <c r="B182" s="13"/>
      <c r="C182" s="13"/>
      <c r="D182" s="3"/>
      <c r="E182" s="3"/>
      <c r="F182" s="3"/>
      <c r="G182" s="3"/>
      <c r="H182" s="3"/>
      <c r="I182" s="3"/>
      <c r="J182" s="3"/>
      <c r="K182" s="3"/>
      <c r="L182" s="3"/>
      <c r="M182" s="13"/>
      <c r="N182" s="3"/>
      <c r="O182" s="3"/>
      <c r="P182" s="13"/>
      <c r="Q182" s="3"/>
      <c r="R182" s="3"/>
      <c r="S182" s="3"/>
      <c r="T182" s="3"/>
      <c r="U182" s="3"/>
      <c r="V182" s="3"/>
      <c r="W182" s="3"/>
      <c r="X182" s="3"/>
      <c r="Y182" s="3"/>
      <c r="Z182" s="3"/>
    </row>
    <row r="183" ht="15.75" customHeight="1">
      <c r="A183" s="3"/>
      <c r="B183" s="13"/>
      <c r="C183" s="13"/>
      <c r="D183" s="3"/>
      <c r="E183" s="3"/>
      <c r="F183" s="3"/>
      <c r="G183" s="3"/>
      <c r="H183" s="3"/>
      <c r="I183" s="3"/>
      <c r="J183" s="3"/>
      <c r="K183" s="3"/>
      <c r="L183" s="3"/>
      <c r="M183" s="13"/>
      <c r="N183" s="3"/>
      <c r="O183" s="3"/>
      <c r="P183" s="13"/>
      <c r="Q183" s="3"/>
      <c r="R183" s="3"/>
      <c r="S183" s="3"/>
      <c r="T183" s="3"/>
      <c r="U183" s="3"/>
      <c r="V183" s="3"/>
      <c r="W183" s="3"/>
      <c r="X183" s="3"/>
      <c r="Y183" s="3"/>
      <c r="Z183" s="3"/>
    </row>
    <row r="184" ht="15.75" customHeight="1">
      <c r="A184" s="3"/>
      <c r="B184" s="13"/>
      <c r="C184" s="13"/>
      <c r="D184" s="3"/>
      <c r="E184" s="3"/>
      <c r="F184" s="3"/>
      <c r="G184" s="3"/>
      <c r="H184" s="3"/>
      <c r="I184" s="3"/>
      <c r="J184" s="3"/>
      <c r="K184" s="3"/>
      <c r="L184" s="3"/>
      <c r="M184" s="13"/>
      <c r="N184" s="3"/>
      <c r="O184" s="3"/>
      <c r="P184" s="13"/>
      <c r="Q184" s="3"/>
      <c r="R184" s="3"/>
      <c r="S184" s="3"/>
      <c r="T184" s="3"/>
      <c r="U184" s="3"/>
      <c r="V184" s="3"/>
      <c r="W184" s="3"/>
      <c r="X184" s="3"/>
      <c r="Y184" s="3"/>
      <c r="Z184" s="3"/>
    </row>
    <row r="185" ht="15.75" customHeight="1">
      <c r="A185" s="3"/>
      <c r="B185" s="13"/>
      <c r="C185" s="13"/>
      <c r="D185" s="3"/>
      <c r="E185" s="3"/>
      <c r="F185" s="3"/>
      <c r="G185" s="3"/>
      <c r="H185" s="3"/>
      <c r="I185" s="3"/>
      <c r="J185" s="3"/>
      <c r="K185" s="3"/>
      <c r="L185" s="3"/>
      <c r="M185" s="13"/>
      <c r="N185" s="3"/>
      <c r="O185" s="3"/>
      <c r="P185" s="13"/>
      <c r="Q185" s="3"/>
      <c r="R185" s="3"/>
      <c r="S185" s="3"/>
      <c r="T185" s="3"/>
      <c r="U185" s="3"/>
      <c r="V185" s="3"/>
      <c r="W185" s="3"/>
      <c r="X185" s="3"/>
      <c r="Y185" s="3"/>
      <c r="Z185" s="3"/>
    </row>
    <row r="186" ht="15.75" customHeight="1">
      <c r="A186" s="3"/>
      <c r="B186" s="13"/>
      <c r="C186" s="13"/>
      <c r="D186" s="3"/>
      <c r="E186" s="3"/>
      <c r="F186" s="3"/>
      <c r="G186" s="3"/>
      <c r="H186" s="3"/>
      <c r="I186" s="3"/>
      <c r="J186" s="3"/>
      <c r="K186" s="3"/>
      <c r="L186" s="3"/>
      <c r="M186" s="13"/>
      <c r="N186" s="3"/>
      <c r="O186" s="3"/>
      <c r="P186" s="13"/>
      <c r="Q186" s="3"/>
      <c r="R186" s="3"/>
      <c r="S186" s="3"/>
      <c r="T186" s="3"/>
      <c r="U186" s="3"/>
      <c r="V186" s="3"/>
      <c r="W186" s="3"/>
      <c r="X186" s="3"/>
      <c r="Y186" s="3"/>
      <c r="Z186" s="3"/>
    </row>
    <row r="187" ht="15.75" customHeight="1">
      <c r="A187" s="3"/>
      <c r="B187" s="13"/>
      <c r="C187" s="13"/>
      <c r="D187" s="3"/>
      <c r="E187" s="3"/>
      <c r="F187" s="3"/>
      <c r="G187" s="3"/>
      <c r="H187" s="3"/>
      <c r="I187" s="3"/>
      <c r="J187" s="3"/>
      <c r="K187" s="3"/>
      <c r="L187" s="3"/>
      <c r="M187" s="13"/>
      <c r="N187" s="3"/>
      <c r="O187" s="3"/>
      <c r="P187" s="13"/>
      <c r="Q187" s="3"/>
      <c r="R187" s="3"/>
      <c r="S187" s="3"/>
      <c r="T187" s="3"/>
      <c r="U187" s="3"/>
      <c r="V187" s="3"/>
      <c r="W187" s="3"/>
      <c r="X187" s="3"/>
      <c r="Y187" s="3"/>
      <c r="Z187" s="3"/>
    </row>
    <row r="188" ht="15.75" customHeight="1">
      <c r="A188" s="3"/>
      <c r="B188" s="13"/>
      <c r="C188" s="13"/>
      <c r="D188" s="3"/>
      <c r="E188" s="3"/>
      <c r="F188" s="3"/>
      <c r="G188" s="3"/>
      <c r="H188" s="3"/>
      <c r="I188" s="3"/>
      <c r="J188" s="3"/>
      <c r="K188" s="3"/>
      <c r="L188" s="3"/>
      <c r="M188" s="13"/>
      <c r="N188" s="3"/>
      <c r="O188" s="3"/>
      <c r="P188" s="13"/>
      <c r="Q188" s="3"/>
      <c r="R188" s="3"/>
      <c r="S188" s="3"/>
      <c r="T188" s="3"/>
      <c r="U188" s="3"/>
      <c r="V188" s="3"/>
      <c r="W188" s="3"/>
      <c r="X188" s="3"/>
      <c r="Y188" s="3"/>
      <c r="Z188" s="3"/>
    </row>
    <row r="189" ht="15.75" customHeight="1">
      <c r="A189" s="3"/>
      <c r="B189" s="13"/>
      <c r="C189" s="13"/>
      <c r="D189" s="3"/>
      <c r="E189" s="3"/>
      <c r="F189" s="3"/>
      <c r="G189" s="3"/>
      <c r="H189" s="3"/>
      <c r="I189" s="3"/>
      <c r="J189" s="3"/>
      <c r="K189" s="3"/>
      <c r="L189" s="3"/>
      <c r="M189" s="13"/>
      <c r="N189" s="3"/>
      <c r="O189" s="3"/>
      <c r="P189" s="13"/>
      <c r="Q189" s="3"/>
      <c r="R189" s="3"/>
      <c r="S189" s="3"/>
      <c r="T189" s="3"/>
      <c r="U189" s="3"/>
      <c r="V189" s="3"/>
      <c r="W189" s="3"/>
      <c r="X189" s="3"/>
      <c r="Y189" s="3"/>
      <c r="Z189" s="3"/>
    </row>
    <row r="190" ht="15.75" customHeight="1">
      <c r="A190" s="3"/>
      <c r="B190" s="13"/>
      <c r="C190" s="13"/>
      <c r="D190" s="3"/>
      <c r="E190" s="3"/>
      <c r="F190" s="3"/>
      <c r="G190" s="3"/>
      <c r="H190" s="3"/>
      <c r="I190" s="3"/>
      <c r="J190" s="3"/>
      <c r="K190" s="3"/>
      <c r="L190" s="3"/>
      <c r="M190" s="13"/>
      <c r="N190" s="3"/>
      <c r="O190" s="3"/>
      <c r="P190" s="13"/>
      <c r="Q190" s="3"/>
      <c r="R190" s="3"/>
      <c r="S190" s="3"/>
      <c r="T190" s="3"/>
      <c r="U190" s="3"/>
      <c r="V190" s="3"/>
      <c r="W190" s="3"/>
      <c r="X190" s="3"/>
      <c r="Y190" s="3"/>
      <c r="Z190" s="3"/>
    </row>
    <row r="191" ht="15.75" customHeight="1">
      <c r="A191" s="3"/>
      <c r="B191" s="13"/>
      <c r="C191" s="13"/>
      <c r="D191" s="3"/>
      <c r="E191" s="3"/>
      <c r="F191" s="3"/>
      <c r="G191" s="3"/>
      <c r="H191" s="3"/>
      <c r="I191" s="3"/>
      <c r="J191" s="3"/>
      <c r="K191" s="3"/>
      <c r="L191" s="3"/>
      <c r="M191" s="13"/>
      <c r="N191" s="3"/>
      <c r="O191" s="3"/>
      <c r="P191" s="13"/>
      <c r="Q191" s="3"/>
      <c r="R191" s="3"/>
      <c r="S191" s="3"/>
      <c r="T191" s="3"/>
      <c r="U191" s="3"/>
      <c r="V191" s="3"/>
      <c r="W191" s="3"/>
      <c r="X191" s="3"/>
      <c r="Y191" s="3"/>
      <c r="Z191" s="3"/>
    </row>
    <row r="192" ht="15.75" customHeight="1">
      <c r="A192" s="3"/>
      <c r="B192" s="13"/>
      <c r="C192" s="13"/>
      <c r="D192" s="3"/>
      <c r="E192" s="3"/>
      <c r="F192" s="3"/>
      <c r="G192" s="3"/>
      <c r="H192" s="3"/>
      <c r="I192" s="3"/>
      <c r="J192" s="3"/>
      <c r="K192" s="3"/>
      <c r="L192" s="3"/>
      <c r="M192" s="13"/>
      <c r="N192" s="3"/>
      <c r="O192" s="3"/>
      <c r="P192" s="13"/>
      <c r="Q192" s="3"/>
      <c r="R192" s="3"/>
      <c r="S192" s="3"/>
      <c r="T192" s="3"/>
      <c r="U192" s="3"/>
      <c r="V192" s="3"/>
      <c r="W192" s="3"/>
      <c r="X192" s="3"/>
      <c r="Y192" s="3"/>
      <c r="Z192" s="3"/>
    </row>
    <row r="193" ht="15.75" customHeight="1">
      <c r="A193" s="3"/>
      <c r="B193" s="13"/>
      <c r="C193" s="13"/>
      <c r="D193" s="3"/>
      <c r="E193" s="3"/>
      <c r="F193" s="3"/>
      <c r="G193" s="3"/>
      <c r="H193" s="3"/>
      <c r="I193" s="3"/>
      <c r="J193" s="3"/>
      <c r="K193" s="3"/>
      <c r="L193" s="3"/>
      <c r="M193" s="13"/>
      <c r="N193" s="3"/>
      <c r="O193" s="3"/>
      <c r="P193" s="13"/>
      <c r="Q193" s="3"/>
      <c r="R193" s="3"/>
      <c r="S193" s="3"/>
      <c r="T193" s="3"/>
      <c r="U193" s="3"/>
      <c r="V193" s="3"/>
      <c r="W193" s="3"/>
      <c r="X193" s="3"/>
      <c r="Y193" s="3"/>
      <c r="Z193" s="3"/>
    </row>
    <row r="194" ht="15.75" customHeight="1">
      <c r="A194" s="3"/>
      <c r="B194" s="13"/>
      <c r="C194" s="13"/>
      <c r="D194" s="3"/>
      <c r="E194" s="3"/>
      <c r="F194" s="3"/>
      <c r="G194" s="3"/>
      <c r="H194" s="3"/>
      <c r="I194" s="3"/>
      <c r="J194" s="3"/>
      <c r="K194" s="3"/>
      <c r="L194" s="3"/>
      <c r="M194" s="13"/>
      <c r="N194" s="3"/>
      <c r="O194" s="3"/>
      <c r="P194" s="13"/>
      <c r="Q194" s="3"/>
      <c r="R194" s="3"/>
      <c r="S194" s="3"/>
      <c r="T194" s="3"/>
      <c r="U194" s="3"/>
      <c r="V194" s="3"/>
      <c r="W194" s="3"/>
      <c r="X194" s="3"/>
      <c r="Y194" s="3"/>
      <c r="Z194" s="3"/>
    </row>
    <row r="195" ht="15.75" customHeight="1">
      <c r="A195" s="3"/>
      <c r="B195" s="13"/>
      <c r="C195" s="13"/>
      <c r="D195" s="3"/>
      <c r="E195" s="3"/>
      <c r="F195" s="3"/>
      <c r="G195" s="3"/>
      <c r="H195" s="3"/>
      <c r="I195" s="3"/>
      <c r="J195" s="3"/>
      <c r="K195" s="3"/>
      <c r="L195" s="3"/>
      <c r="M195" s="13"/>
      <c r="N195" s="3"/>
      <c r="O195" s="3"/>
      <c r="P195" s="13"/>
      <c r="Q195" s="3"/>
      <c r="R195" s="3"/>
      <c r="S195" s="3"/>
      <c r="T195" s="3"/>
      <c r="U195" s="3"/>
      <c r="V195" s="3"/>
      <c r="W195" s="3"/>
      <c r="X195" s="3"/>
      <c r="Y195" s="3"/>
      <c r="Z195" s="3"/>
    </row>
    <row r="196" ht="15.75" customHeight="1">
      <c r="A196" s="3"/>
      <c r="B196" s="13"/>
      <c r="C196" s="13"/>
      <c r="D196" s="3"/>
      <c r="E196" s="3"/>
      <c r="F196" s="3"/>
      <c r="G196" s="3"/>
      <c r="H196" s="3"/>
      <c r="I196" s="3"/>
      <c r="J196" s="3"/>
      <c r="K196" s="3"/>
      <c r="L196" s="3"/>
      <c r="M196" s="13"/>
      <c r="N196" s="3"/>
      <c r="O196" s="3"/>
      <c r="P196" s="13"/>
      <c r="Q196" s="3"/>
      <c r="R196" s="3"/>
      <c r="S196" s="3"/>
      <c r="T196" s="3"/>
      <c r="U196" s="3"/>
      <c r="V196" s="3"/>
      <c r="W196" s="3"/>
      <c r="X196" s="3"/>
      <c r="Y196" s="3"/>
      <c r="Z196" s="3"/>
    </row>
    <row r="197" ht="15.75" customHeight="1">
      <c r="A197" s="3"/>
      <c r="B197" s="13"/>
      <c r="C197" s="13"/>
      <c r="D197" s="3"/>
      <c r="E197" s="3"/>
      <c r="F197" s="3"/>
      <c r="G197" s="3"/>
      <c r="H197" s="3"/>
      <c r="I197" s="3"/>
      <c r="J197" s="3"/>
      <c r="K197" s="3"/>
      <c r="L197" s="3"/>
      <c r="M197" s="13"/>
      <c r="N197" s="3"/>
      <c r="O197" s="3"/>
      <c r="P197" s="13"/>
      <c r="Q197" s="3"/>
      <c r="R197" s="3"/>
      <c r="S197" s="3"/>
      <c r="T197" s="3"/>
      <c r="U197" s="3"/>
      <c r="V197" s="3"/>
      <c r="W197" s="3"/>
      <c r="X197" s="3"/>
      <c r="Y197" s="3"/>
      <c r="Z197" s="3"/>
    </row>
    <row r="198" ht="15.75" customHeight="1">
      <c r="A198" s="3"/>
      <c r="B198" s="13"/>
      <c r="C198" s="13"/>
      <c r="D198" s="3"/>
      <c r="E198" s="3"/>
      <c r="F198" s="3"/>
      <c r="G198" s="3"/>
      <c r="H198" s="3"/>
      <c r="I198" s="3"/>
      <c r="J198" s="3"/>
      <c r="K198" s="3"/>
      <c r="L198" s="3"/>
      <c r="M198" s="13"/>
      <c r="N198" s="3"/>
      <c r="O198" s="3"/>
      <c r="P198" s="13"/>
      <c r="Q198" s="3"/>
      <c r="R198" s="3"/>
      <c r="S198" s="3"/>
      <c r="T198" s="3"/>
      <c r="U198" s="3"/>
      <c r="V198" s="3"/>
      <c r="W198" s="3"/>
      <c r="X198" s="3"/>
      <c r="Y198" s="3"/>
      <c r="Z198" s="3"/>
    </row>
    <row r="199" ht="15.75" customHeight="1">
      <c r="A199" s="3"/>
      <c r="B199" s="13"/>
      <c r="C199" s="13"/>
      <c r="D199" s="3"/>
      <c r="E199" s="3"/>
      <c r="F199" s="3"/>
      <c r="G199" s="3"/>
      <c r="H199" s="3"/>
      <c r="I199" s="3"/>
      <c r="J199" s="3"/>
      <c r="K199" s="3"/>
      <c r="L199" s="3"/>
      <c r="M199" s="13"/>
      <c r="N199" s="3"/>
      <c r="O199" s="3"/>
      <c r="P199" s="13"/>
      <c r="Q199" s="3"/>
      <c r="R199" s="3"/>
      <c r="S199" s="3"/>
      <c r="T199" s="3"/>
      <c r="U199" s="3"/>
      <c r="V199" s="3"/>
      <c r="W199" s="3"/>
      <c r="X199" s="3"/>
      <c r="Y199" s="3"/>
      <c r="Z199" s="3"/>
    </row>
    <row r="200" ht="15.75" customHeight="1">
      <c r="A200" s="3"/>
      <c r="B200" s="13"/>
      <c r="C200" s="13"/>
      <c r="D200" s="3"/>
      <c r="E200" s="3"/>
      <c r="F200" s="3"/>
      <c r="G200" s="3"/>
      <c r="H200" s="3"/>
      <c r="I200" s="3"/>
      <c r="J200" s="3"/>
      <c r="K200" s="3"/>
      <c r="L200" s="3"/>
      <c r="M200" s="13"/>
      <c r="N200" s="3"/>
      <c r="O200" s="3"/>
      <c r="P200" s="13"/>
      <c r="Q200" s="3"/>
      <c r="R200" s="3"/>
      <c r="S200" s="3"/>
      <c r="T200" s="3"/>
      <c r="U200" s="3"/>
      <c r="V200" s="3"/>
      <c r="W200" s="3"/>
      <c r="X200" s="3"/>
      <c r="Y200" s="3"/>
      <c r="Z200" s="3"/>
    </row>
    <row r="201" ht="15.75" customHeight="1">
      <c r="A201" s="3"/>
      <c r="B201" s="13"/>
      <c r="C201" s="13"/>
      <c r="D201" s="3"/>
      <c r="E201" s="3"/>
      <c r="F201" s="3"/>
      <c r="G201" s="3"/>
      <c r="H201" s="3"/>
      <c r="I201" s="3"/>
      <c r="J201" s="3"/>
      <c r="K201" s="3"/>
      <c r="L201" s="3"/>
      <c r="M201" s="13"/>
      <c r="N201" s="3"/>
      <c r="O201" s="3"/>
      <c r="P201" s="13"/>
      <c r="Q201" s="3"/>
      <c r="R201" s="3"/>
      <c r="S201" s="3"/>
      <c r="T201" s="3"/>
      <c r="U201" s="3"/>
      <c r="V201" s="3"/>
      <c r="W201" s="3"/>
      <c r="X201" s="3"/>
      <c r="Y201" s="3"/>
      <c r="Z201" s="3"/>
    </row>
    <row r="202" ht="15.75" customHeight="1">
      <c r="A202" s="3"/>
      <c r="B202" s="13"/>
      <c r="C202" s="13"/>
      <c r="D202" s="3"/>
      <c r="E202" s="3"/>
      <c r="F202" s="3"/>
      <c r="G202" s="3"/>
      <c r="H202" s="3"/>
      <c r="I202" s="3"/>
      <c r="J202" s="3"/>
      <c r="K202" s="3"/>
      <c r="L202" s="3"/>
      <c r="M202" s="13"/>
      <c r="N202" s="3"/>
      <c r="O202" s="3"/>
      <c r="P202" s="13"/>
      <c r="Q202" s="3"/>
      <c r="R202" s="3"/>
      <c r="S202" s="3"/>
      <c r="T202" s="3"/>
      <c r="U202" s="3"/>
      <c r="V202" s="3"/>
      <c r="W202" s="3"/>
      <c r="X202" s="3"/>
      <c r="Y202" s="3"/>
      <c r="Z202" s="3"/>
    </row>
    <row r="203" ht="15.75" customHeight="1">
      <c r="A203" s="3"/>
      <c r="B203" s="13"/>
      <c r="C203" s="13"/>
      <c r="D203" s="3"/>
      <c r="E203" s="3"/>
      <c r="F203" s="3"/>
      <c r="G203" s="3"/>
      <c r="H203" s="3"/>
      <c r="I203" s="3"/>
      <c r="J203" s="3"/>
      <c r="K203" s="3"/>
      <c r="L203" s="3"/>
      <c r="M203" s="13"/>
      <c r="N203" s="3"/>
      <c r="O203" s="3"/>
      <c r="P203" s="13"/>
      <c r="Q203" s="3"/>
      <c r="R203" s="3"/>
      <c r="S203" s="3"/>
      <c r="T203" s="3"/>
      <c r="U203" s="3"/>
      <c r="V203" s="3"/>
      <c r="W203" s="3"/>
      <c r="X203" s="3"/>
      <c r="Y203" s="3"/>
      <c r="Z203" s="3"/>
    </row>
    <row r="204" ht="15.75" customHeight="1">
      <c r="A204" s="3"/>
      <c r="B204" s="13"/>
      <c r="C204" s="13"/>
      <c r="D204" s="3"/>
      <c r="E204" s="3"/>
      <c r="F204" s="3"/>
      <c r="G204" s="3"/>
      <c r="H204" s="3"/>
      <c r="I204" s="3"/>
      <c r="J204" s="3"/>
      <c r="K204" s="3"/>
      <c r="L204" s="3"/>
      <c r="M204" s="13"/>
      <c r="N204" s="3"/>
      <c r="O204" s="3"/>
      <c r="P204" s="13"/>
      <c r="Q204" s="3"/>
      <c r="R204" s="3"/>
      <c r="S204" s="3"/>
      <c r="T204" s="3"/>
      <c r="U204" s="3"/>
      <c r="V204" s="3"/>
      <c r="W204" s="3"/>
      <c r="X204" s="3"/>
      <c r="Y204" s="3"/>
      <c r="Z204" s="3"/>
    </row>
    <row r="205" ht="15.75" customHeight="1">
      <c r="A205" s="3"/>
      <c r="B205" s="13"/>
      <c r="C205" s="13"/>
      <c r="D205" s="3"/>
      <c r="E205" s="3"/>
      <c r="F205" s="3"/>
      <c r="G205" s="3"/>
      <c r="H205" s="3"/>
      <c r="I205" s="3"/>
      <c r="J205" s="3"/>
      <c r="K205" s="3"/>
      <c r="L205" s="3"/>
      <c r="M205" s="13"/>
      <c r="N205" s="3"/>
      <c r="O205" s="3"/>
      <c r="P205" s="13"/>
      <c r="Q205" s="3"/>
      <c r="R205" s="3"/>
      <c r="S205" s="3"/>
      <c r="T205" s="3"/>
      <c r="U205" s="3"/>
      <c r="V205" s="3"/>
      <c r="W205" s="3"/>
      <c r="X205" s="3"/>
      <c r="Y205" s="3"/>
      <c r="Z205" s="3"/>
    </row>
    <row r="206" ht="15.75" customHeight="1">
      <c r="A206" s="3"/>
      <c r="B206" s="13"/>
      <c r="C206" s="13"/>
      <c r="D206" s="3"/>
      <c r="E206" s="3"/>
      <c r="F206" s="3"/>
      <c r="G206" s="3"/>
      <c r="H206" s="3"/>
      <c r="I206" s="3"/>
      <c r="J206" s="3"/>
      <c r="K206" s="3"/>
      <c r="L206" s="3"/>
      <c r="M206" s="13"/>
      <c r="N206" s="3"/>
      <c r="O206" s="3"/>
      <c r="P206" s="13"/>
      <c r="Q206" s="3"/>
      <c r="R206" s="3"/>
      <c r="S206" s="3"/>
      <c r="T206" s="3"/>
      <c r="U206" s="3"/>
      <c r="V206" s="3"/>
      <c r="W206" s="3"/>
      <c r="X206" s="3"/>
      <c r="Y206" s="3"/>
      <c r="Z206" s="3"/>
    </row>
    <row r="207" ht="15.75" customHeight="1">
      <c r="A207" s="3"/>
      <c r="B207" s="13"/>
      <c r="C207" s="13"/>
      <c r="D207" s="3"/>
      <c r="E207" s="3"/>
      <c r="F207" s="3"/>
      <c r="G207" s="3"/>
      <c r="H207" s="3"/>
      <c r="I207" s="3"/>
      <c r="J207" s="3"/>
      <c r="K207" s="3"/>
      <c r="L207" s="3"/>
      <c r="M207" s="13"/>
      <c r="N207" s="3"/>
      <c r="O207" s="3"/>
      <c r="P207" s="13"/>
      <c r="Q207" s="3"/>
      <c r="R207" s="3"/>
      <c r="S207" s="3"/>
      <c r="T207" s="3"/>
      <c r="U207" s="3"/>
      <c r="V207" s="3"/>
      <c r="W207" s="3"/>
      <c r="X207" s="3"/>
      <c r="Y207" s="3"/>
      <c r="Z207" s="3"/>
    </row>
    <row r="208" ht="15.75" customHeight="1">
      <c r="A208" s="3"/>
      <c r="B208" s="13"/>
      <c r="C208" s="13"/>
      <c r="D208" s="3"/>
      <c r="E208" s="3"/>
      <c r="F208" s="3"/>
      <c r="G208" s="3"/>
      <c r="H208" s="3"/>
      <c r="I208" s="3"/>
      <c r="J208" s="3"/>
      <c r="K208" s="3"/>
      <c r="L208" s="3"/>
      <c r="M208" s="13"/>
      <c r="N208" s="3"/>
      <c r="O208" s="3"/>
      <c r="P208" s="13"/>
      <c r="Q208" s="3"/>
      <c r="R208" s="3"/>
      <c r="S208" s="3"/>
      <c r="T208" s="3"/>
      <c r="U208" s="3"/>
      <c r="V208" s="3"/>
      <c r="W208" s="3"/>
      <c r="X208" s="3"/>
      <c r="Y208" s="3"/>
      <c r="Z208" s="3"/>
    </row>
    <row r="209" ht="15.75" customHeight="1">
      <c r="A209" s="3"/>
      <c r="B209" s="13"/>
      <c r="C209" s="13"/>
      <c r="D209" s="3"/>
      <c r="E209" s="3"/>
      <c r="F209" s="3"/>
      <c r="G209" s="3"/>
      <c r="H209" s="3"/>
      <c r="I209" s="3"/>
      <c r="J209" s="3"/>
      <c r="K209" s="3"/>
      <c r="L209" s="3"/>
      <c r="M209" s="13"/>
      <c r="N209" s="3"/>
      <c r="O209" s="3"/>
      <c r="P209" s="13"/>
      <c r="Q209" s="3"/>
      <c r="R209" s="3"/>
      <c r="S209" s="3"/>
      <c r="T209" s="3"/>
      <c r="U209" s="3"/>
      <c r="V209" s="3"/>
      <c r="W209" s="3"/>
      <c r="X209" s="3"/>
      <c r="Y209" s="3"/>
      <c r="Z209" s="3"/>
    </row>
    <row r="210" ht="15.75" customHeight="1">
      <c r="A210" s="3"/>
      <c r="B210" s="13"/>
      <c r="C210" s="13"/>
      <c r="D210" s="3"/>
      <c r="E210" s="3"/>
      <c r="F210" s="3"/>
      <c r="G210" s="3"/>
      <c r="H210" s="3"/>
      <c r="I210" s="3"/>
      <c r="J210" s="3"/>
      <c r="K210" s="3"/>
      <c r="L210" s="3"/>
      <c r="M210" s="13"/>
      <c r="N210" s="3"/>
      <c r="O210" s="3"/>
      <c r="P210" s="13"/>
      <c r="Q210" s="3"/>
      <c r="R210" s="3"/>
      <c r="S210" s="3"/>
      <c r="T210" s="3"/>
      <c r="U210" s="3"/>
      <c r="V210" s="3"/>
      <c r="W210" s="3"/>
      <c r="X210" s="3"/>
      <c r="Y210" s="3"/>
      <c r="Z210" s="3"/>
    </row>
    <row r="211" ht="15.75" customHeight="1">
      <c r="A211" s="3"/>
      <c r="B211" s="13"/>
      <c r="C211" s="13"/>
      <c r="D211" s="3"/>
      <c r="E211" s="3"/>
      <c r="F211" s="3"/>
      <c r="G211" s="3"/>
      <c r="H211" s="3"/>
      <c r="I211" s="3"/>
      <c r="J211" s="3"/>
      <c r="K211" s="3"/>
      <c r="L211" s="3"/>
      <c r="M211" s="13"/>
      <c r="N211" s="3"/>
      <c r="O211" s="3"/>
      <c r="P211" s="13"/>
      <c r="Q211" s="3"/>
      <c r="R211" s="3"/>
      <c r="S211" s="3"/>
      <c r="T211" s="3"/>
      <c r="U211" s="3"/>
      <c r="V211" s="3"/>
      <c r="W211" s="3"/>
      <c r="X211" s="3"/>
      <c r="Y211" s="3"/>
      <c r="Z211" s="3"/>
    </row>
    <row r="212" ht="15.75" customHeight="1">
      <c r="A212" s="3"/>
      <c r="B212" s="13"/>
      <c r="C212" s="13"/>
      <c r="D212" s="3"/>
      <c r="E212" s="3"/>
      <c r="F212" s="3"/>
      <c r="G212" s="3"/>
      <c r="H212" s="3"/>
      <c r="I212" s="3"/>
      <c r="J212" s="3"/>
      <c r="K212" s="3"/>
      <c r="L212" s="3"/>
      <c r="M212" s="13"/>
      <c r="N212" s="3"/>
      <c r="O212" s="3"/>
      <c r="P212" s="13"/>
      <c r="Q212" s="3"/>
      <c r="R212" s="3"/>
      <c r="S212" s="3"/>
      <c r="T212" s="3"/>
      <c r="U212" s="3"/>
      <c r="V212" s="3"/>
      <c r="W212" s="3"/>
      <c r="X212" s="3"/>
      <c r="Y212" s="3"/>
      <c r="Z212" s="3"/>
    </row>
    <row r="213" ht="15.75" customHeight="1">
      <c r="A213" s="3"/>
      <c r="B213" s="13"/>
      <c r="C213" s="13"/>
      <c r="D213" s="3"/>
      <c r="E213" s="3"/>
      <c r="F213" s="3"/>
      <c r="G213" s="3"/>
      <c r="H213" s="3"/>
      <c r="I213" s="3"/>
      <c r="J213" s="3"/>
      <c r="K213" s="3"/>
      <c r="L213" s="3"/>
      <c r="M213" s="13"/>
      <c r="N213" s="3"/>
      <c r="O213" s="3"/>
      <c r="P213" s="13"/>
      <c r="Q213" s="3"/>
      <c r="R213" s="3"/>
      <c r="S213" s="3"/>
      <c r="T213" s="3"/>
      <c r="U213" s="3"/>
      <c r="V213" s="3"/>
      <c r="W213" s="3"/>
      <c r="X213" s="3"/>
      <c r="Y213" s="3"/>
      <c r="Z213" s="3"/>
    </row>
    <row r="214" ht="15.75" customHeight="1">
      <c r="A214" s="3"/>
      <c r="B214" s="13"/>
      <c r="C214" s="13"/>
      <c r="D214" s="3"/>
      <c r="E214" s="3"/>
      <c r="F214" s="3"/>
      <c r="G214" s="3"/>
      <c r="H214" s="3"/>
      <c r="I214" s="3"/>
      <c r="J214" s="3"/>
      <c r="K214" s="3"/>
      <c r="L214" s="3"/>
      <c r="M214" s="13"/>
      <c r="N214" s="3"/>
      <c r="O214" s="3"/>
      <c r="P214" s="13"/>
      <c r="Q214" s="3"/>
      <c r="R214" s="3"/>
      <c r="S214" s="3"/>
      <c r="T214" s="3"/>
      <c r="U214" s="3"/>
      <c r="V214" s="3"/>
      <c r="W214" s="3"/>
      <c r="X214" s="3"/>
      <c r="Y214" s="3"/>
      <c r="Z214" s="3"/>
    </row>
    <row r="215" ht="15.75" customHeight="1">
      <c r="A215" s="3"/>
      <c r="B215" s="13"/>
      <c r="C215" s="13"/>
      <c r="D215" s="3"/>
      <c r="E215" s="3"/>
      <c r="F215" s="3"/>
      <c r="G215" s="3"/>
      <c r="H215" s="3"/>
      <c r="I215" s="3"/>
      <c r="J215" s="3"/>
      <c r="K215" s="3"/>
      <c r="L215" s="3"/>
      <c r="M215" s="13"/>
      <c r="N215" s="3"/>
      <c r="O215" s="3"/>
      <c r="P215" s="13"/>
      <c r="Q215" s="3"/>
      <c r="R215" s="3"/>
      <c r="S215" s="3"/>
      <c r="T215" s="3"/>
      <c r="U215" s="3"/>
      <c r="V215" s="3"/>
      <c r="W215" s="3"/>
      <c r="X215" s="3"/>
      <c r="Y215" s="3"/>
      <c r="Z215" s="3"/>
    </row>
    <row r="216" ht="15.75" customHeight="1">
      <c r="A216" s="3"/>
      <c r="B216" s="13"/>
      <c r="C216" s="13"/>
      <c r="D216" s="3"/>
      <c r="E216" s="3"/>
      <c r="F216" s="3"/>
      <c r="G216" s="3"/>
      <c r="H216" s="3"/>
      <c r="I216" s="3"/>
      <c r="J216" s="3"/>
      <c r="K216" s="3"/>
      <c r="L216" s="3"/>
      <c r="M216" s="13"/>
      <c r="N216" s="3"/>
      <c r="O216" s="3"/>
      <c r="P216" s="13"/>
      <c r="Q216" s="3"/>
      <c r="R216" s="3"/>
      <c r="S216" s="3"/>
      <c r="T216" s="3"/>
      <c r="U216" s="3"/>
      <c r="V216" s="3"/>
      <c r="W216" s="3"/>
      <c r="X216" s="3"/>
      <c r="Y216" s="3"/>
      <c r="Z216" s="3"/>
    </row>
    <row r="217" ht="15.75" customHeight="1">
      <c r="A217" s="3"/>
      <c r="B217" s="13"/>
      <c r="C217" s="13"/>
      <c r="D217" s="3"/>
      <c r="E217" s="3"/>
      <c r="F217" s="3"/>
      <c r="G217" s="3"/>
      <c r="H217" s="3"/>
      <c r="I217" s="3"/>
      <c r="J217" s="3"/>
      <c r="K217" s="3"/>
      <c r="L217" s="3"/>
      <c r="M217" s="13"/>
      <c r="N217" s="3"/>
      <c r="O217" s="3"/>
      <c r="P217" s="13"/>
      <c r="Q217" s="3"/>
      <c r="R217" s="3"/>
      <c r="S217" s="3"/>
      <c r="T217" s="3"/>
      <c r="U217" s="3"/>
      <c r="V217" s="3"/>
      <c r="W217" s="3"/>
      <c r="X217" s="3"/>
      <c r="Y217" s="3"/>
      <c r="Z217" s="3"/>
    </row>
    <row r="218" ht="15.75" customHeight="1">
      <c r="A218" s="3"/>
      <c r="B218" s="13"/>
      <c r="C218" s="13"/>
      <c r="D218" s="3"/>
      <c r="E218" s="3"/>
      <c r="F218" s="3"/>
      <c r="G218" s="3"/>
      <c r="H218" s="3"/>
      <c r="I218" s="3"/>
      <c r="J218" s="3"/>
      <c r="K218" s="3"/>
      <c r="L218" s="3"/>
      <c r="M218" s="13"/>
      <c r="N218" s="3"/>
      <c r="O218" s="3"/>
      <c r="P218" s="13"/>
      <c r="Q218" s="3"/>
      <c r="R218" s="3"/>
      <c r="S218" s="3"/>
      <c r="T218" s="3"/>
      <c r="U218" s="3"/>
      <c r="V218" s="3"/>
      <c r="W218" s="3"/>
      <c r="X218" s="3"/>
      <c r="Y218" s="3"/>
      <c r="Z218" s="3"/>
    </row>
    <row r="219" ht="15.75" customHeight="1">
      <c r="A219" s="3"/>
      <c r="B219" s="13"/>
      <c r="C219" s="13"/>
      <c r="D219" s="3"/>
      <c r="E219" s="3"/>
      <c r="F219" s="3"/>
      <c r="G219" s="3"/>
      <c r="H219" s="3"/>
      <c r="I219" s="3"/>
      <c r="J219" s="3"/>
      <c r="K219" s="3"/>
      <c r="L219" s="3"/>
      <c r="M219" s="13"/>
      <c r="N219" s="3"/>
      <c r="O219" s="3"/>
      <c r="P219" s="13"/>
      <c r="Q219" s="3"/>
      <c r="R219" s="3"/>
      <c r="S219" s="3"/>
      <c r="T219" s="3"/>
      <c r="U219" s="3"/>
      <c r="V219" s="3"/>
      <c r="W219" s="3"/>
      <c r="X219" s="3"/>
      <c r="Y219" s="3"/>
      <c r="Z219" s="3"/>
    </row>
    <row r="220" ht="15.75" customHeight="1">
      <c r="A220" s="3"/>
      <c r="B220" s="13"/>
      <c r="C220" s="13"/>
      <c r="D220" s="3"/>
      <c r="E220" s="3"/>
      <c r="F220" s="3"/>
      <c r="G220" s="3"/>
      <c r="H220" s="3"/>
      <c r="I220" s="3"/>
      <c r="J220" s="3"/>
      <c r="K220" s="3"/>
      <c r="L220" s="3"/>
      <c r="M220" s="13"/>
      <c r="N220" s="3"/>
      <c r="O220" s="3"/>
      <c r="P220" s="13"/>
      <c r="Q220" s="3"/>
      <c r="R220" s="3"/>
      <c r="S220" s="3"/>
      <c r="T220" s="3"/>
      <c r="U220" s="3"/>
      <c r="V220" s="3"/>
      <c r="W220" s="3"/>
      <c r="X220" s="3"/>
      <c r="Y220" s="3"/>
      <c r="Z220" s="3"/>
    </row>
    <row r="221" ht="15.75" customHeight="1">
      <c r="A221" s="3"/>
      <c r="B221" s="13"/>
      <c r="C221" s="13"/>
      <c r="D221" s="3"/>
      <c r="E221" s="3"/>
      <c r="F221" s="3"/>
      <c r="G221" s="3"/>
      <c r="H221" s="3"/>
      <c r="I221" s="3"/>
      <c r="J221" s="3"/>
      <c r="K221" s="3"/>
      <c r="L221" s="3"/>
      <c r="M221" s="13"/>
      <c r="N221" s="3"/>
      <c r="O221" s="3"/>
      <c r="P221" s="13"/>
      <c r="Q221" s="3"/>
      <c r="R221" s="3"/>
      <c r="S221" s="3"/>
      <c r="T221" s="3"/>
      <c r="U221" s="3"/>
      <c r="V221" s="3"/>
      <c r="W221" s="3"/>
      <c r="X221" s="3"/>
      <c r="Y221" s="3"/>
      <c r="Z221" s="3"/>
    </row>
    <row r="222" ht="15.75" customHeight="1">
      <c r="A222" s="3"/>
      <c r="B222" s="13"/>
      <c r="C222" s="13"/>
      <c r="D222" s="3"/>
      <c r="E222" s="3"/>
      <c r="F222" s="3"/>
      <c r="G222" s="3"/>
      <c r="H222" s="3"/>
      <c r="I222" s="3"/>
      <c r="J222" s="3"/>
      <c r="K222" s="3"/>
      <c r="L222" s="3"/>
      <c r="M222" s="13"/>
      <c r="N222" s="3"/>
      <c r="O222" s="3"/>
      <c r="P222" s="13"/>
      <c r="Q222" s="3"/>
      <c r="R222" s="3"/>
      <c r="S222" s="3"/>
      <c r="T222" s="3"/>
      <c r="U222" s="3"/>
      <c r="V222" s="3"/>
      <c r="W222" s="3"/>
      <c r="X222" s="3"/>
      <c r="Y222" s="3"/>
      <c r="Z222" s="3"/>
    </row>
    <row r="223" ht="15.75" customHeight="1">
      <c r="A223" s="3"/>
      <c r="B223" s="13"/>
      <c r="C223" s="13"/>
      <c r="D223" s="3"/>
      <c r="E223" s="3"/>
      <c r="F223" s="3"/>
      <c r="G223" s="3"/>
      <c r="H223" s="3"/>
      <c r="I223" s="3"/>
      <c r="J223" s="3"/>
      <c r="K223" s="3"/>
      <c r="L223" s="3"/>
      <c r="M223" s="13"/>
      <c r="N223" s="3"/>
      <c r="O223" s="3"/>
      <c r="P223" s="13"/>
      <c r="Q223" s="3"/>
      <c r="R223" s="3"/>
      <c r="S223" s="3"/>
      <c r="T223" s="3"/>
      <c r="U223" s="3"/>
      <c r="V223" s="3"/>
      <c r="W223" s="3"/>
      <c r="X223" s="3"/>
      <c r="Y223" s="3"/>
      <c r="Z223" s="3"/>
    </row>
    <row r="224" ht="15.75" customHeight="1">
      <c r="A224" s="3"/>
      <c r="B224" s="13"/>
      <c r="C224" s="13"/>
      <c r="D224" s="3"/>
      <c r="E224" s="3"/>
      <c r="F224" s="3"/>
      <c r="G224" s="3"/>
      <c r="H224" s="3"/>
      <c r="I224" s="3"/>
      <c r="J224" s="3"/>
      <c r="K224" s="3"/>
      <c r="L224" s="3"/>
      <c r="M224" s="13"/>
      <c r="N224" s="3"/>
      <c r="O224" s="3"/>
      <c r="P224" s="13"/>
      <c r="Q224" s="3"/>
      <c r="R224" s="3"/>
      <c r="S224" s="3"/>
      <c r="T224" s="3"/>
      <c r="U224" s="3"/>
      <c r="V224" s="3"/>
      <c r="W224" s="3"/>
      <c r="X224" s="3"/>
      <c r="Y224" s="3"/>
      <c r="Z224" s="3"/>
    </row>
    <row r="225" ht="15.75" customHeight="1">
      <c r="A225" s="3"/>
      <c r="B225" s="13"/>
      <c r="C225" s="13"/>
      <c r="D225" s="3"/>
      <c r="E225" s="3"/>
      <c r="F225" s="3"/>
      <c r="G225" s="3"/>
      <c r="H225" s="3"/>
      <c r="I225" s="3"/>
      <c r="J225" s="3"/>
      <c r="K225" s="3"/>
      <c r="L225" s="3"/>
      <c r="M225" s="13"/>
      <c r="N225" s="3"/>
      <c r="O225" s="3"/>
      <c r="P225" s="13"/>
      <c r="Q225" s="3"/>
      <c r="R225" s="3"/>
      <c r="S225" s="3"/>
      <c r="T225" s="3"/>
      <c r="U225" s="3"/>
      <c r="V225" s="3"/>
      <c r="W225" s="3"/>
      <c r="X225" s="3"/>
      <c r="Y225" s="3"/>
      <c r="Z225" s="3"/>
    </row>
    <row r="226" ht="15.75" customHeight="1">
      <c r="A226" s="3"/>
      <c r="B226" s="13"/>
      <c r="C226" s="13"/>
      <c r="D226" s="3"/>
      <c r="E226" s="3"/>
      <c r="F226" s="3"/>
      <c r="G226" s="3"/>
      <c r="H226" s="3"/>
      <c r="I226" s="3"/>
      <c r="J226" s="3"/>
      <c r="K226" s="3"/>
      <c r="L226" s="3"/>
      <c r="M226" s="13"/>
      <c r="N226" s="3"/>
      <c r="O226" s="3"/>
      <c r="P226" s="13"/>
      <c r="Q226" s="3"/>
      <c r="R226" s="3"/>
      <c r="S226" s="3"/>
      <c r="T226" s="3"/>
      <c r="U226" s="3"/>
      <c r="V226" s="3"/>
      <c r="W226" s="3"/>
      <c r="X226" s="3"/>
      <c r="Y226" s="3"/>
      <c r="Z226" s="3"/>
    </row>
    <row r="227" ht="15.75" customHeight="1">
      <c r="A227" s="3"/>
      <c r="B227" s="13"/>
      <c r="C227" s="13"/>
      <c r="D227" s="3"/>
      <c r="E227" s="3"/>
      <c r="F227" s="3"/>
      <c r="G227" s="3"/>
      <c r="H227" s="3"/>
      <c r="I227" s="3"/>
      <c r="J227" s="3"/>
      <c r="K227" s="3"/>
      <c r="L227" s="3"/>
      <c r="M227" s="13"/>
      <c r="N227" s="3"/>
      <c r="O227" s="3"/>
      <c r="P227" s="13"/>
      <c r="Q227" s="3"/>
      <c r="R227" s="3"/>
      <c r="S227" s="3"/>
      <c r="T227" s="3"/>
      <c r="U227" s="3"/>
      <c r="V227" s="3"/>
      <c r="W227" s="3"/>
      <c r="X227" s="3"/>
      <c r="Y227" s="3"/>
      <c r="Z227" s="3"/>
    </row>
    <row r="228" ht="15.75" customHeight="1">
      <c r="A228" s="3"/>
      <c r="B228" s="13"/>
      <c r="C228" s="13"/>
      <c r="D228" s="3"/>
      <c r="E228" s="3"/>
      <c r="F228" s="3"/>
      <c r="G228" s="3"/>
      <c r="H228" s="3"/>
      <c r="I228" s="3"/>
      <c r="J228" s="3"/>
      <c r="K228" s="3"/>
      <c r="L228" s="3"/>
      <c r="M228" s="13"/>
      <c r="N228" s="3"/>
      <c r="O228" s="3"/>
      <c r="P228" s="13"/>
      <c r="Q228" s="3"/>
      <c r="R228" s="3"/>
      <c r="S228" s="3"/>
      <c r="T228" s="3"/>
      <c r="U228" s="3"/>
      <c r="V228" s="3"/>
      <c r="W228" s="3"/>
      <c r="X228" s="3"/>
      <c r="Y228" s="3"/>
      <c r="Z228" s="3"/>
    </row>
    <row r="229" ht="15.75" customHeight="1">
      <c r="A229" s="3"/>
      <c r="B229" s="13"/>
      <c r="C229" s="13"/>
      <c r="D229" s="3"/>
      <c r="E229" s="3"/>
      <c r="F229" s="3"/>
      <c r="G229" s="3"/>
      <c r="H229" s="3"/>
      <c r="I229" s="3"/>
      <c r="J229" s="3"/>
      <c r="K229" s="3"/>
      <c r="L229" s="3"/>
      <c r="M229" s="13"/>
      <c r="N229" s="3"/>
      <c r="O229" s="3"/>
      <c r="P229" s="13"/>
      <c r="Q229" s="3"/>
      <c r="R229" s="3"/>
      <c r="S229" s="3"/>
      <c r="T229" s="3"/>
      <c r="U229" s="3"/>
      <c r="V229" s="3"/>
      <c r="W229" s="3"/>
      <c r="X229" s="3"/>
      <c r="Y229" s="3"/>
      <c r="Z229" s="3"/>
    </row>
    <row r="230" ht="15.75" customHeight="1">
      <c r="A230" s="3"/>
      <c r="B230" s="13"/>
      <c r="C230" s="13"/>
      <c r="D230" s="3"/>
      <c r="E230" s="3"/>
      <c r="F230" s="3"/>
      <c r="G230" s="3"/>
      <c r="H230" s="3"/>
      <c r="I230" s="3"/>
      <c r="J230" s="3"/>
      <c r="K230" s="3"/>
      <c r="L230" s="3"/>
      <c r="M230" s="13"/>
      <c r="N230" s="3"/>
      <c r="O230" s="3"/>
      <c r="P230" s="13"/>
      <c r="Q230" s="3"/>
      <c r="R230" s="3"/>
      <c r="S230" s="3"/>
      <c r="T230" s="3"/>
      <c r="U230" s="3"/>
      <c r="V230" s="3"/>
      <c r="W230" s="3"/>
      <c r="X230" s="3"/>
      <c r="Y230" s="3"/>
      <c r="Z230" s="3"/>
    </row>
    <row r="231" ht="15.75" customHeight="1">
      <c r="A231" s="3"/>
      <c r="B231" s="13"/>
      <c r="C231" s="13"/>
      <c r="D231" s="3"/>
      <c r="E231" s="3"/>
      <c r="F231" s="3"/>
      <c r="G231" s="3"/>
      <c r="H231" s="3"/>
      <c r="I231" s="3"/>
      <c r="J231" s="3"/>
      <c r="K231" s="3"/>
      <c r="L231" s="3"/>
      <c r="M231" s="13"/>
      <c r="N231" s="3"/>
      <c r="O231" s="3"/>
      <c r="P231" s="13"/>
      <c r="Q231" s="3"/>
      <c r="R231" s="3"/>
      <c r="S231" s="3"/>
      <c r="T231" s="3"/>
      <c r="U231" s="3"/>
      <c r="V231" s="3"/>
      <c r="W231" s="3"/>
      <c r="X231" s="3"/>
      <c r="Y231" s="3"/>
      <c r="Z231" s="3"/>
    </row>
    <row r="232" ht="15.75" customHeight="1">
      <c r="A232" s="3"/>
      <c r="B232" s="13"/>
      <c r="C232" s="13"/>
      <c r="D232" s="3"/>
      <c r="E232" s="3"/>
      <c r="F232" s="3"/>
      <c r="G232" s="3"/>
      <c r="H232" s="3"/>
      <c r="I232" s="3"/>
      <c r="J232" s="3"/>
      <c r="K232" s="3"/>
      <c r="L232" s="3"/>
      <c r="M232" s="13"/>
      <c r="N232" s="3"/>
      <c r="O232" s="3"/>
      <c r="P232" s="13"/>
      <c r="Q232" s="3"/>
      <c r="R232" s="3"/>
      <c r="S232" s="3"/>
      <c r="T232" s="3"/>
      <c r="U232" s="3"/>
      <c r="V232" s="3"/>
      <c r="W232" s="3"/>
      <c r="X232" s="3"/>
      <c r="Y232" s="3"/>
      <c r="Z232" s="3"/>
    </row>
    <row r="233" ht="15.75" customHeight="1">
      <c r="A233" s="3"/>
      <c r="B233" s="13"/>
      <c r="C233" s="13"/>
      <c r="D233" s="3"/>
      <c r="E233" s="3"/>
      <c r="F233" s="3"/>
      <c r="G233" s="3"/>
      <c r="H233" s="3"/>
      <c r="I233" s="3"/>
      <c r="J233" s="3"/>
      <c r="K233" s="3"/>
      <c r="L233" s="3"/>
      <c r="M233" s="13"/>
      <c r="N233" s="3"/>
      <c r="O233" s="3"/>
      <c r="P233" s="13"/>
      <c r="Q233" s="3"/>
      <c r="R233" s="3"/>
      <c r="S233" s="3"/>
      <c r="T233" s="3"/>
      <c r="U233" s="3"/>
      <c r="V233" s="3"/>
      <c r="W233" s="3"/>
      <c r="X233" s="3"/>
      <c r="Y233" s="3"/>
      <c r="Z233" s="3"/>
    </row>
    <row r="234" ht="15.75" customHeight="1">
      <c r="A234" s="3"/>
      <c r="B234" s="13"/>
      <c r="C234" s="13"/>
      <c r="D234" s="3"/>
      <c r="E234" s="3"/>
      <c r="F234" s="3"/>
      <c r="G234" s="3"/>
      <c r="H234" s="3"/>
      <c r="I234" s="3"/>
      <c r="J234" s="3"/>
      <c r="K234" s="3"/>
      <c r="L234" s="3"/>
      <c r="M234" s="13"/>
      <c r="N234" s="3"/>
      <c r="O234" s="3"/>
      <c r="P234" s="13"/>
      <c r="Q234" s="3"/>
      <c r="R234" s="3"/>
      <c r="S234" s="3"/>
      <c r="T234" s="3"/>
      <c r="U234" s="3"/>
      <c r="V234" s="3"/>
      <c r="W234" s="3"/>
      <c r="X234" s="3"/>
      <c r="Y234" s="3"/>
      <c r="Z234" s="3"/>
    </row>
    <row r="235" ht="15.75" customHeight="1">
      <c r="A235" s="3"/>
      <c r="B235" s="13"/>
      <c r="C235" s="13"/>
      <c r="D235" s="3"/>
      <c r="E235" s="3"/>
      <c r="F235" s="3"/>
      <c r="G235" s="3"/>
      <c r="H235" s="3"/>
      <c r="I235" s="3"/>
      <c r="J235" s="3"/>
      <c r="K235" s="3"/>
      <c r="L235" s="3"/>
      <c r="M235" s="13"/>
      <c r="N235" s="3"/>
      <c r="O235" s="3"/>
      <c r="P235" s="13"/>
      <c r="Q235" s="3"/>
      <c r="R235" s="3"/>
      <c r="S235" s="3"/>
      <c r="T235" s="3"/>
      <c r="U235" s="3"/>
      <c r="V235" s="3"/>
      <c r="W235" s="3"/>
      <c r="X235" s="3"/>
      <c r="Y235" s="3"/>
      <c r="Z235" s="3"/>
    </row>
    <row r="236" ht="15.75" customHeight="1">
      <c r="A236" s="3"/>
      <c r="B236" s="13"/>
      <c r="C236" s="13"/>
      <c r="D236" s="3"/>
      <c r="E236" s="3"/>
      <c r="F236" s="3"/>
      <c r="G236" s="3"/>
      <c r="H236" s="3"/>
      <c r="I236" s="3"/>
      <c r="J236" s="3"/>
      <c r="K236" s="3"/>
      <c r="L236" s="3"/>
      <c r="M236" s="13"/>
      <c r="N236" s="3"/>
      <c r="O236" s="3"/>
      <c r="P236" s="13"/>
      <c r="Q236" s="3"/>
      <c r="R236" s="3"/>
      <c r="S236" s="3"/>
      <c r="T236" s="3"/>
      <c r="U236" s="3"/>
      <c r="V236" s="3"/>
      <c r="W236" s="3"/>
      <c r="X236" s="3"/>
      <c r="Y236" s="3"/>
      <c r="Z236" s="3"/>
    </row>
    <row r="237" ht="15.75" customHeight="1">
      <c r="A237" s="3"/>
      <c r="B237" s="13"/>
      <c r="C237" s="13"/>
      <c r="D237" s="3"/>
      <c r="E237" s="3"/>
      <c r="F237" s="3"/>
      <c r="G237" s="3"/>
      <c r="H237" s="3"/>
      <c r="I237" s="3"/>
      <c r="J237" s="3"/>
      <c r="K237" s="3"/>
      <c r="L237" s="3"/>
      <c r="M237" s="13"/>
      <c r="N237" s="3"/>
      <c r="O237" s="3"/>
      <c r="P237" s="13"/>
      <c r="Q237" s="3"/>
      <c r="R237" s="3"/>
      <c r="S237" s="3"/>
      <c r="T237" s="3"/>
      <c r="U237" s="3"/>
      <c r="V237" s="3"/>
      <c r="W237" s="3"/>
      <c r="X237" s="3"/>
      <c r="Y237" s="3"/>
      <c r="Z237" s="3"/>
    </row>
    <row r="238" ht="15.75" customHeight="1">
      <c r="A238" s="3"/>
      <c r="B238" s="13"/>
      <c r="C238" s="13"/>
      <c r="D238" s="3"/>
      <c r="E238" s="3"/>
      <c r="F238" s="3"/>
      <c r="G238" s="3"/>
      <c r="H238" s="3"/>
      <c r="I238" s="3"/>
      <c r="J238" s="3"/>
      <c r="K238" s="3"/>
      <c r="L238" s="3"/>
      <c r="M238" s="13"/>
      <c r="N238" s="3"/>
      <c r="O238" s="3"/>
      <c r="P238" s="13"/>
      <c r="Q238" s="3"/>
      <c r="R238" s="3"/>
      <c r="S238" s="3"/>
      <c r="T238" s="3"/>
      <c r="U238" s="3"/>
      <c r="V238" s="3"/>
      <c r="W238" s="3"/>
      <c r="X238" s="3"/>
      <c r="Y238" s="3"/>
      <c r="Z238" s="3"/>
    </row>
    <row r="239" ht="15.75" customHeight="1">
      <c r="A239" s="3"/>
      <c r="B239" s="13"/>
      <c r="C239" s="13"/>
      <c r="D239" s="3"/>
      <c r="E239" s="3"/>
      <c r="F239" s="3"/>
      <c r="G239" s="3"/>
      <c r="H239" s="3"/>
      <c r="I239" s="3"/>
      <c r="J239" s="3"/>
      <c r="K239" s="3"/>
      <c r="L239" s="3"/>
      <c r="M239" s="13"/>
      <c r="N239" s="3"/>
      <c r="O239" s="3"/>
      <c r="P239" s="13"/>
      <c r="Q239" s="3"/>
      <c r="R239" s="3"/>
      <c r="S239" s="3"/>
      <c r="T239" s="3"/>
      <c r="U239" s="3"/>
      <c r="V239" s="3"/>
      <c r="W239" s="3"/>
      <c r="X239" s="3"/>
      <c r="Y239" s="3"/>
      <c r="Z239" s="3"/>
    </row>
    <row r="240" ht="15.75" customHeight="1">
      <c r="A240" s="3"/>
      <c r="B240" s="13"/>
      <c r="C240" s="13"/>
      <c r="D240" s="3"/>
      <c r="E240" s="3"/>
      <c r="F240" s="3"/>
      <c r="G240" s="3"/>
      <c r="H240" s="3"/>
      <c r="I240" s="3"/>
      <c r="J240" s="3"/>
      <c r="K240" s="3"/>
      <c r="L240" s="3"/>
      <c r="M240" s="13"/>
      <c r="N240" s="3"/>
      <c r="O240" s="3"/>
      <c r="P240" s="1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conditionalFormatting sqref="I7:I1003">
    <cfRule type="expression" dxfId="0" priority="1">
      <formula>AND($F7&lt;&gt;"",$I7="")</formula>
    </cfRule>
  </conditionalFormatting>
  <conditionalFormatting sqref="M2:P1003 I7:L1003">
    <cfRule type="expression" dxfId="1" priority="2">
      <formula>$P2="placeholder"</formula>
    </cfRule>
  </conditionalFormatting>
  <conditionalFormatting sqref="J7:K1003">
    <cfRule type="expression" dxfId="0" priority="3">
      <formula>AND(OR($M7="triangular",$M7="uniform"),OR($J7="",$K7=""))</formula>
    </cfRule>
  </conditionalFormatting>
  <dataValidations>
    <dataValidation type="list" allowBlank="1" showErrorMessage="1" sqref="B2:B248">
      <formula1>"design,manufacturing,circularity,location"</formula1>
    </dataValidation>
    <dataValidation type="list" allowBlank="1" showErrorMessage="1" sqref="P2:P248">
      <formula1>"placeholder,partner estimate,measured,literature"</formula1>
    </dataValidation>
    <dataValidation type="list" allowBlank="1" showErrorMessage="1" sqref="M2:M248">
      <formula1>"fixed,triangular,uniform,choice,combination"</formula1>
    </dataValidation>
    <dataValidation type="list" allowBlank="1" showErrorMessage="1" sqref="C2:C248">
      <formula1>"product size,production,repair,use,end-of-life,general"</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12.0"/>
    <col customWidth="1" min="2" max="2" width="15.0"/>
    <col customWidth="1" min="3" max="3" width="13.0"/>
    <col customWidth="1" min="4" max="4" width="22.0"/>
    <col customWidth="1" min="5" max="5" width="17.0"/>
    <col customWidth="1" min="6" max="6" width="34.0"/>
    <col customWidth="1" min="7" max="7" width="60.0"/>
    <col customWidth="1" min="8" max="8" width="14.0"/>
    <col customWidth="1" min="9" max="10" width="9.0"/>
    <col customWidth="1" min="11" max="11" width="10.43"/>
    <col customWidth="1" min="12" max="12" width="13.0"/>
    <col customWidth="1" min="13" max="13" width="17.0"/>
    <col customWidth="1" min="14" max="14" width="40.0"/>
    <col customWidth="1" min="15" max="15" width="13.0"/>
    <col customWidth="1" min="16" max="16" width="13.71"/>
    <col customWidth="1" min="17" max="17" width="8.86"/>
  </cols>
  <sheetData>
    <row r="1">
      <c r="A1" s="9" t="s">
        <v>295</v>
      </c>
      <c r="B1" s="9" t="s">
        <v>117</v>
      </c>
      <c r="C1" s="9" t="s">
        <v>296</v>
      </c>
      <c r="D1" s="9" t="s">
        <v>297</v>
      </c>
      <c r="E1" s="9" t="s">
        <v>298</v>
      </c>
      <c r="F1" s="9" t="s">
        <v>0</v>
      </c>
      <c r="G1" s="9" t="s">
        <v>10</v>
      </c>
      <c r="H1" s="9" t="s">
        <v>8</v>
      </c>
      <c r="I1" s="9" t="s">
        <v>299</v>
      </c>
      <c r="J1" s="9" t="s">
        <v>300</v>
      </c>
      <c r="K1" s="9" t="s">
        <v>301</v>
      </c>
      <c r="L1" s="9" t="s">
        <v>302</v>
      </c>
      <c r="M1" s="9" t="s">
        <v>124</v>
      </c>
      <c r="N1" s="9" t="s">
        <v>303</v>
      </c>
      <c r="O1" s="9" t="s">
        <v>304</v>
      </c>
      <c r="P1" s="9" t="s">
        <v>305</v>
      </c>
      <c r="Q1" s="9" t="s">
        <v>182</v>
      </c>
      <c r="R1" s="3"/>
      <c r="S1" s="3"/>
      <c r="T1" s="3"/>
      <c r="U1" s="3"/>
      <c r="V1" s="3"/>
      <c r="W1" s="3"/>
      <c r="X1" s="3"/>
      <c r="Y1" s="3"/>
      <c r="Z1" s="3"/>
    </row>
    <row r="2">
      <c r="A2" s="10" t="s">
        <v>47</v>
      </c>
      <c r="B2" s="10" t="s">
        <v>306</v>
      </c>
      <c r="C2" s="10" t="s">
        <v>307</v>
      </c>
      <c r="D2" s="10" t="s">
        <v>308</v>
      </c>
      <c r="E2" s="10"/>
      <c r="F2" s="10" t="s">
        <v>309</v>
      </c>
      <c r="G2" s="10" t="s">
        <v>310</v>
      </c>
      <c r="H2" s="10" t="s">
        <v>311</v>
      </c>
      <c r="I2" s="10">
        <v>0.0</v>
      </c>
      <c r="J2" s="10">
        <f>I2</f>
        <v>0</v>
      </c>
      <c r="K2" s="10">
        <f>I2</f>
        <v>0</v>
      </c>
      <c r="L2" s="10"/>
      <c r="M2" s="10" t="s">
        <v>357</v>
      </c>
      <c r="N2" s="10"/>
      <c r="O2" s="10" t="s">
        <v>444</v>
      </c>
      <c r="P2" s="10" t="s">
        <v>314</v>
      </c>
      <c r="Q2" s="10" t="s">
        <v>315</v>
      </c>
      <c r="R2" s="3"/>
      <c r="S2" s="3"/>
      <c r="T2" s="3"/>
      <c r="U2" s="3"/>
      <c r="V2" s="3"/>
      <c r="W2" s="3"/>
      <c r="X2" s="3"/>
      <c r="Y2" s="3"/>
      <c r="Z2" s="3"/>
    </row>
    <row r="3">
      <c r="A3" s="10" t="s">
        <v>47</v>
      </c>
      <c r="B3" s="10" t="s">
        <v>306</v>
      </c>
      <c r="C3" s="10" t="s">
        <v>307</v>
      </c>
      <c r="D3" s="10" t="s">
        <v>308</v>
      </c>
      <c r="E3" s="10"/>
      <c r="F3" s="10" t="s">
        <v>445</v>
      </c>
      <c r="G3" s="10" t="s">
        <v>446</v>
      </c>
      <c r="H3" s="10" t="s">
        <v>18</v>
      </c>
      <c r="I3" s="10">
        <v>3.0</v>
      </c>
      <c r="J3" s="10">
        <v>3.0</v>
      </c>
      <c r="K3" s="10">
        <v>3.0</v>
      </c>
      <c r="L3" s="10"/>
      <c r="M3" s="10" t="s">
        <v>357</v>
      </c>
      <c r="N3" s="10"/>
      <c r="O3" s="10" t="s">
        <v>447</v>
      </c>
      <c r="P3" s="10" t="s">
        <v>314</v>
      </c>
      <c r="Q3" s="10" t="s">
        <v>448</v>
      </c>
      <c r="R3" s="3"/>
      <c r="S3" s="3"/>
      <c r="T3" s="3"/>
      <c r="U3" s="3"/>
      <c r="V3" s="3"/>
      <c r="W3" s="3"/>
      <c r="X3" s="3"/>
      <c r="Y3" s="3"/>
      <c r="Z3" s="3"/>
    </row>
    <row r="4">
      <c r="A4" s="10" t="s">
        <v>47</v>
      </c>
      <c r="B4" s="10" t="s">
        <v>306</v>
      </c>
      <c r="C4" s="10" t="s">
        <v>307</v>
      </c>
      <c r="D4" s="10" t="s">
        <v>308</v>
      </c>
      <c r="E4" s="10"/>
      <c r="F4" s="10" t="s">
        <v>449</v>
      </c>
      <c r="G4" s="10" t="s">
        <v>450</v>
      </c>
      <c r="H4" s="10" t="s">
        <v>90</v>
      </c>
      <c r="I4" s="10">
        <v>10.0</v>
      </c>
      <c r="J4" s="10">
        <f t="shared" ref="J4:J5" si="1">I4*0.8</f>
        <v>8</v>
      </c>
      <c r="K4" s="10">
        <f t="shared" ref="K4:K5" si="2">I4*1.2</f>
        <v>12</v>
      </c>
      <c r="L4" s="10"/>
      <c r="M4" s="10" t="s">
        <v>312</v>
      </c>
      <c r="N4" s="10"/>
      <c r="O4" s="10" t="s">
        <v>451</v>
      </c>
      <c r="P4" s="10" t="s">
        <v>314</v>
      </c>
      <c r="Q4" s="10" t="s">
        <v>452</v>
      </c>
      <c r="R4" s="3"/>
      <c r="S4" s="3"/>
      <c r="T4" s="3"/>
      <c r="U4" s="3"/>
      <c r="V4" s="3"/>
      <c r="W4" s="3"/>
      <c r="X4" s="3"/>
      <c r="Y4" s="3"/>
      <c r="Z4" s="3"/>
    </row>
    <row r="5">
      <c r="A5" s="10" t="s">
        <v>47</v>
      </c>
      <c r="B5" s="10" t="s">
        <v>306</v>
      </c>
      <c r="C5" s="10" t="s">
        <v>307</v>
      </c>
      <c r="D5" s="10" t="s">
        <v>308</v>
      </c>
      <c r="E5" s="10"/>
      <c r="F5" s="10" t="s">
        <v>453</v>
      </c>
      <c r="G5" s="10" t="s">
        <v>454</v>
      </c>
      <c r="H5" s="10" t="s">
        <v>455</v>
      </c>
      <c r="I5" s="10">
        <v>350.0</v>
      </c>
      <c r="J5" s="10">
        <f t="shared" si="1"/>
        <v>280</v>
      </c>
      <c r="K5" s="10">
        <f t="shared" si="2"/>
        <v>420</v>
      </c>
      <c r="L5" s="10"/>
      <c r="M5" s="10" t="s">
        <v>312</v>
      </c>
      <c r="N5" s="10"/>
      <c r="O5" s="10" t="s">
        <v>456</v>
      </c>
      <c r="P5" s="10" t="s">
        <v>314</v>
      </c>
      <c r="Q5" s="10" t="s">
        <v>457</v>
      </c>
      <c r="R5" s="3"/>
      <c r="S5" s="3"/>
      <c r="T5" s="3"/>
      <c r="U5" s="3"/>
      <c r="V5" s="3"/>
      <c r="W5" s="3"/>
      <c r="X5" s="3"/>
      <c r="Y5" s="3"/>
      <c r="Z5" s="3"/>
    </row>
    <row r="6">
      <c r="A6" s="10" t="s">
        <v>47</v>
      </c>
      <c r="B6" s="10" t="s">
        <v>306</v>
      </c>
      <c r="C6" s="10" t="s">
        <v>327</v>
      </c>
      <c r="D6" s="10" t="s">
        <v>458</v>
      </c>
      <c r="E6" s="10" t="s">
        <v>329</v>
      </c>
      <c r="F6" s="10" t="s">
        <v>330</v>
      </c>
      <c r="G6" s="12" t="s">
        <v>459</v>
      </c>
      <c r="H6" s="10" t="s">
        <v>311</v>
      </c>
      <c r="I6" s="10">
        <v>70.0</v>
      </c>
      <c r="J6" s="10">
        <f>I6-10</f>
        <v>60</v>
      </c>
      <c r="K6" s="10">
        <f>I6+10</f>
        <v>80</v>
      </c>
      <c r="L6" s="10"/>
      <c r="M6" s="10" t="s">
        <v>312</v>
      </c>
      <c r="N6" s="10"/>
      <c r="O6" s="10" t="s">
        <v>460</v>
      </c>
      <c r="P6" s="10" t="s">
        <v>314</v>
      </c>
      <c r="Q6" s="10" t="s">
        <v>461</v>
      </c>
      <c r="R6" s="3"/>
      <c r="S6" s="3"/>
      <c r="T6" s="3"/>
      <c r="U6" s="3"/>
      <c r="V6" s="3"/>
      <c r="W6" s="3"/>
      <c r="X6" s="3"/>
      <c r="Y6" s="3"/>
      <c r="Z6" s="3"/>
    </row>
    <row r="7">
      <c r="A7" s="10" t="s">
        <v>47</v>
      </c>
      <c r="B7" s="10" t="s">
        <v>306</v>
      </c>
      <c r="C7" s="10" t="s">
        <v>327</v>
      </c>
      <c r="D7" s="10" t="s">
        <v>462</v>
      </c>
      <c r="E7" s="10"/>
      <c r="F7" s="10" t="s">
        <v>463</v>
      </c>
      <c r="G7" s="12" t="s">
        <v>464</v>
      </c>
      <c r="H7" s="10" t="s">
        <v>462</v>
      </c>
      <c r="I7" s="10" t="s">
        <v>465</v>
      </c>
      <c r="J7" s="10">
        <v>1.0</v>
      </c>
      <c r="K7" s="10">
        <v>2.0</v>
      </c>
      <c r="L7" s="10"/>
      <c r="M7" s="10" t="s">
        <v>466</v>
      </c>
      <c r="N7" s="10" t="s">
        <v>467</v>
      </c>
      <c r="O7" s="10" t="s">
        <v>460</v>
      </c>
      <c r="P7" s="10" t="s">
        <v>314</v>
      </c>
      <c r="Q7" s="10" t="s">
        <v>468</v>
      </c>
      <c r="R7" s="3"/>
      <c r="S7" s="3"/>
      <c r="T7" s="3"/>
      <c r="U7" s="3"/>
      <c r="V7" s="3"/>
      <c r="W7" s="3"/>
      <c r="X7" s="3"/>
      <c r="Y7" s="3"/>
      <c r="Z7" s="3"/>
    </row>
    <row r="8">
      <c r="A8" s="10" t="s">
        <v>47</v>
      </c>
      <c r="B8" s="10" t="s">
        <v>306</v>
      </c>
      <c r="C8" s="10" t="s">
        <v>327</v>
      </c>
      <c r="D8" s="10" t="s">
        <v>462</v>
      </c>
      <c r="E8" s="10"/>
      <c r="F8" s="10" t="s">
        <v>469</v>
      </c>
      <c r="G8" s="12" t="s">
        <v>470</v>
      </c>
      <c r="H8" s="10" t="s">
        <v>471</v>
      </c>
      <c r="I8" s="10">
        <v>66.66666666666667</v>
      </c>
      <c r="J8" s="10">
        <f>I8-25</f>
        <v>41.66666667</v>
      </c>
      <c r="K8" s="10">
        <f>I8+25</f>
        <v>91.66666667</v>
      </c>
      <c r="L8" s="10"/>
      <c r="M8" s="10" t="s">
        <v>312</v>
      </c>
      <c r="N8" s="10"/>
      <c r="O8" s="10" t="s">
        <v>460</v>
      </c>
      <c r="P8" s="10" t="s">
        <v>314</v>
      </c>
      <c r="Q8" s="10" t="s">
        <v>472</v>
      </c>
      <c r="R8" s="3"/>
      <c r="S8" s="3"/>
      <c r="T8" s="3"/>
      <c r="U8" s="3"/>
      <c r="V8" s="3"/>
      <c r="W8" s="3"/>
      <c r="X8" s="3"/>
      <c r="Y8" s="3"/>
      <c r="Z8" s="3"/>
    </row>
    <row r="9">
      <c r="A9" s="10" t="s">
        <v>47</v>
      </c>
      <c r="B9" s="10" t="s">
        <v>306</v>
      </c>
      <c r="C9" s="10" t="s">
        <v>413</v>
      </c>
      <c r="D9" s="10" t="s">
        <v>458</v>
      </c>
      <c r="E9" s="10" t="s">
        <v>329</v>
      </c>
      <c r="F9" s="10" t="s">
        <v>330</v>
      </c>
      <c r="G9" s="12" t="s">
        <v>473</v>
      </c>
      <c r="H9" s="10" t="s">
        <v>311</v>
      </c>
      <c r="I9" s="10">
        <v>80.0</v>
      </c>
      <c r="J9" s="10">
        <v>70.0</v>
      </c>
      <c r="K9" s="10">
        <v>90.0</v>
      </c>
      <c r="L9" s="10"/>
      <c r="M9" s="10" t="s">
        <v>312</v>
      </c>
      <c r="N9" s="10"/>
      <c r="O9" s="10" t="s">
        <v>474</v>
      </c>
      <c r="P9" s="10" t="s">
        <v>314</v>
      </c>
      <c r="Q9" s="10" t="s">
        <v>475</v>
      </c>
      <c r="R9" s="3"/>
      <c r="S9" s="3"/>
      <c r="T9" s="3"/>
      <c r="U9" s="3"/>
      <c r="V9" s="3"/>
      <c r="W9" s="3"/>
      <c r="X9" s="3"/>
      <c r="Y9" s="3"/>
      <c r="Z9" s="3"/>
    </row>
    <row r="10">
      <c r="A10" s="10" t="s">
        <v>47</v>
      </c>
      <c r="B10" s="10" t="s">
        <v>306</v>
      </c>
      <c r="C10" s="10" t="s">
        <v>413</v>
      </c>
      <c r="D10" s="10" t="s">
        <v>462</v>
      </c>
      <c r="E10" s="10"/>
      <c r="F10" s="10" t="s">
        <v>463</v>
      </c>
      <c r="G10" s="12" t="s">
        <v>476</v>
      </c>
      <c r="H10" s="10" t="s">
        <v>462</v>
      </c>
      <c r="I10" s="10" t="s">
        <v>465</v>
      </c>
      <c r="J10" s="10">
        <v>1.0</v>
      </c>
      <c r="K10" s="10">
        <v>2.0</v>
      </c>
      <c r="L10" s="10"/>
      <c r="M10" s="10" t="s">
        <v>466</v>
      </c>
      <c r="N10" s="10" t="s">
        <v>467</v>
      </c>
      <c r="O10" s="10" t="s">
        <v>474</v>
      </c>
      <c r="P10" s="10" t="s">
        <v>314</v>
      </c>
      <c r="Q10" s="10" t="s">
        <v>468</v>
      </c>
      <c r="R10" s="3"/>
      <c r="S10" s="3"/>
      <c r="T10" s="3"/>
      <c r="U10" s="3"/>
      <c r="V10" s="3"/>
      <c r="W10" s="3"/>
      <c r="X10" s="3"/>
      <c r="Y10" s="3"/>
      <c r="Z10" s="3"/>
    </row>
    <row r="11">
      <c r="A11" s="10" t="s">
        <v>47</v>
      </c>
      <c r="B11" s="10" t="s">
        <v>306</v>
      </c>
      <c r="C11" s="10" t="s">
        <v>413</v>
      </c>
      <c r="D11" s="10" t="s">
        <v>462</v>
      </c>
      <c r="E11" s="10"/>
      <c r="F11" s="10" t="s">
        <v>469</v>
      </c>
      <c r="G11" s="12" t="s">
        <v>470</v>
      </c>
      <c r="H11" s="10" t="s">
        <v>471</v>
      </c>
      <c r="I11" s="10">
        <v>50.0</v>
      </c>
      <c r="J11" s="10">
        <f>I11-25</f>
        <v>25</v>
      </c>
      <c r="K11" s="10">
        <f>I11+25</f>
        <v>75</v>
      </c>
      <c r="L11" s="10"/>
      <c r="M11" s="10" t="s">
        <v>312</v>
      </c>
      <c r="N11" s="10"/>
      <c r="O11" s="10" t="s">
        <v>474</v>
      </c>
      <c r="P11" s="10" t="s">
        <v>314</v>
      </c>
      <c r="Q11" s="10" t="s">
        <v>477</v>
      </c>
      <c r="R11" s="3"/>
      <c r="S11" s="3"/>
      <c r="T11" s="3"/>
      <c r="U11" s="3"/>
      <c r="V11" s="3"/>
      <c r="W11" s="3"/>
      <c r="X11" s="3"/>
      <c r="Y11" s="3"/>
      <c r="Z11" s="3"/>
    </row>
    <row r="12">
      <c r="A12" s="10" t="s">
        <v>47</v>
      </c>
      <c r="B12" s="10" t="s">
        <v>337</v>
      </c>
      <c r="C12" s="10" t="s">
        <v>327</v>
      </c>
      <c r="D12" s="10" t="s">
        <v>198</v>
      </c>
      <c r="E12" s="10"/>
      <c r="F12" s="10" t="s">
        <v>339</v>
      </c>
      <c r="G12" s="12" t="s">
        <v>340</v>
      </c>
      <c r="H12" s="10" t="s">
        <v>254</v>
      </c>
      <c r="I12" s="10">
        <v>160.0</v>
      </c>
      <c r="J12" s="10">
        <f t="shared" ref="J12:J15" si="3">I12*0.8</f>
        <v>128</v>
      </c>
      <c r="K12" s="10">
        <f t="shared" ref="K12:K15" si="4">I12*1.2</f>
        <v>192</v>
      </c>
      <c r="L12" s="10">
        <v>1500.0</v>
      </c>
      <c r="M12" s="10" t="s">
        <v>312</v>
      </c>
      <c r="N12" s="10"/>
      <c r="O12" s="10" t="s">
        <v>478</v>
      </c>
      <c r="P12" s="10" t="s">
        <v>325</v>
      </c>
      <c r="Q12" s="10" t="s">
        <v>479</v>
      </c>
      <c r="R12" s="3"/>
      <c r="S12" s="3"/>
      <c r="T12" s="3"/>
      <c r="U12" s="3"/>
      <c r="V12" s="3"/>
      <c r="W12" s="3"/>
      <c r="X12" s="3"/>
      <c r="Y12" s="3"/>
      <c r="Z12" s="3"/>
    </row>
    <row r="13">
      <c r="A13" s="10" t="s">
        <v>47</v>
      </c>
      <c r="B13" s="10" t="s">
        <v>337</v>
      </c>
      <c r="C13" s="10" t="s">
        <v>327</v>
      </c>
      <c r="D13" s="10" t="s">
        <v>198</v>
      </c>
      <c r="E13" s="10"/>
      <c r="F13" s="10" t="s">
        <v>343</v>
      </c>
      <c r="G13" s="12" t="s">
        <v>344</v>
      </c>
      <c r="H13" s="10" t="s">
        <v>345</v>
      </c>
      <c r="I13" s="10">
        <v>2.0</v>
      </c>
      <c r="J13" s="10">
        <f t="shared" si="3"/>
        <v>1.6</v>
      </c>
      <c r="K13" s="10">
        <f t="shared" si="4"/>
        <v>2.4</v>
      </c>
      <c r="L13" s="10">
        <v>30.0</v>
      </c>
      <c r="M13" s="10" t="s">
        <v>312</v>
      </c>
      <c r="N13" s="10"/>
      <c r="O13" s="10" t="s">
        <v>480</v>
      </c>
      <c r="P13" s="10" t="s">
        <v>314</v>
      </c>
      <c r="Q13" s="10" t="s">
        <v>481</v>
      </c>
      <c r="R13" s="3"/>
      <c r="S13" s="3"/>
      <c r="T13" s="3"/>
      <c r="U13" s="3"/>
      <c r="V13" s="3"/>
      <c r="W13" s="3"/>
      <c r="X13" s="3"/>
      <c r="Y13" s="3"/>
      <c r="Z13" s="3"/>
    </row>
    <row r="14">
      <c r="A14" s="10" t="s">
        <v>47</v>
      </c>
      <c r="B14" s="10" t="s">
        <v>337</v>
      </c>
      <c r="C14" s="10" t="s">
        <v>327</v>
      </c>
      <c r="D14" s="10" t="s">
        <v>198</v>
      </c>
      <c r="E14" s="10"/>
      <c r="F14" s="10" t="s">
        <v>347</v>
      </c>
      <c r="G14" s="12" t="s">
        <v>348</v>
      </c>
      <c r="H14" s="10" t="s">
        <v>349</v>
      </c>
      <c r="I14" s="10">
        <v>3.0</v>
      </c>
      <c r="J14" s="10">
        <f t="shared" si="3"/>
        <v>2.4</v>
      </c>
      <c r="K14" s="10">
        <f t="shared" si="4"/>
        <v>3.6</v>
      </c>
      <c r="L14" s="10">
        <v>1000.0</v>
      </c>
      <c r="M14" s="10" t="s">
        <v>312</v>
      </c>
      <c r="N14" s="10"/>
      <c r="O14" s="10" t="s">
        <v>482</v>
      </c>
      <c r="P14" s="10" t="s">
        <v>314</v>
      </c>
      <c r="Q14" s="10" t="s">
        <v>483</v>
      </c>
      <c r="R14" s="3"/>
      <c r="S14" s="3"/>
      <c r="T14" s="3"/>
      <c r="U14" s="3"/>
      <c r="V14" s="3"/>
      <c r="W14" s="3"/>
      <c r="X14" s="3"/>
      <c r="Y14" s="3"/>
      <c r="Z14" s="3"/>
    </row>
    <row r="15">
      <c r="A15" s="10" t="s">
        <v>47</v>
      </c>
      <c r="B15" s="10" t="s">
        <v>337</v>
      </c>
      <c r="C15" s="10" t="s">
        <v>327</v>
      </c>
      <c r="D15" s="10" t="s">
        <v>198</v>
      </c>
      <c r="E15" s="10"/>
      <c r="F15" s="10" t="s">
        <v>351</v>
      </c>
      <c r="G15" s="12" t="s">
        <v>352</v>
      </c>
      <c r="H15" s="10" t="s">
        <v>353</v>
      </c>
      <c r="I15" s="10">
        <v>5000.0</v>
      </c>
      <c r="J15" s="10">
        <f t="shared" si="3"/>
        <v>4000</v>
      </c>
      <c r="K15" s="10">
        <f t="shared" si="4"/>
        <v>6000</v>
      </c>
      <c r="L15" s="10">
        <v>30000.0</v>
      </c>
      <c r="M15" s="10" t="s">
        <v>312</v>
      </c>
      <c r="N15" s="10"/>
      <c r="O15" s="10" t="s">
        <v>484</v>
      </c>
      <c r="P15" s="10" t="s">
        <v>314</v>
      </c>
      <c r="Q15" s="10" t="s">
        <v>485</v>
      </c>
      <c r="R15" s="3"/>
      <c r="S15" s="3"/>
      <c r="T15" s="3"/>
      <c r="U15" s="3"/>
      <c r="V15" s="3"/>
      <c r="W15" s="3"/>
      <c r="X15" s="3"/>
      <c r="Y15" s="3"/>
      <c r="Z15" s="3"/>
    </row>
    <row r="16">
      <c r="A16" s="10" t="s">
        <v>47</v>
      </c>
      <c r="B16" s="10" t="s">
        <v>337</v>
      </c>
      <c r="C16" s="10" t="s">
        <v>327</v>
      </c>
      <c r="D16" s="10" t="s">
        <v>198</v>
      </c>
      <c r="E16" s="10"/>
      <c r="F16" s="10" t="s">
        <v>355</v>
      </c>
      <c r="G16" s="12" t="s">
        <v>356</v>
      </c>
      <c r="H16" s="10" t="s">
        <v>311</v>
      </c>
      <c r="I16" s="10">
        <v>95.0</v>
      </c>
      <c r="J16" s="10">
        <f>I16-5</f>
        <v>90</v>
      </c>
      <c r="K16" s="10">
        <f>I16+5</f>
        <v>100</v>
      </c>
      <c r="L16" s="10"/>
      <c r="M16" s="10" t="s">
        <v>312</v>
      </c>
      <c r="N16" s="10"/>
      <c r="O16" s="10" t="s">
        <v>486</v>
      </c>
      <c r="P16" s="10" t="s">
        <v>314</v>
      </c>
      <c r="Q16" s="10" t="s">
        <v>487</v>
      </c>
      <c r="R16" s="3"/>
      <c r="S16" s="3"/>
      <c r="T16" s="3"/>
      <c r="U16" s="3"/>
      <c r="V16" s="3"/>
      <c r="W16" s="3"/>
      <c r="X16" s="3"/>
      <c r="Y16" s="3"/>
      <c r="Z16" s="3"/>
    </row>
    <row r="17">
      <c r="A17" s="10" t="s">
        <v>47</v>
      </c>
      <c r="B17" s="10" t="s">
        <v>337</v>
      </c>
      <c r="C17" s="10" t="s">
        <v>327</v>
      </c>
      <c r="D17" s="10" t="s">
        <v>198</v>
      </c>
      <c r="E17" s="10"/>
      <c r="F17" s="10" t="s">
        <v>360</v>
      </c>
      <c r="G17" s="12" t="s">
        <v>361</v>
      </c>
      <c r="H17" s="10" t="s">
        <v>90</v>
      </c>
      <c r="I17" s="10" t="s">
        <v>329</v>
      </c>
      <c r="J17" s="10"/>
      <c r="K17" s="10"/>
      <c r="L17" s="10"/>
      <c r="M17" s="10" t="s">
        <v>362</v>
      </c>
      <c r="N17" s="10" t="s">
        <v>363</v>
      </c>
      <c r="O17" s="10" t="s">
        <v>488</v>
      </c>
      <c r="P17" s="10" t="s">
        <v>314</v>
      </c>
      <c r="Q17" s="10"/>
      <c r="R17" s="3"/>
      <c r="S17" s="3"/>
      <c r="T17" s="3"/>
      <c r="U17" s="3"/>
      <c r="V17" s="3"/>
      <c r="W17" s="3"/>
      <c r="X17" s="3"/>
      <c r="Y17" s="3"/>
      <c r="Z17" s="3"/>
    </row>
    <row r="18">
      <c r="A18" s="10" t="s">
        <v>47</v>
      </c>
      <c r="B18" s="10" t="s">
        <v>337</v>
      </c>
      <c r="C18" s="10" t="s">
        <v>327</v>
      </c>
      <c r="D18" s="10" t="s">
        <v>201</v>
      </c>
      <c r="E18" s="10"/>
      <c r="F18" s="10" t="s">
        <v>339</v>
      </c>
      <c r="G18" s="12" t="s">
        <v>340</v>
      </c>
      <c r="H18" s="10" t="s">
        <v>254</v>
      </c>
      <c r="I18" s="10">
        <v>120.0</v>
      </c>
      <c r="J18" s="10">
        <f t="shared" ref="J18:J21" si="5">I18*0.8</f>
        <v>96</v>
      </c>
      <c r="K18" s="10">
        <f t="shared" ref="K18:K21" si="6">I18*1.2</f>
        <v>144</v>
      </c>
      <c r="L18" s="10">
        <v>1000.0</v>
      </c>
      <c r="M18" s="10" t="s">
        <v>312</v>
      </c>
      <c r="N18" s="10"/>
      <c r="O18" s="10" t="s">
        <v>489</v>
      </c>
      <c r="P18" s="10" t="s">
        <v>314</v>
      </c>
      <c r="Q18" s="10" t="s">
        <v>490</v>
      </c>
      <c r="R18" s="3"/>
      <c r="S18" s="3"/>
      <c r="T18" s="3"/>
      <c r="U18" s="3"/>
      <c r="V18" s="3"/>
      <c r="W18" s="3"/>
      <c r="X18" s="3"/>
      <c r="Y18" s="3"/>
      <c r="Z18" s="3"/>
    </row>
    <row r="19">
      <c r="A19" s="10" t="s">
        <v>47</v>
      </c>
      <c r="B19" s="10" t="s">
        <v>337</v>
      </c>
      <c r="C19" s="10" t="s">
        <v>327</v>
      </c>
      <c r="D19" s="10" t="s">
        <v>201</v>
      </c>
      <c r="E19" s="10"/>
      <c r="F19" s="10" t="s">
        <v>343</v>
      </c>
      <c r="G19" s="12" t="s">
        <v>344</v>
      </c>
      <c r="H19" s="10" t="s">
        <v>345</v>
      </c>
      <c r="I19" s="10">
        <v>1.5</v>
      </c>
      <c r="J19" s="10">
        <f t="shared" si="5"/>
        <v>1.2</v>
      </c>
      <c r="K19" s="10">
        <f t="shared" si="6"/>
        <v>1.8</v>
      </c>
      <c r="L19" s="10">
        <v>11.0</v>
      </c>
      <c r="M19" s="10" t="s">
        <v>312</v>
      </c>
      <c r="N19" s="10"/>
      <c r="O19" s="10" t="s">
        <v>491</v>
      </c>
      <c r="P19" s="10" t="s">
        <v>314</v>
      </c>
      <c r="Q19" s="10" t="s">
        <v>492</v>
      </c>
      <c r="R19" s="3"/>
      <c r="S19" s="3"/>
      <c r="T19" s="3"/>
      <c r="U19" s="3"/>
      <c r="V19" s="3"/>
      <c r="W19" s="3"/>
      <c r="X19" s="3"/>
      <c r="Y19" s="3"/>
      <c r="Z19" s="3"/>
    </row>
    <row r="20">
      <c r="A20" s="10" t="s">
        <v>47</v>
      </c>
      <c r="B20" s="10" t="s">
        <v>337</v>
      </c>
      <c r="C20" s="10" t="s">
        <v>327</v>
      </c>
      <c r="D20" s="10" t="s">
        <v>201</v>
      </c>
      <c r="E20" s="10"/>
      <c r="F20" s="10" t="s">
        <v>347</v>
      </c>
      <c r="G20" s="12" t="s">
        <v>348</v>
      </c>
      <c r="H20" s="10" t="s">
        <v>349</v>
      </c>
      <c r="I20" s="10">
        <v>10.0</v>
      </c>
      <c r="J20" s="10">
        <f t="shared" si="5"/>
        <v>8</v>
      </c>
      <c r="K20" s="10">
        <f t="shared" si="6"/>
        <v>12</v>
      </c>
      <c r="L20" s="10">
        <v>1000.0</v>
      </c>
      <c r="M20" s="10" t="s">
        <v>312</v>
      </c>
      <c r="N20" s="10"/>
      <c r="O20" s="10" t="s">
        <v>493</v>
      </c>
      <c r="P20" s="10" t="s">
        <v>314</v>
      </c>
      <c r="Q20" s="10" t="s">
        <v>494</v>
      </c>
      <c r="R20" s="3"/>
      <c r="S20" s="3"/>
      <c r="T20" s="3"/>
      <c r="U20" s="3"/>
      <c r="V20" s="3"/>
      <c r="W20" s="3"/>
      <c r="X20" s="3"/>
      <c r="Y20" s="3"/>
      <c r="Z20" s="3"/>
    </row>
    <row r="21" ht="15.75" customHeight="1">
      <c r="A21" s="10" t="s">
        <v>47</v>
      </c>
      <c r="B21" s="10" t="s">
        <v>337</v>
      </c>
      <c r="C21" s="10" t="s">
        <v>327</v>
      </c>
      <c r="D21" s="10" t="s">
        <v>201</v>
      </c>
      <c r="E21" s="10"/>
      <c r="F21" s="10" t="s">
        <v>351</v>
      </c>
      <c r="G21" s="12" t="s">
        <v>352</v>
      </c>
      <c r="H21" s="10" t="s">
        <v>353</v>
      </c>
      <c r="I21" s="10">
        <v>5000.0</v>
      </c>
      <c r="J21" s="10">
        <f t="shared" si="5"/>
        <v>4000</v>
      </c>
      <c r="K21" s="10">
        <f t="shared" si="6"/>
        <v>6000</v>
      </c>
      <c r="L21" s="10">
        <v>30000.0</v>
      </c>
      <c r="M21" s="10" t="s">
        <v>312</v>
      </c>
      <c r="N21" s="10"/>
      <c r="O21" s="10" t="s">
        <v>495</v>
      </c>
      <c r="P21" s="10" t="s">
        <v>314</v>
      </c>
      <c r="Q21" s="10" t="s">
        <v>485</v>
      </c>
      <c r="R21" s="3"/>
      <c r="S21" s="3"/>
      <c r="T21" s="3"/>
      <c r="U21" s="3"/>
      <c r="V21" s="3"/>
      <c r="W21" s="3"/>
      <c r="X21" s="3"/>
      <c r="Y21" s="3"/>
      <c r="Z21" s="3"/>
    </row>
    <row r="22" ht="15.75" customHeight="1">
      <c r="A22" s="10" t="s">
        <v>47</v>
      </c>
      <c r="B22" s="10" t="s">
        <v>337</v>
      </c>
      <c r="C22" s="10" t="s">
        <v>327</v>
      </c>
      <c r="D22" s="10" t="s">
        <v>201</v>
      </c>
      <c r="E22" s="10"/>
      <c r="F22" s="10" t="s">
        <v>355</v>
      </c>
      <c r="G22" s="12" t="s">
        <v>356</v>
      </c>
      <c r="H22" s="10" t="s">
        <v>311</v>
      </c>
      <c r="I22" s="10">
        <v>95.0</v>
      </c>
      <c r="J22" s="10">
        <f>I22-5</f>
        <v>90</v>
      </c>
      <c r="K22" s="10">
        <f>I22+5</f>
        <v>100</v>
      </c>
      <c r="L22" s="10"/>
      <c r="M22" s="10" t="s">
        <v>312</v>
      </c>
      <c r="N22" s="10"/>
      <c r="O22" s="10" t="s">
        <v>496</v>
      </c>
      <c r="P22" s="10" t="s">
        <v>314</v>
      </c>
      <c r="Q22" s="10" t="s">
        <v>497</v>
      </c>
      <c r="R22" s="3"/>
      <c r="S22" s="3"/>
      <c r="T22" s="3"/>
      <c r="U22" s="3"/>
      <c r="V22" s="3"/>
      <c r="W22" s="3"/>
      <c r="X22" s="3"/>
      <c r="Y22" s="3"/>
      <c r="Z22" s="3"/>
    </row>
    <row r="23" ht="15.75" customHeight="1">
      <c r="A23" s="10" t="s">
        <v>47</v>
      </c>
      <c r="B23" s="10" t="s">
        <v>337</v>
      </c>
      <c r="C23" s="10" t="s">
        <v>327</v>
      </c>
      <c r="D23" s="10" t="s">
        <v>201</v>
      </c>
      <c r="E23" s="10"/>
      <c r="F23" s="10" t="s">
        <v>360</v>
      </c>
      <c r="G23" s="12" t="s">
        <v>361</v>
      </c>
      <c r="H23" s="10" t="s">
        <v>90</v>
      </c>
      <c r="I23" s="10" t="s">
        <v>329</v>
      </c>
      <c r="J23" s="10"/>
      <c r="K23" s="10"/>
      <c r="L23" s="10"/>
      <c r="M23" s="10" t="s">
        <v>362</v>
      </c>
      <c r="N23" s="10" t="s">
        <v>363</v>
      </c>
      <c r="O23" s="10" t="s">
        <v>488</v>
      </c>
      <c r="P23" s="10" t="s">
        <v>314</v>
      </c>
      <c r="Q23" s="10"/>
      <c r="R23" s="3"/>
      <c r="S23" s="3"/>
      <c r="T23" s="3"/>
      <c r="U23" s="3"/>
      <c r="V23" s="3"/>
      <c r="W23" s="3"/>
      <c r="X23" s="3"/>
      <c r="Y23" s="3"/>
      <c r="Z23" s="3"/>
    </row>
    <row r="24" ht="15.75" customHeight="1">
      <c r="A24" s="10" t="s">
        <v>47</v>
      </c>
      <c r="B24" s="10" t="s">
        <v>337</v>
      </c>
      <c r="C24" s="10" t="s">
        <v>327</v>
      </c>
      <c r="D24" s="10" t="s">
        <v>204</v>
      </c>
      <c r="E24" s="10"/>
      <c r="F24" s="10" t="s">
        <v>339</v>
      </c>
      <c r="G24" s="12" t="s">
        <v>340</v>
      </c>
      <c r="H24" s="10" t="s">
        <v>254</v>
      </c>
      <c r="I24" s="10">
        <v>650.0</v>
      </c>
      <c r="J24" s="10">
        <f t="shared" ref="J24:J27" si="7">I24*0.8</f>
        <v>520</v>
      </c>
      <c r="K24" s="10">
        <f t="shared" ref="K24:K27" si="8">I24*1.2</f>
        <v>780</v>
      </c>
      <c r="L24" s="10">
        <v>700.0</v>
      </c>
      <c r="M24" s="10" t="s">
        <v>312</v>
      </c>
      <c r="N24" s="10"/>
      <c r="O24" s="10" t="s">
        <v>498</v>
      </c>
      <c r="P24" s="10" t="s">
        <v>314</v>
      </c>
      <c r="Q24" s="10" t="s">
        <v>499</v>
      </c>
      <c r="R24" s="3"/>
      <c r="S24" s="3"/>
      <c r="T24" s="3"/>
      <c r="U24" s="3"/>
      <c r="V24" s="3"/>
      <c r="W24" s="3"/>
      <c r="X24" s="3"/>
      <c r="Y24" s="3"/>
      <c r="Z24" s="3"/>
    </row>
    <row r="25" ht="15.75" customHeight="1">
      <c r="A25" s="10" t="s">
        <v>47</v>
      </c>
      <c r="B25" s="10" t="s">
        <v>337</v>
      </c>
      <c r="C25" s="10" t="s">
        <v>327</v>
      </c>
      <c r="D25" s="10" t="s">
        <v>204</v>
      </c>
      <c r="E25" s="10"/>
      <c r="F25" s="10" t="s">
        <v>343</v>
      </c>
      <c r="G25" s="12" t="s">
        <v>344</v>
      </c>
      <c r="H25" s="10" t="s">
        <v>345</v>
      </c>
      <c r="I25" s="10">
        <v>2.0</v>
      </c>
      <c r="J25" s="10">
        <f t="shared" si="7"/>
        <v>1.6</v>
      </c>
      <c r="K25" s="10">
        <f t="shared" si="8"/>
        <v>2.4</v>
      </c>
      <c r="L25" s="10">
        <v>2.5</v>
      </c>
      <c r="M25" s="10" t="s">
        <v>312</v>
      </c>
      <c r="N25" s="10"/>
      <c r="O25" s="10" t="s">
        <v>500</v>
      </c>
      <c r="P25" s="10" t="s">
        <v>314</v>
      </c>
      <c r="Q25" s="10" t="s">
        <v>501</v>
      </c>
      <c r="R25" s="3"/>
      <c r="S25" s="3"/>
      <c r="T25" s="3"/>
      <c r="U25" s="3"/>
      <c r="V25" s="3"/>
      <c r="W25" s="3"/>
      <c r="X25" s="3"/>
      <c r="Y25" s="3"/>
      <c r="Z25" s="3"/>
    </row>
    <row r="26" ht="15.75" customHeight="1">
      <c r="A26" s="10" t="s">
        <v>47</v>
      </c>
      <c r="B26" s="10" t="s">
        <v>337</v>
      </c>
      <c r="C26" s="10" t="s">
        <v>327</v>
      </c>
      <c r="D26" s="10" t="s">
        <v>204</v>
      </c>
      <c r="E26" s="10"/>
      <c r="F26" s="10" t="s">
        <v>347</v>
      </c>
      <c r="G26" s="12" t="s">
        <v>348</v>
      </c>
      <c r="H26" s="10" t="s">
        <v>349</v>
      </c>
      <c r="I26" s="10">
        <v>5.0</v>
      </c>
      <c r="J26" s="10">
        <f t="shared" si="7"/>
        <v>4</v>
      </c>
      <c r="K26" s="10">
        <f t="shared" si="8"/>
        <v>6</v>
      </c>
      <c r="L26" s="10">
        <v>30.0</v>
      </c>
      <c r="M26" s="10" t="s">
        <v>312</v>
      </c>
      <c r="N26" s="10"/>
      <c r="O26" s="10" t="s">
        <v>502</v>
      </c>
      <c r="P26" s="10" t="s">
        <v>314</v>
      </c>
      <c r="Q26" s="10" t="s">
        <v>503</v>
      </c>
      <c r="R26" s="3"/>
      <c r="S26" s="3"/>
      <c r="T26" s="3"/>
      <c r="U26" s="3"/>
      <c r="V26" s="3"/>
      <c r="W26" s="3"/>
      <c r="X26" s="3"/>
      <c r="Y26" s="3"/>
      <c r="Z26" s="3"/>
    </row>
    <row r="27" ht="15.75" customHeight="1">
      <c r="A27" s="10" t="s">
        <v>47</v>
      </c>
      <c r="B27" s="10" t="s">
        <v>337</v>
      </c>
      <c r="C27" s="10" t="s">
        <v>327</v>
      </c>
      <c r="D27" s="10" t="s">
        <v>204</v>
      </c>
      <c r="E27" s="10"/>
      <c r="F27" s="10" t="s">
        <v>351</v>
      </c>
      <c r="G27" s="12" t="s">
        <v>352</v>
      </c>
      <c r="H27" s="10" t="s">
        <v>353</v>
      </c>
      <c r="I27" s="10">
        <v>10000.0</v>
      </c>
      <c r="J27" s="10">
        <f t="shared" si="7"/>
        <v>8000</v>
      </c>
      <c r="K27" s="10">
        <f t="shared" si="8"/>
        <v>12000</v>
      </c>
      <c r="L27" s="10">
        <v>36000.0</v>
      </c>
      <c r="M27" s="10" t="s">
        <v>312</v>
      </c>
      <c r="N27" s="10"/>
      <c r="O27" s="10" t="s">
        <v>504</v>
      </c>
      <c r="P27" s="10" t="s">
        <v>314</v>
      </c>
      <c r="Q27" s="10" t="s">
        <v>505</v>
      </c>
      <c r="R27" s="3"/>
      <c r="S27" s="3"/>
      <c r="T27" s="3"/>
      <c r="U27" s="3"/>
      <c r="V27" s="3"/>
      <c r="W27" s="3"/>
      <c r="X27" s="3"/>
      <c r="Y27" s="3"/>
      <c r="Z27" s="3"/>
    </row>
    <row r="28" ht="15.75" customHeight="1">
      <c r="A28" s="10" t="s">
        <v>47</v>
      </c>
      <c r="B28" s="10" t="s">
        <v>337</v>
      </c>
      <c r="C28" s="10" t="s">
        <v>327</v>
      </c>
      <c r="D28" s="10" t="s">
        <v>204</v>
      </c>
      <c r="E28" s="10"/>
      <c r="F28" s="10" t="s">
        <v>355</v>
      </c>
      <c r="G28" s="12" t="s">
        <v>356</v>
      </c>
      <c r="H28" s="10" t="s">
        <v>311</v>
      </c>
      <c r="I28" s="10">
        <v>90.0</v>
      </c>
      <c r="J28" s="10">
        <f>I28-10</f>
        <v>80</v>
      </c>
      <c r="K28" s="10">
        <f>I28+10</f>
        <v>100</v>
      </c>
      <c r="L28" s="10"/>
      <c r="M28" s="10" t="s">
        <v>312</v>
      </c>
      <c r="N28" s="10"/>
      <c r="O28" s="10" t="s">
        <v>506</v>
      </c>
      <c r="P28" s="10" t="s">
        <v>314</v>
      </c>
      <c r="Q28" s="10" t="s">
        <v>507</v>
      </c>
      <c r="R28" s="3"/>
      <c r="S28" s="3"/>
      <c r="T28" s="3"/>
      <c r="U28" s="3"/>
      <c r="V28" s="3"/>
      <c r="W28" s="3"/>
      <c r="X28" s="3"/>
      <c r="Y28" s="3"/>
      <c r="Z28" s="3"/>
    </row>
    <row r="29" ht="15.75" customHeight="1">
      <c r="A29" s="10" t="s">
        <v>47</v>
      </c>
      <c r="B29" s="10" t="s">
        <v>337</v>
      </c>
      <c r="C29" s="10" t="s">
        <v>327</v>
      </c>
      <c r="D29" s="10" t="s">
        <v>204</v>
      </c>
      <c r="E29" s="10"/>
      <c r="F29" s="10" t="s">
        <v>360</v>
      </c>
      <c r="G29" s="12" t="s">
        <v>361</v>
      </c>
      <c r="H29" s="10" t="s">
        <v>90</v>
      </c>
      <c r="I29" s="10" t="s">
        <v>329</v>
      </c>
      <c r="J29" s="10"/>
      <c r="K29" s="10"/>
      <c r="L29" s="10"/>
      <c r="M29" s="10" t="s">
        <v>362</v>
      </c>
      <c r="N29" s="10" t="s">
        <v>363</v>
      </c>
      <c r="O29" s="10" t="s">
        <v>488</v>
      </c>
      <c r="P29" s="10" t="s">
        <v>314</v>
      </c>
      <c r="Q29" s="10"/>
      <c r="R29" s="3"/>
      <c r="S29" s="3"/>
      <c r="T29" s="3"/>
      <c r="U29" s="3"/>
      <c r="V29" s="3"/>
      <c r="W29" s="3"/>
      <c r="X29" s="3"/>
      <c r="Y29" s="3"/>
      <c r="Z29" s="3"/>
    </row>
    <row r="30" ht="15.75" customHeight="1">
      <c r="A30" s="10" t="s">
        <v>47</v>
      </c>
      <c r="B30" s="10" t="s">
        <v>337</v>
      </c>
      <c r="C30" s="10" t="s">
        <v>327</v>
      </c>
      <c r="D30" s="10" t="s">
        <v>207</v>
      </c>
      <c r="E30" s="10"/>
      <c r="F30" s="10" t="s">
        <v>339</v>
      </c>
      <c r="G30" s="12" t="s">
        <v>340</v>
      </c>
      <c r="H30" s="10" t="s">
        <v>254</v>
      </c>
      <c r="I30" s="10">
        <v>252.0</v>
      </c>
      <c r="J30" s="10">
        <f t="shared" ref="J30:J34" si="9">I30*0.8</f>
        <v>201.6</v>
      </c>
      <c r="K30" s="10">
        <f t="shared" ref="K30:K34" si="10">I30*1.2</f>
        <v>302.4</v>
      </c>
      <c r="L30" s="10">
        <v>3000.0</v>
      </c>
      <c r="M30" s="10" t="s">
        <v>312</v>
      </c>
      <c r="N30" s="10"/>
      <c r="O30" s="10" t="s">
        <v>508</v>
      </c>
      <c r="P30" s="10" t="s">
        <v>325</v>
      </c>
      <c r="Q30" s="10" t="s">
        <v>509</v>
      </c>
      <c r="R30" s="3"/>
      <c r="S30" s="3"/>
      <c r="T30" s="3"/>
      <c r="U30" s="3"/>
      <c r="V30" s="3"/>
      <c r="W30" s="3"/>
      <c r="X30" s="3"/>
      <c r="Y30" s="3"/>
      <c r="Z30" s="3"/>
    </row>
    <row r="31" ht="15.75" customHeight="1">
      <c r="A31" s="10" t="s">
        <v>47</v>
      </c>
      <c r="B31" s="10" t="s">
        <v>337</v>
      </c>
      <c r="C31" s="10" t="s">
        <v>327</v>
      </c>
      <c r="D31" s="10" t="s">
        <v>207</v>
      </c>
      <c r="E31" s="10"/>
      <c r="F31" s="10" t="s">
        <v>343</v>
      </c>
      <c r="G31" s="12" t="s">
        <v>344</v>
      </c>
      <c r="H31" s="10" t="s">
        <v>345</v>
      </c>
      <c r="I31" s="10">
        <v>4.0</v>
      </c>
      <c r="J31" s="10">
        <f t="shared" si="9"/>
        <v>3.2</v>
      </c>
      <c r="K31" s="10">
        <f t="shared" si="10"/>
        <v>4.8</v>
      </c>
      <c r="L31" s="10">
        <v>30.0</v>
      </c>
      <c r="M31" s="10" t="s">
        <v>312</v>
      </c>
      <c r="N31" s="10"/>
      <c r="O31" s="10" t="s">
        <v>510</v>
      </c>
      <c r="P31" s="10" t="s">
        <v>314</v>
      </c>
      <c r="Q31" s="10" t="s">
        <v>511</v>
      </c>
      <c r="R31" s="3"/>
      <c r="S31" s="3"/>
      <c r="T31" s="3"/>
      <c r="U31" s="3"/>
      <c r="V31" s="3"/>
      <c r="W31" s="3"/>
      <c r="X31" s="3"/>
      <c r="Y31" s="3"/>
      <c r="Z31" s="3"/>
    </row>
    <row r="32" ht="15.75" customHeight="1">
      <c r="A32" s="10" t="s">
        <v>47</v>
      </c>
      <c r="B32" s="10" t="s">
        <v>337</v>
      </c>
      <c r="C32" s="10" t="s">
        <v>327</v>
      </c>
      <c r="D32" s="10" t="s">
        <v>207</v>
      </c>
      <c r="E32" s="10"/>
      <c r="F32" s="10" t="s">
        <v>347</v>
      </c>
      <c r="G32" s="12" t="s">
        <v>348</v>
      </c>
      <c r="H32" s="10" t="s">
        <v>349</v>
      </c>
      <c r="I32" s="10">
        <v>5.0</v>
      </c>
      <c r="J32" s="10">
        <f t="shared" si="9"/>
        <v>4</v>
      </c>
      <c r="K32" s="10">
        <f t="shared" si="10"/>
        <v>6</v>
      </c>
      <c r="L32" s="10">
        <v>60.0</v>
      </c>
      <c r="M32" s="10" t="s">
        <v>312</v>
      </c>
      <c r="N32" s="10"/>
      <c r="O32" s="10" t="s">
        <v>512</v>
      </c>
      <c r="P32" s="10" t="s">
        <v>314</v>
      </c>
      <c r="Q32" s="10" t="s">
        <v>513</v>
      </c>
      <c r="R32" s="3"/>
      <c r="S32" s="3"/>
      <c r="T32" s="3"/>
      <c r="U32" s="3"/>
      <c r="V32" s="3"/>
      <c r="W32" s="3"/>
      <c r="X32" s="3"/>
      <c r="Y32" s="3"/>
      <c r="Z32" s="3"/>
    </row>
    <row r="33" ht="15.75" customHeight="1">
      <c r="A33" s="10" t="s">
        <v>47</v>
      </c>
      <c r="B33" s="10" t="s">
        <v>337</v>
      </c>
      <c r="C33" s="10" t="s">
        <v>327</v>
      </c>
      <c r="D33" s="10" t="s">
        <v>207</v>
      </c>
      <c r="E33" s="10"/>
      <c r="F33" s="10" t="s">
        <v>351</v>
      </c>
      <c r="G33" s="12" t="s">
        <v>352</v>
      </c>
      <c r="H33" s="10" t="s">
        <v>353</v>
      </c>
      <c r="I33" s="10">
        <v>10000.0</v>
      </c>
      <c r="J33" s="10">
        <f t="shared" si="9"/>
        <v>8000</v>
      </c>
      <c r="K33" s="10">
        <f t="shared" si="10"/>
        <v>12000</v>
      </c>
      <c r="L33" s="10">
        <v>40000.0</v>
      </c>
      <c r="M33" s="10" t="s">
        <v>312</v>
      </c>
      <c r="N33" s="10"/>
      <c r="O33" s="10" t="s">
        <v>514</v>
      </c>
      <c r="P33" s="10" t="s">
        <v>314</v>
      </c>
      <c r="Q33" s="10" t="s">
        <v>515</v>
      </c>
      <c r="R33" s="3"/>
      <c r="S33" s="3"/>
      <c r="T33" s="3"/>
      <c r="U33" s="3"/>
      <c r="V33" s="3"/>
      <c r="W33" s="3"/>
      <c r="X33" s="3"/>
      <c r="Y33" s="3"/>
      <c r="Z33" s="3"/>
    </row>
    <row r="34" ht="15.75" customHeight="1">
      <c r="A34" s="10" t="s">
        <v>47</v>
      </c>
      <c r="B34" s="10" t="s">
        <v>337</v>
      </c>
      <c r="C34" s="10" t="s">
        <v>327</v>
      </c>
      <c r="D34" s="10" t="s">
        <v>207</v>
      </c>
      <c r="E34" s="10"/>
      <c r="F34" s="10" t="s">
        <v>355</v>
      </c>
      <c r="G34" s="12" t="s">
        <v>356</v>
      </c>
      <c r="H34" s="10" t="s">
        <v>311</v>
      </c>
      <c r="I34" s="10">
        <v>50.0</v>
      </c>
      <c r="J34" s="10">
        <f t="shared" si="9"/>
        <v>40</v>
      </c>
      <c r="K34" s="10">
        <f t="shared" si="10"/>
        <v>60</v>
      </c>
      <c r="L34" s="10"/>
      <c r="M34" s="10" t="s">
        <v>312</v>
      </c>
      <c r="N34" s="10"/>
      <c r="O34" s="10" t="s">
        <v>516</v>
      </c>
      <c r="P34" s="10" t="s">
        <v>314</v>
      </c>
      <c r="Q34" s="10" t="s">
        <v>517</v>
      </c>
      <c r="R34" s="3"/>
      <c r="S34" s="3"/>
      <c r="T34" s="3"/>
      <c r="U34" s="3"/>
      <c r="V34" s="3"/>
      <c r="W34" s="3"/>
      <c r="X34" s="3"/>
      <c r="Y34" s="3"/>
      <c r="Z34" s="3"/>
    </row>
    <row r="35" ht="15.75" customHeight="1">
      <c r="A35" s="10" t="s">
        <v>47</v>
      </c>
      <c r="B35" s="10" t="s">
        <v>337</v>
      </c>
      <c r="C35" s="10" t="s">
        <v>327</v>
      </c>
      <c r="D35" s="10" t="s">
        <v>207</v>
      </c>
      <c r="E35" s="10"/>
      <c r="F35" s="10" t="s">
        <v>360</v>
      </c>
      <c r="G35" s="12" t="s">
        <v>361</v>
      </c>
      <c r="H35" s="10" t="s">
        <v>90</v>
      </c>
      <c r="I35" s="10" t="s">
        <v>329</v>
      </c>
      <c r="J35" s="10"/>
      <c r="K35" s="10"/>
      <c r="L35" s="10"/>
      <c r="M35" s="10" t="s">
        <v>362</v>
      </c>
      <c r="N35" s="10" t="s">
        <v>363</v>
      </c>
      <c r="O35" s="10" t="s">
        <v>488</v>
      </c>
      <c r="P35" s="10" t="s">
        <v>314</v>
      </c>
      <c r="Q35" s="10"/>
      <c r="R35" s="3"/>
      <c r="S35" s="3"/>
      <c r="T35" s="3"/>
      <c r="U35" s="3"/>
      <c r="V35" s="3"/>
      <c r="W35" s="3"/>
      <c r="X35" s="3"/>
      <c r="Y35" s="3"/>
      <c r="Z35" s="3"/>
    </row>
    <row r="36" ht="15.75" customHeight="1">
      <c r="A36" s="10" t="s">
        <v>47</v>
      </c>
      <c r="B36" s="10" t="s">
        <v>337</v>
      </c>
      <c r="C36" s="10" t="s">
        <v>413</v>
      </c>
      <c r="D36" s="10" t="s">
        <v>201</v>
      </c>
      <c r="E36" s="10"/>
      <c r="F36" s="10" t="s">
        <v>339</v>
      </c>
      <c r="G36" s="12" t="s">
        <v>340</v>
      </c>
      <c r="H36" s="10" t="s">
        <v>254</v>
      </c>
      <c r="I36" s="10">
        <v>80.0</v>
      </c>
      <c r="J36" s="10">
        <f t="shared" ref="J36:J39" si="11">I36*0.8</f>
        <v>64</v>
      </c>
      <c r="K36" s="10">
        <f t="shared" ref="K36:K39" si="12">I36*1.2</f>
        <v>96</v>
      </c>
      <c r="L36" s="10">
        <v>1000.0</v>
      </c>
      <c r="M36" s="10" t="s">
        <v>312</v>
      </c>
      <c r="N36" s="10"/>
      <c r="O36" s="10" t="s">
        <v>518</v>
      </c>
      <c r="P36" s="10" t="s">
        <v>314</v>
      </c>
      <c r="Q36" s="10" t="s">
        <v>519</v>
      </c>
      <c r="R36" s="3"/>
      <c r="S36" s="3"/>
      <c r="T36" s="3"/>
      <c r="U36" s="3"/>
      <c r="V36" s="3"/>
      <c r="W36" s="3"/>
      <c r="X36" s="3"/>
      <c r="Y36" s="3"/>
      <c r="Z36" s="3"/>
    </row>
    <row r="37" ht="15.75" customHeight="1">
      <c r="A37" s="10" t="s">
        <v>47</v>
      </c>
      <c r="B37" s="10" t="s">
        <v>337</v>
      </c>
      <c r="C37" s="10" t="s">
        <v>413</v>
      </c>
      <c r="D37" s="10" t="s">
        <v>201</v>
      </c>
      <c r="E37" s="10"/>
      <c r="F37" s="10" t="s">
        <v>343</v>
      </c>
      <c r="G37" s="12" t="s">
        <v>344</v>
      </c>
      <c r="H37" s="10" t="s">
        <v>345</v>
      </c>
      <c r="I37" s="10">
        <v>1.5</v>
      </c>
      <c r="J37" s="10">
        <f t="shared" si="11"/>
        <v>1.2</v>
      </c>
      <c r="K37" s="10">
        <f t="shared" si="12"/>
        <v>1.8</v>
      </c>
      <c r="L37" s="10">
        <v>11.0</v>
      </c>
      <c r="M37" s="10" t="s">
        <v>312</v>
      </c>
      <c r="N37" s="10"/>
      <c r="O37" s="10" t="s">
        <v>520</v>
      </c>
      <c r="P37" s="10" t="s">
        <v>314</v>
      </c>
      <c r="Q37" s="10" t="s">
        <v>521</v>
      </c>
      <c r="R37" s="3"/>
      <c r="S37" s="3"/>
      <c r="T37" s="3"/>
      <c r="U37" s="3"/>
      <c r="V37" s="3"/>
      <c r="W37" s="3"/>
      <c r="X37" s="3"/>
      <c r="Y37" s="3"/>
      <c r="Z37" s="3"/>
    </row>
    <row r="38" ht="15.75" customHeight="1">
      <c r="A38" s="10" t="s">
        <v>47</v>
      </c>
      <c r="B38" s="10" t="s">
        <v>337</v>
      </c>
      <c r="C38" s="10" t="s">
        <v>413</v>
      </c>
      <c r="D38" s="10" t="s">
        <v>201</v>
      </c>
      <c r="E38" s="10"/>
      <c r="F38" s="10" t="s">
        <v>347</v>
      </c>
      <c r="G38" s="12" t="s">
        <v>348</v>
      </c>
      <c r="H38" s="10" t="s">
        <v>349</v>
      </c>
      <c r="I38" s="10">
        <v>15.0</v>
      </c>
      <c r="J38" s="10">
        <f t="shared" si="11"/>
        <v>12</v>
      </c>
      <c r="K38" s="10">
        <f t="shared" si="12"/>
        <v>18</v>
      </c>
      <c r="L38" s="10">
        <v>1000.0</v>
      </c>
      <c r="M38" s="10" t="s">
        <v>312</v>
      </c>
      <c r="N38" s="10"/>
      <c r="O38" s="10" t="s">
        <v>522</v>
      </c>
      <c r="P38" s="10" t="s">
        <v>314</v>
      </c>
      <c r="Q38" s="10" t="s">
        <v>523</v>
      </c>
      <c r="R38" s="3"/>
      <c r="S38" s="3"/>
      <c r="T38" s="3"/>
      <c r="U38" s="3"/>
      <c r="V38" s="3"/>
      <c r="W38" s="3"/>
      <c r="X38" s="3"/>
      <c r="Y38" s="3"/>
      <c r="Z38" s="3"/>
    </row>
    <row r="39" ht="15.75" customHeight="1">
      <c r="A39" s="10" t="s">
        <v>47</v>
      </c>
      <c r="B39" s="10" t="s">
        <v>337</v>
      </c>
      <c r="C39" s="10" t="s">
        <v>413</v>
      </c>
      <c r="D39" s="10" t="s">
        <v>201</v>
      </c>
      <c r="E39" s="10"/>
      <c r="F39" s="10" t="s">
        <v>351</v>
      </c>
      <c r="G39" s="12" t="s">
        <v>352</v>
      </c>
      <c r="H39" s="10" t="s">
        <v>353</v>
      </c>
      <c r="I39" s="10">
        <v>8000.0</v>
      </c>
      <c r="J39" s="10">
        <f t="shared" si="11"/>
        <v>6400</v>
      </c>
      <c r="K39" s="10">
        <f t="shared" si="12"/>
        <v>9600</v>
      </c>
      <c r="L39" s="10">
        <v>30000.0</v>
      </c>
      <c r="M39" s="10" t="s">
        <v>312</v>
      </c>
      <c r="N39" s="10"/>
      <c r="O39" s="10" t="s">
        <v>524</v>
      </c>
      <c r="P39" s="10" t="s">
        <v>314</v>
      </c>
      <c r="Q39" s="10" t="s">
        <v>525</v>
      </c>
      <c r="R39" s="3"/>
      <c r="S39" s="3"/>
      <c r="T39" s="3"/>
      <c r="U39" s="3"/>
      <c r="V39" s="3"/>
      <c r="W39" s="3"/>
      <c r="X39" s="3"/>
      <c r="Y39" s="3"/>
      <c r="Z39" s="3"/>
    </row>
    <row r="40" ht="15.75" customHeight="1">
      <c r="A40" s="10" t="s">
        <v>47</v>
      </c>
      <c r="B40" s="10" t="s">
        <v>337</v>
      </c>
      <c r="C40" s="10" t="s">
        <v>413</v>
      </c>
      <c r="D40" s="10" t="s">
        <v>201</v>
      </c>
      <c r="E40" s="10"/>
      <c r="F40" s="10" t="s">
        <v>355</v>
      </c>
      <c r="G40" s="12" t="s">
        <v>356</v>
      </c>
      <c r="H40" s="10" t="s">
        <v>311</v>
      </c>
      <c r="I40" s="10">
        <v>95.0</v>
      </c>
      <c r="J40" s="10">
        <f>I40-5</f>
        <v>90</v>
      </c>
      <c r="K40" s="10">
        <f>I40+5</f>
        <v>100</v>
      </c>
      <c r="L40" s="10"/>
      <c r="M40" s="10" t="s">
        <v>312</v>
      </c>
      <c r="N40" s="10"/>
      <c r="O40" s="10" t="s">
        <v>526</v>
      </c>
      <c r="P40" s="10" t="s">
        <v>314</v>
      </c>
      <c r="Q40" s="10" t="s">
        <v>527</v>
      </c>
      <c r="R40" s="3"/>
      <c r="S40" s="3"/>
      <c r="T40" s="3"/>
      <c r="U40" s="3"/>
      <c r="V40" s="3"/>
      <c r="W40" s="3"/>
      <c r="X40" s="3"/>
      <c r="Y40" s="3"/>
      <c r="Z40" s="3"/>
    </row>
    <row r="41" ht="15.75" customHeight="1">
      <c r="A41" s="10" t="s">
        <v>47</v>
      </c>
      <c r="B41" s="10" t="s">
        <v>337</v>
      </c>
      <c r="C41" s="10" t="s">
        <v>413</v>
      </c>
      <c r="D41" s="10" t="s">
        <v>201</v>
      </c>
      <c r="E41" s="10"/>
      <c r="F41" s="10" t="s">
        <v>360</v>
      </c>
      <c r="G41" s="12" t="s">
        <v>361</v>
      </c>
      <c r="H41" s="10" t="s">
        <v>90</v>
      </c>
      <c r="I41" s="10" t="s">
        <v>329</v>
      </c>
      <c r="J41" s="10"/>
      <c r="K41" s="10"/>
      <c r="L41" s="10"/>
      <c r="M41" s="10" t="s">
        <v>362</v>
      </c>
      <c r="N41" s="10" t="s">
        <v>363</v>
      </c>
      <c r="O41" s="10" t="s">
        <v>488</v>
      </c>
      <c r="P41" s="10" t="s">
        <v>314</v>
      </c>
      <c r="Q41" s="10"/>
      <c r="R41" s="3"/>
      <c r="S41" s="3"/>
      <c r="T41" s="3"/>
      <c r="U41" s="3"/>
      <c r="V41" s="3"/>
      <c r="W41" s="3"/>
      <c r="X41" s="3"/>
      <c r="Y41" s="3"/>
      <c r="Z41" s="3"/>
    </row>
    <row r="42" ht="15.75" customHeight="1">
      <c r="A42" s="10" t="s">
        <v>47</v>
      </c>
      <c r="B42" s="10" t="s">
        <v>337</v>
      </c>
      <c r="C42" s="10" t="s">
        <v>413</v>
      </c>
      <c r="D42" s="10" t="s">
        <v>204</v>
      </c>
      <c r="E42" s="10"/>
      <c r="F42" s="10" t="s">
        <v>339</v>
      </c>
      <c r="G42" s="12" t="s">
        <v>340</v>
      </c>
      <c r="H42" s="10" t="s">
        <v>254</v>
      </c>
      <c r="I42" s="10">
        <v>250.0</v>
      </c>
      <c r="J42" s="10">
        <f t="shared" ref="J42:J45" si="13">I42*0.8</f>
        <v>200</v>
      </c>
      <c r="K42" s="10">
        <f t="shared" ref="K42:K45" si="14">I42*1.2</f>
        <v>300</v>
      </c>
      <c r="L42" s="10">
        <v>700.0</v>
      </c>
      <c r="M42" s="10" t="s">
        <v>312</v>
      </c>
      <c r="N42" s="10"/>
      <c r="O42" s="10" t="s">
        <v>528</v>
      </c>
      <c r="P42" s="10" t="s">
        <v>314</v>
      </c>
      <c r="Q42" s="10" t="s">
        <v>529</v>
      </c>
      <c r="R42" s="3"/>
      <c r="S42" s="3"/>
      <c r="T42" s="3"/>
      <c r="U42" s="3"/>
      <c r="V42" s="3"/>
      <c r="W42" s="3"/>
      <c r="X42" s="3"/>
      <c r="Y42" s="3"/>
      <c r="Z42" s="3"/>
    </row>
    <row r="43" ht="15.75" customHeight="1">
      <c r="A43" s="10" t="s">
        <v>47</v>
      </c>
      <c r="B43" s="10" t="s">
        <v>337</v>
      </c>
      <c r="C43" s="10" t="s">
        <v>413</v>
      </c>
      <c r="D43" s="10" t="s">
        <v>204</v>
      </c>
      <c r="E43" s="10"/>
      <c r="F43" s="10" t="s">
        <v>343</v>
      </c>
      <c r="G43" s="12" t="s">
        <v>344</v>
      </c>
      <c r="H43" s="10" t="s">
        <v>345</v>
      </c>
      <c r="I43" s="10">
        <v>1.5</v>
      </c>
      <c r="J43" s="10">
        <f t="shared" si="13"/>
        <v>1.2</v>
      </c>
      <c r="K43" s="10">
        <f t="shared" si="14"/>
        <v>1.8</v>
      </c>
      <c r="L43" s="10">
        <v>2.5</v>
      </c>
      <c r="M43" s="10" t="s">
        <v>312</v>
      </c>
      <c r="N43" s="10"/>
      <c r="O43" s="10" t="s">
        <v>530</v>
      </c>
      <c r="P43" s="10" t="s">
        <v>314</v>
      </c>
      <c r="Q43" s="10" t="s">
        <v>531</v>
      </c>
      <c r="R43" s="3"/>
      <c r="S43" s="3"/>
      <c r="T43" s="3"/>
      <c r="U43" s="3"/>
      <c r="V43" s="3"/>
      <c r="W43" s="3"/>
      <c r="X43" s="3"/>
      <c r="Y43" s="3"/>
      <c r="Z43" s="3"/>
    </row>
    <row r="44" ht="15.75" customHeight="1">
      <c r="A44" s="10" t="s">
        <v>47</v>
      </c>
      <c r="B44" s="10" t="s">
        <v>337</v>
      </c>
      <c r="C44" s="10" t="s">
        <v>413</v>
      </c>
      <c r="D44" s="10" t="s">
        <v>204</v>
      </c>
      <c r="E44" s="10"/>
      <c r="F44" s="10" t="s">
        <v>347</v>
      </c>
      <c r="G44" s="12" t="s">
        <v>348</v>
      </c>
      <c r="H44" s="10" t="s">
        <v>349</v>
      </c>
      <c r="I44" s="10">
        <v>1.0</v>
      </c>
      <c r="J44" s="10">
        <f t="shared" si="13"/>
        <v>0.8</v>
      </c>
      <c r="K44" s="10">
        <f t="shared" si="14"/>
        <v>1.2</v>
      </c>
      <c r="L44" s="10">
        <v>30.0</v>
      </c>
      <c r="M44" s="10" t="s">
        <v>312</v>
      </c>
      <c r="N44" s="10"/>
      <c r="O44" s="10" t="s">
        <v>532</v>
      </c>
      <c r="P44" s="10" t="s">
        <v>314</v>
      </c>
      <c r="Q44" s="10" t="s">
        <v>533</v>
      </c>
      <c r="R44" s="3"/>
      <c r="S44" s="3"/>
      <c r="T44" s="3"/>
      <c r="U44" s="3"/>
      <c r="V44" s="3"/>
      <c r="W44" s="3"/>
      <c r="X44" s="3"/>
      <c r="Y44" s="3"/>
      <c r="Z44" s="3"/>
    </row>
    <row r="45" ht="15.75" customHeight="1">
      <c r="A45" s="10" t="s">
        <v>47</v>
      </c>
      <c r="B45" s="10" t="s">
        <v>337</v>
      </c>
      <c r="C45" s="10" t="s">
        <v>413</v>
      </c>
      <c r="D45" s="10" t="s">
        <v>204</v>
      </c>
      <c r="E45" s="10"/>
      <c r="F45" s="10" t="s">
        <v>351</v>
      </c>
      <c r="G45" s="12" t="s">
        <v>352</v>
      </c>
      <c r="H45" s="10" t="s">
        <v>353</v>
      </c>
      <c r="I45" s="10">
        <v>8000.0</v>
      </c>
      <c r="J45" s="10">
        <f t="shared" si="13"/>
        <v>6400</v>
      </c>
      <c r="K45" s="10">
        <f t="shared" si="14"/>
        <v>9600</v>
      </c>
      <c r="L45" s="10">
        <v>36000.0</v>
      </c>
      <c r="M45" s="10" t="s">
        <v>312</v>
      </c>
      <c r="N45" s="10"/>
      <c r="O45" s="10" t="s">
        <v>524</v>
      </c>
      <c r="P45" s="10" t="s">
        <v>314</v>
      </c>
      <c r="Q45" s="10" t="s">
        <v>534</v>
      </c>
      <c r="R45" s="3"/>
      <c r="S45" s="3"/>
      <c r="T45" s="3"/>
      <c r="U45" s="3"/>
      <c r="V45" s="3"/>
      <c r="W45" s="3"/>
      <c r="X45" s="3"/>
      <c r="Y45" s="3"/>
      <c r="Z45" s="3"/>
    </row>
    <row r="46" ht="15.75" customHeight="1">
      <c r="A46" s="10" t="s">
        <v>47</v>
      </c>
      <c r="B46" s="10" t="s">
        <v>337</v>
      </c>
      <c r="C46" s="10" t="s">
        <v>413</v>
      </c>
      <c r="D46" s="10" t="s">
        <v>204</v>
      </c>
      <c r="E46" s="10"/>
      <c r="F46" s="10" t="s">
        <v>355</v>
      </c>
      <c r="G46" s="12" t="s">
        <v>356</v>
      </c>
      <c r="H46" s="10" t="s">
        <v>311</v>
      </c>
      <c r="I46" s="10">
        <v>90.0</v>
      </c>
      <c r="J46" s="10">
        <f>I46-10</f>
        <v>80</v>
      </c>
      <c r="K46" s="10">
        <f>I46+10</f>
        <v>100</v>
      </c>
      <c r="L46" s="10"/>
      <c r="M46" s="10" t="s">
        <v>312</v>
      </c>
      <c r="N46" s="10"/>
      <c r="O46" s="10" t="s">
        <v>535</v>
      </c>
      <c r="P46" s="10" t="s">
        <v>314</v>
      </c>
      <c r="Q46" s="10" t="s">
        <v>536</v>
      </c>
      <c r="R46" s="3"/>
      <c r="S46" s="3"/>
      <c r="T46" s="3"/>
      <c r="U46" s="3"/>
      <c r="V46" s="3"/>
      <c r="W46" s="3"/>
      <c r="X46" s="3"/>
      <c r="Y46" s="3"/>
      <c r="Z46" s="3"/>
    </row>
    <row r="47" ht="15.75" customHeight="1">
      <c r="A47" s="10" t="s">
        <v>47</v>
      </c>
      <c r="B47" s="10" t="s">
        <v>337</v>
      </c>
      <c r="C47" s="10" t="s">
        <v>413</v>
      </c>
      <c r="D47" s="10" t="s">
        <v>204</v>
      </c>
      <c r="E47" s="10"/>
      <c r="F47" s="10" t="s">
        <v>360</v>
      </c>
      <c r="G47" s="12" t="s">
        <v>361</v>
      </c>
      <c r="H47" s="10" t="s">
        <v>90</v>
      </c>
      <c r="I47" s="10" t="s">
        <v>329</v>
      </c>
      <c r="J47" s="10"/>
      <c r="K47" s="10"/>
      <c r="L47" s="10"/>
      <c r="M47" s="10" t="s">
        <v>362</v>
      </c>
      <c r="N47" s="10" t="s">
        <v>363</v>
      </c>
      <c r="O47" s="10" t="s">
        <v>488</v>
      </c>
      <c r="P47" s="10" t="s">
        <v>314</v>
      </c>
      <c r="Q47" s="10"/>
      <c r="R47" s="3"/>
      <c r="S47" s="3"/>
      <c r="T47" s="3"/>
      <c r="U47" s="3"/>
      <c r="V47" s="3"/>
      <c r="W47" s="3"/>
      <c r="X47" s="3"/>
      <c r="Y47" s="3"/>
      <c r="Z47" s="3"/>
    </row>
    <row r="48" ht="15.75" customHeight="1">
      <c r="A48" s="10" t="s">
        <v>47</v>
      </c>
      <c r="B48" s="10" t="s">
        <v>397</v>
      </c>
      <c r="C48" s="10" t="s">
        <v>398</v>
      </c>
      <c r="D48" s="10" t="s">
        <v>308</v>
      </c>
      <c r="E48" s="10"/>
      <c r="F48" s="10" t="s">
        <v>399</v>
      </c>
      <c r="G48" s="12" t="s">
        <v>400</v>
      </c>
      <c r="H48" s="10" t="s">
        <v>24</v>
      </c>
      <c r="I48" s="10">
        <v>20.0</v>
      </c>
      <c r="J48" s="10">
        <f t="shared" ref="J48:J49" si="15">I48*0.8</f>
        <v>16</v>
      </c>
      <c r="K48" s="10">
        <f t="shared" ref="K48:K49" si="16">I48*1.2</f>
        <v>24</v>
      </c>
      <c r="L48" s="10"/>
      <c r="M48" s="10" t="s">
        <v>312</v>
      </c>
      <c r="N48" s="10"/>
      <c r="O48" s="10" t="s">
        <v>405</v>
      </c>
      <c r="P48" s="10" t="s">
        <v>314</v>
      </c>
      <c r="Q48" s="10" t="s">
        <v>537</v>
      </c>
      <c r="R48" s="3"/>
      <c r="S48" s="3"/>
      <c r="T48" s="3"/>
      <c r="U48" s="3"/>
      <c r="V48" s="3"/>
      <c r="W48" s="3"/>
      <c r="X48" s="3"/>
      <c r="Y48" s="3"/>
      <c r="Z48" s="3"/>
    </row>
    <row r="49" ht="15.75" customHeight="1">
      <c r="A49" s="10" t="s">
        <v>47</v>
      </c>
      <c r="B49" s="10" t="s">
        <v>397</v>
      </c>
      <c r="C49" s="10" t="s">
        <v>398</v>
      </c>
      <c r="D49" s="10" t="s">
        <v>308</v>
      </c>
      <c r="E49" s="10"/>
      <c r="F49" s="10" t="s">
        <v>403</v>
      </c>
      <c r="G49" s="12" t="s">
        <v>404</v>
      </c>
      <c r="H49" s="10" t="s">
        <v>24</v>
      </c>
      <c r="I49" s="10">
        <v>10.0</v>
      </c>
      <c r="J49" s="10">
        <f t="shared" si="15"/>
        <v>8</v>
      </c>
      <c r="K49" s="10">
        <f t="shared" si="16"/>
        <v>12</v>
      </c>
      <c r="L49" s="10"/>
      <c r="M49" s="10" t="s">
        <v>312</v>
      </c>
      <c r="N49" s="10"/>
      <c r="O49" s="10" t="s">
        <v>405</v>
      </c>
      <c r="P49" s="10" t="s">
        <v>314</v>
      </c>
      <c r="Q49" s="10" t="s">
        <v>406</v>
      </c>
      <c r="R49" s="3"/>
      <c r="S49" s="3"/>
      <c r="T49" s="3"/>
      <c r="U49" s="3"/>
      <c r="V49" s="3"/>
      <c r="W49" s="3"/>
      <c r="X49" s="3"/>
      <c r="Y49" s="3"/>
      <c r="Z49" s="3"/>
    </row>
    <row r="50" ht="15.75" customHeight="1">
      <c r="A50" s="10" t="s">
        <v>47</v>
      </c>
      <c r="B50" s="10" t="s">
        <v>397</v>
      </c>
      <c r="C50" s="10" t="s">
        <v>398</v>
      </c>
      <c r="D50" s="10" t="s">
        <v>308</v>
      </c>
      <c r="E50" s="10"/>
      <c r="F50" s="10" t="s">
        <v>407</v>
      </c>
      <c r="G50" s="12" t="s">
        <v>408</v>
      </c>
      <c r="H50" s="10" t="s">
        <v>90</v>
      </c>
      <c r="I50" s="10" t="s">
        <v>409</v>
      </c>
      <c r="J50" s="10"/>
      <c r="K50" s="10"/>
      <c r="L50" s="10"/>
      <c r="M50" s="10" t="s">
        <v>362</v>
      </c>
      <c r="N50" s="10" t="s">
        <v>410</v>
      </c>
      <c r="O50" s="10" t="s">
        <v>411</v>
      </c>
      <c r="P50" s="10" t="s">
        <v>314</v>
      </c>
      <c r="Q50" s="10" t="s">
        <v>412</v>
      </c>
      <c r="R50" s="3"/>
      <c r="S50" s="3"/>
      <c r="T50" s="3"/>
      <c r="U50" s="3"/>
      <c r="V50" s="3"/>
      <c r="W50" s="3"/>
      <c r="X50" s="3"/>
      <c r="Y50" s="3"/>
      <c r="Z50" s="3"/>
    </row>
    <row r="51" ht="15.75" customHeight="1">
      <c r="A51" s="10" t="s">
        <v>47</v>
      </c>
      <c r="B51" s="10" t="s">
        <v>397</v>
      </c>
      <c r="C51" s="10" t="s">
        <v>413</v>
      </c>
      <c r="D51" s="10" t="s">
        <v>414</v>
      </c>
      <c r="E51" s="10"/>
      <c r="F51" s="10" t="s">
        <v>415</v>
      </c>
      <c r="G51" s="12" t="s">
        <v>416</v>
      </c>
      <c r="H51" s="10" t="s">
        <v>311</v>
      </c>
      <c r="I51" s="10">
        <v>10.0</v>
      </c>
      <c r="J51" s="10">
        <f t="shared" ref="J51:J56" si="17">I51*0.8</f>
        <v>8</v>
      </c>
      <c r="K51" s="10">
        <f t="shared" ref="K51:K56" si="18">I51*1.2</f>
        <v>12</v>
      </c>
      <c r="L51" s="10"/>
      <c r="M51" s="10" t="s">
        <v>312</v>
      </c>
      <c r="N51" s="10"/>
      <c r="O51" s="10" t="s">
        <v>405</v>
      </c>
      <c r="P51" s="10" t="s">
        <v>314</v>
      </c>
      <c r="Q51" s="10" t="s">
        <v>417</v>
      </c>
      <c r="R51" s="3"/>
      <c r="S51" s="3"/>
      <c r="T51" s="3"/>
      <c r="U51" s="3"/>
      <c r="V51" s="3"/>
      <c r="W51" s="3"/>
      <c r="X51" s="3"/>
      <c r="Y51" s="3"/>
      <c r="Z51" s="3"/>
    </row>
    <row r="52" ht="15.75" customHeight="1">
      <c r="A52" s="10" t="s">
        <v>47</v>
      </c>
      <c r="B52" s="10" t="s">
        <v>397</v>
      </c>
      <c r="C52" s="10" t="s">
        <v>418</v>
      </c>
      <c r="D52" s="10" t="s">
        <v>419</v>
      </c>
      <c r="E52" s="10" t="s">
        <v>420</v>
      </c>
      <c r="F52" s="10" t="s">
        <v>421</v>
      </c>
      <c r="G52" s="12" t="s">
        <v>422</v>
      </c>
      <c r="H52" s="10" t="s">
        <v>311</v>
      </c>
      <c r="I52" s="10">
        <v>42.0</v>
      </c>
      <c r="J52" s="10">
        <f t="shared" si="17"/>
        <v>33.6</v>
      </c>
      <c r="K52" s="10">
        <f t="shared" si="18"/>
        <v>50.4</v>
      </c>
      <c r="L52" s="10">
        <v>55.0</v>
      </c>
      <c r="M52" s="10" t="s">
        <v>312</v>
      </c>
      <c r="N52" s="10"/>
      <c r="O52" s="10" t="s">
        <v>538</v>
      </c>
      <c r="P52" s="10" t="s">
        <v>314</v>
      </c>
      <c r="Q52" s="10" t="s">
        <v>539</v>
      </c>
      <c r="R52" s="3"/>
      <c r="S52" s="3"/>
      <c r="T52" s="3"/>
      <c r="U52" s="3"/>
      <c r="V52" s="3"/>
      <c r="W52" s="3"/>
      <c r="X52" s="3"/>
      <c r="Y52" s="3"/>
      <c r="Z52" s="3"/>
    </row>
    <row r="53" ht="15.75" customHeight="1">
      <c r="A53" s="10" t="s">
        <v>47</v>
      </c>
      <c r="B53" s="10" t="s">
        <v>397</v>
      </c>
      <c r="C53" s="10" t="s">
        <v>418</v>
      </c>
      <c r="D53" s="10" t="s">
        <v>419</v>
      </c>
      <c r="E53" s="10" t="s">
        <v>425</v>
      </c>
      <c r="F53" s="10" t="s">
        <v>421</v>
      </c>
      <c r="G53" s="12" t="s">
        <v>426</v>
      </c>
      <c r="H53" s="10" t="s">
        <v>311</v>
      </c>
      <c r="I53" s="10">
        <v>5.0</v>
      </c>
      <c r="J53" s="10">
        <f t="shared" si="17"/>
        <v>4</v>
      </c>
      <c r="K53" s="10">
        <f t="shared" si="18"/>
        <v>6</v>
      </c>
      <c r="L53" s="10">
        <v>10.0</v>
      </c>
      <c r="M53" s="10" t="s">
        <v>312</v>
      </c>
      <c r="N53" s="10"/>
      <c r="O53" s="10" t="s">
        <v>538</v>
      </c>
      <c r="P53" s="10" t="s">
        <v>314</v>
      </c>
      <c r="Q53" s="10" t="s">
        <v>540</v>
      </c>
      <c r="R53" s="3"/>
      <c r="S53" s="3"/>
      <c r="T53" s="3"/>
      <c r="U53" s="3"/>
      <c r="V53" s="3"/>
      <c r="W53" s="3"/>
      <c r="X53" s="3"/>
      <c r="Y53" s="3"/>
      <c r="Z53" s="3"/>
    </row>
    <row r="54" ht="15.75" customHeight="1">
      <c r="A54" s="10" t="s">
        <v>47</v>
      </c>
      <c r="B54" s="10" t="s">
        <v>397</v>
      </c>
      <c r="C54" s="10" t="s">
        <v>418</v>
      </c>
      <c r="D54" s="10" t="s">
        <v>419</v>
      </c>
      <c r="E54" s="10" t="s">
        <v>428</v>
      </c>
      <c r="F54" s="10" t="s">
        <v>421</v>
      </c>
      <c r="G54" s="12" t="s">
        <v>429</v>
      </c>
      <c r="H54" s="10" t="s">
        <v>311</v>
      </c>
      <c r="I54" s="10">
        <v>0.0</v>
      </c>
      <c r="J54" s="10">
        <f t="shared" si="17"/>
        <v>0</v>
      </c>
      <c r="K54" s="10">
        <f t="shared" si="18"/>
        <v>0</v>
      </c>
      <c r="L54" s="10">
        <v>10.0</v>
      </c>
      <c r="M54" s="10" t="s">
        <v>312</v>
      </c>
      <c r="N54" s="10"/>
      <c r="O54" s="10" t="s">
        <v>538</v>
      </c>
      <c r="P54" s="10" t="s">
        <v>314</v>
      </c>
      <c r="Q54" s="10" t="s">
        <v>541</v>
      </c>
      <c r="R54" s="3"/>
      <c r="S54" s="3"/>
      <c r="T54" s="3"/>
      <c r="U54" s="3"/>
      <c r="V54" s="3"/>
      <c r="W54" s="3"/>
      <c r="X54" s="3"/>
      <c r="Y54" s="3"/>
      <c r="Z54" s="3"/>
    </row>
    <row r="55" ht="15.75" customHeight="1">
      <c r="A55" s="10" t="s">
        <v>47</v>
      </c>
      <c r="B55" s="10" t="s">
        <v>397</v>
      </c>
      <c r="C55" s="10" t="s">
        <v>418</v>
      </c>
      <c r="D55" s="10" t="s">
        <v>419</v>
      </c>
      <c r="E55" s="10" t="s">
        <v>431</v>
      </c>
      <c r="F55" s="10" t="s">
        <v>421</v>
      </c>
      <c r="G55" s="12" t="s">
        <v>432</v>
      </c>
      <c r="H55" s="10" t="s">
        <v>311</v>
      </c>
      <c r="I55" s="10">
        <v>28.0</v>
      </c>
      <c r="J55" s="10">
        <f t="shared" si="17"/>
        <v>22.4</v>
      </c>
      <c r="K55" s="10">
        <f t="shared" si="18"/>
        <v>33.6</v>
      </c>
      <c r="L55" s="10">
        <v>20.0</v>
      </c>
      <c r="M55" s="10" t="s">
        <v>312</v>
      </c>
      <c r="N55" s="10"/>
      <c r="O55" s="10" t="s">
        <v>538</v>
      </c>
      <c r="P55" s="10" t="s">
        <v>314</v>
      </c>
      <c r="Q55" s="10" t="s">
        <v>542</v>
      </c>
      <c r="R55" s="3"/>
      <c r="S55" s="3"/>
      <c r="T55" s="3"/>
      <c r="U55" s="3"/>
      <c r="V55" s="3"/>
      <c r="W55" s="3"/>
      <c r="X55" s="3"/>
      <c r="Y55" s="3"/>
      <c r="Z55" s="3"/>
    </row>
    <row r="56" ht="15.75" customHeight="1">
      <c r="A56" s="10" t="s">
        <v>47</v>
      </c>
      <c r="B56" s="10" t="s">
        <v>397</v>
      </c>
      <c r="C56" s="10" t="s">
        <v>418</v>
      </c>
      <c r="D56" s="10" t="s">
        <v>419</v>
      </c>
      <c r="E56" s="10" t="s">
        <v>434</v>
      </c>
      <c r="F56" s="10" t="s">
        <v>421</v>
      </c>
      <c r="G56" s="12" t="s">
        <v>435</v>
      </c>
      <c r="H56" s="10" t="s">
        <v>311</v>
      </c>
      <c r="I56" s="10">
        <v>25.0</v>
      </c>
      <c r="J56" s="10">
        <f t="shared" si="17"/>
        <v>20</v>
      </c>
      <c r="K56" s="10">
        <f t="shared" si="18"/>
        <v>30</v>
      </c>
      <c r="L56" s="10">
        <v>5.0</v>
      </c>
      <c r="M56" s="10" t="s">
        <v>312</v>
      </c>
      <c r="N56" s="10"/>
      <c r="O56" s="10" t="s">
        <v>538</v>
      </c>
      <c r="P56" s="10" t="s">
        <v>314</v>
      </c>
      <c r="Q56" s="10" t="s">
        <v>543</v>
      </c>
      <c r="R56" s="3"/>
      <c r="S56" s="3"/>
      <c r="T56" s="3"/>
      <c r="U56" s="3"/>
      <c r="V56" s="3"/>
      <c r="W56" s="3"/>
      <c r="X56" s="3"/>
      <c r="Y56" s="3"/>
      <c r="Z56" s="3"/>
    </row>
    <row r="57" ht="15.75" customHeight="1">
      <c r="A57" s="10" t="s">
        <v>47</v>
      </c>
      <c r="B57" s="10" t="s">
        <v>437</v>
      </c>
      <c r="C57" s="10" t="s">
        <v>438</v>
      </c>
      <c r="D57" s="10" t="s">
        <v>308</v>
      </c>
      <c r="E57" s="10"/>
      <c r="F57" s="10" t="s">
        <v>437</v>
      </c>
      <c r="G57" s="12" t="s">
        <v>439</v>
      </c>
      <c r="H57" s="10" t="s">
        <v>440</v>
      </c>
      <c r="I57" s="10" t="s">
        <v>441</v>
      </c>
      <c r="J57" s="10"/>
      <c r="K57" s="10"/>
      <c r="L57" s="10"/>
      <c r="M57" s="10" t="s">
        <v>362</v>
      </c>
      <c r="N57" s="10"/>
      <c r="O57" s="10" t="s">
        <v>544</v>
      </c>
      <c r="P57" s="10" t="s">
        <v>314</v>
      </c>
      <c r="Q57" s="10" t="s">
        <v>545</v>
      </c>
      <c r="R57" s="3"/>
      <c r="S57" s="3"/>
      <c r="T57" s="3"/>
      <c r="U57" s="3"/>
      <c r="V57" s="3"/>
      <c r="W57" s="3"/>
      <c r="X57" s="3"/>
      <c r="Y57" s="3"/>
      <c r="Z57" s="3"/>
    </row>
    <row r="58" ht="15.75" customHeight="1">
      <c r="A58" s="3"/>
      <c r="B58" s="13"/>
      <c r="C58" s="13"/>
      <c r="D58" s="3"/>
      <c r="E58" s="3"/>
      <c r="F58" s="3"/>
      <c r="G58" s="3"/>
      <c r="H58" s="3"/>
      <c r="I58" s="3"/>
      <c r="J58" s="3"/>
      <c r="K58" s="3"/>
      <c r="L58" s="3"/>
      <c r="M58" s="13"/>
      <c r="N58" s="3"/>
      <c r="O58" s="3"/>
      <c r="P58" s="13"/>
      <c r="Q58" s="3"/>
      <c r="R58" s="3"/>
      <c r="S58" s="3"/>
      <c r="T58" s="3"/>
      <c r="U58" s="3"/>
      <c r="V58" s="3"/>
      <c r="W58" s="3"/>
      <c r="X58" s="3"/>
      <c r="Y58" s="3"/>
      <c r="Z58" s="3"/>
    </row>
    <row r="59" ht="15.75" customHeight="1">
      <c r="A59" s="3"/>
      <c r="B59" s="13"/>
      <c r="C59" s="13"/>
      <c r="D59" s="3"/>
      <c r="E59" s="3"/>
      <c r="F59" s="3"/>
      <c r="G59" s="3"/>
      <c r="H59" s="3"/>
      <c r="I59" s="3"/>
      <c r="J59" s="3"/>
      <c r="K59" s="3"/>
      <c r="L59" s="3"/>
      <c r="M59" s="13"/>
      <c r="N59" s="3"/>
      <c r="O59" s="3"/>
      <c r="P59" s="13"/>
      <c r="Q59" s="3"/>
      <c r="R59" s="3"/>
      <c r="S59" s="3"/>
      <c r="T59" s="3"/>
      <c r="U59" s="3"/>
      <c r="V59" s="3"/>
      <c r="W59" s="3"/>
      <c r="X59" s="3"/>
      <c r="Y59" s="3"/>
      <c r="Z59" s="3"/>
    </row>
    <row r="60" ht="15.75" customHeight="1">
      <c r="A60" s="3"/>
      <c r="B60" s="13"/>
      <c r="C60" s="13"/>
      <c r="D60" s="3"/>
      <c r="E60" s="3"/>
      <c r="F60" s="3"/>
      <c r="G60" s="3"/>
      <c r="H60" s="3"/>
      <c r="I60" s="3"/>
      <c r="J60" s="3"/>
      <c r="K60" s="3"/>
      <c r="L60" s="3"/>
      <c r="M60" s="13"/>
      <c r="N60" s="3"/>
      <c r="O60" s="3"/>
      <c r="P60" s="13"/>
      <c r="Q60" s="3"/>
      <c r="R60" s="3"/>
      <c r="S60" s="3"/>
      <c r="T60" s="3"/>
      <c r="U60" s="3"/>
      <c r="V60" s="3"/>
      <c r="W60" s="3"/>
      <c r="X60" s="3"/>
      <c r="Y60" s="3"/>
      <c r="Z60" s="3"/>
    </row>
    <row r="61" ht="15.75" customHeight="1">
      <c r="A61" s="3"/>
      <c r="B61" s="13"/>
      <c r="C61" s="13"/>
      <c r="D61" s="3"/>
      <c r="E61" s="3"/>
      <c r="F61" s="3"/>
      <c r="G61" s="3"/>
      <c r="H61" s="3"/>
      <c r="I61" s="3"/>
      <c r="J61" s="3"/>
      <c r="K61" s="3"/>
      <c r="L61" s="3"/>
      <c r="M61" s="13"/>
      <c r="N61" s="3"/>
      <c r="O61" s="3"/>
      <c r="P61" s="13"/>
      <c r="Q61" s="3"/>
      <c r="R61" s="3"/>
      <c r="S61" s="3"/>
      <c r="T61" s="3"/>
      <c r="U61" s="3"/>
      <c r="V61" s="3"/>
      <c r="W61" s="3"/>
      <c r="X61" s="3"/>
      <c r="Y61" s="3"/>
      <c r="Z61" s="3"/>
    </row>
    <row r="62" ht="15.75" customHeight="1">
      <c r="A62" s="3"/>
      <c r="B62" s="13"/>
      <c r="C62" s="13"/>
      <c r="D62" s="3"/>
      <c r="E62" s="3"/>
      <c r="F62" s="3"/>
      <c r="G62" s="3"/>
      <c r="H62" s="3"/>
      <c r="I62" s="3"/>
      <c r="J62" s="3"/>
      <c r="K62" s="3"/>
      <c r="L62" s="3"/>
      <c r="M62" s="13"/>
      <c r="N62" s="3"/>
      <c r="O62" s="3"/>
      <c r="P62" s="13"/>
      <c r="Q62" s="3"/>
      <c r="R62" s="3"/>
      <c r="S62" s="3"/>
      <c r="T62" s="3"/>
      <c r="U62" s="3"/>
      <c r="V62" s="3"/>
      <c r="W62" s="3"/>
      <c r="X62" s="3"/>
      <c r="Y62" s="3"/>
      <c r="Z62" s="3"/>
    </row>
    <row r="63" ht="15.75" customHeight="1">
      <c r="A63" s="3"/>
      <c r="B63" s="13"/>
      <c r="C63" s="13"/>
      <c r="D63" s="3"/>
      <c r="E63" s="3"/>
      <c r="F63" s="3"/>
      <c r="G63" s="3"/>
      <c r="H63" s="3"/>
      <c r="I63" s="3"/>
      <c r="J63" s="3"/>
      <c r="K63" s="3"/>
      <c r="L63" s="3"/>
      <c r="M63" s="13"/>
      <c r="N63" s="3"/>
      <c r="O63" s="3"/>
      <c r="P63" s="13"/>
      <c r="Q63" s="3"/>
      <c r="R63" s="3"/>
      <c r="S63" s="3"/>
      <c r="T63" s="3"/>
      <c r="U63" s="3"/>
      <c r="V63" s="3"/>
      <c r="W63" s="3"/>
      <c r="X63" s="3"/>
      <c r="Y63" s="3"/>
      <c r="Z63" s="3"/>
    </row>
    <row r="64" ht="15.75" customHeight="1">
      <c r="A64" s="3"/>
      <c r="B64" s="13"/>
      <c r="C64" s="13"/>
      <c r="D64" s="3"/>
      <c r="E64" s="3"/>
      <c r="F64" s="3"/>
      <c r="G64" s="3"/>
      <c r="H64" s="3"/>
      <c r="I64" s="3"/>
      <c r="J64" s="3"/>
      <c r="K64" s="3"/>
      <c r="L64" s="3"/>
      <c r="M64" s="13"/>
      <c r="N64" s="3"/>
      <c r="O64" s="3"/>
      <c r="P64" s="13"/>
      <c r="Q64" s="3"/>
      <c r="R64" s="3"/>
      <c r="S64" s="3"/>
      <c r="T64" s="3"/>
      <c r="U64" s="3"/>
      <c r="V64" s="3"/>
      <c r="W64" s="3"/>
      <c r="X64" s="3"/>
      <c r="Y64" s="3"/>
      <c r="Z64" s="3"/>
    </row>
    <row r="65" ht="15.75" customHeight="1">
      <c r="A65" s="3"/>
      <c r="B65" s="13"/>
      <c r="C65" s="13"/>
      <c r="D65" s="3"/>
      <c r="E65" s="3"/>
      <c r="F65" s="3"/>
      <c r="G65" s="3"/>
      <c r="H65" s="3"/>
      <c r="I65" s="3"/>
      <c r="J65" s="3"/>
      <c r="K65" s="3"/>
      <c r="L65" s="3"/>
      <c r="M65" s="13"/>
      <c r="N65" s="3"/>
      <c r="O65" s="3"/>
      <c r="P65" s="13"/>
      <c r="Q65" s="3"/>
      <c r="R65" s="3"/>
      <c r="S65" s="3"/>
      <c r="T65" s="3"/>
      <c r="U65" s="3"/>
      <c r="V65" s="3"/>
      <c r="W65" s="3"/>
      <c r="X65" s="3"/>
      <c r="Y65" s="3"/>
      <c r="Z65" s="3"/>
    </row>
    <row r="66" ht="15.75" customHeight="1">
      <c r="A66" s="3"/>
      <c r="B66" s="13"/>
      <c r="C66" s="13"/>
      <c r="D66" s="3"/>
      <c r="E66" s="3"/>
      <c r="F66" s="3"/>
      <c r="G66" s="3"/>
      <c r="H66" s="3"/>
      <c r="I66" s="3"/>
      <c r="J66" s="3"/>
      <c r="K66" s="3"/>
      <c r="L66" s="3"/>
      <c r="M66" s="13"/>
      <c r="N66" s="3"/>
      <c r="O66" s="3"/>
      <c r="P66" s="13"/>
      <c r="Q66" s="3"/>
      <c r="R66" s="3"/>
      <c r="S66" s="3"/>
      <c r="T66" s="3"/>
      <c r="U66" s="3"/>
      <c r="V66" s="3"/>
      <c r="W66" s="3"/>
      <c r="X66" s="3"/>
      <c r="Y66" s="3"/>
      <c r="Z66" s="3"/>
    </row>
    <row r="67" ht="15.75" customHeight="1">
      <c r="A67" s="3"/>
      <c r="B67" s="13"/>
      <c r="C67" s="13"/>
      <c r="D67" s="3"/>
      <c r="E67" s="3"/>
      <c r="F67" s="3"/>
      <c r="G67" s="3"/>
      <c r="H67" s="3"/>
      <c r="I67" s="3"/>
      <c r="J67" s="3"/>
      <c r="K67" s="3"/>
      <c r="L67" s="3"/>
      <c r="M67" s="13"/>
      <c r="N67" s="3"/>
      <c r="O67" s="3"/>
      <c r="P67" s="13"/>
      <c r="Q67" s="3"/>
      <c r="R67" s="3"/>
      <c r="S67" s="3"/>
      <c r="T67" s="3"/>
      <c r="U67" s="3"/>
      <c r="V67" s="3"/>
      <c r="W67" s="3"/>
      <c r="X67" s="3"/>
      <c r="Y67" s="3"/>
      <c r="Z67" s="3"/>
    </row>
    <row r="68" ht="15.75" customHeight="1">
      <c r="A68" s="3"/>
      <c r="B68" s="13"/>
      <c r="C68" s="13"/>
      <c r="D68" s="3"/>
      <c r="E68" s="3"/>
      <c r="F68" s="3"/>
      <c r="G68" s="3"/>
      <c r="H68" s="3"/>
      <c r="I68" s="3"/>
      <c r="J68" s="3"/>
      <c r="K68" s="3"/>
      <c r="L68" s="3"/>
      <c r="M68" s="13"/>
      <c r="N68" s="3"/>
      <c r="O68" s="3"/>
      <c r="P68" s="13"/>
      <c r="Q68" s="3"/>
      <c r="R68" s="3"/>
      <c r="S68" s="3"/>
      <c r="T68" s="3"/>
      <c r="U68" s="3"/>
      <c r="V68" s="3"/>
      <c r="W68" s="3"/>
      <c r="X68" s="3"/>
      <c r="Y68" s="3"/>
      <c r="Z68" s="3"/>
    </row>
    <row r="69" ht="15.75" customHeight="1">
      <c r="A69" s="3"/>
      <c r="B69" s="13"/>
      <c r="C69" s="13"/>
      <c r="D69" s="3"/>
      <c r="E69" s="3"/>
      <c r="F69" s="3"/>
      <c r="G69" s="3"/>
      <c r="H69" s="3"/>
      <c r="I69" s="3"/>
      <c r="J69" s="3"/>
      <c r="K69" s="3"/>
      <c r="L69" s="3"/>
      <c r="M69" s="13"/>
      <c r="N69" s="3"/>
      <c r="O69" s="3"/>
      <c r="P69" s="13"/>
      <c r="Q69" s="3"/>
      <c r="R69" s="3"/>
      <c r="S69" s="3"/>
      <c r="T69" s="3"/>
      <c r="U69" s="3"/>
      <c r="V69" s="3"/>
      <c r="W69" s="3"/>
      <c r="X69" s="3"/>
      <c r="Y69" s="3"/>
      <c r="Z69" s="3"/>
    </row>
    <row r="70" ht="15.75" customHeight="1">
      <c r="A70" s="3"/>
      <c r="B70" s="13"/>
      <c r="C70" s="13"/>
      <c r="D70" s="3"/>
      <c r="E70" s="3"/>
      <c r="F70" s="3"/>
      <c r="G70" s="3"/>
      <c r="H70" s="3"/>
      <c r="I70" s="3"/>
      <c r="J70" s="3"/>
      <c r="K70" s="3"/>
      <c r="L70" s="3"/>
      <c r="M70" s="13"/>
      <c r="N70" s="3"/>
      <c r="O70" s="3"/>
      <c r="P70" s="13"/>
      <c r="Q70" s="3"/>
      <c r="R70" s="3"/>
      <c r="S70" s="3"/>
      <c r="T70" s="3"/>
      <c r="U70" s="3"/>
      <c r="V70" s="3"/>
      <c r="W70" s="3"/>
      <c r="X70" s="3"/>
      <c r="Y70" s="3"/>
      <c r="Z70" s="3"/>
    </row>
    <row r="71" ht="15.75" customHeight="1">
      <c r="A71" s="3"/>
      <c r="B71" s="13"/>
      <c r="C71" s="13"/>
      <c r="D71" s="3"/>
      <c r="E71" s="3"/>
      <c r="F71" s="3"/>
      <c r="G71" s="3"/>
      <c r="H71" s="3"/>
      <c r="I71" s="3"/>
      <c r="J71" s="3"/>
      <c r="K71" s="3"/>
      <c r="L71" s="3"/>
      <c r="M71" s="13"/>
      <c r="N71" s="3"/>
      <c r="O71" s="3"/>
      <c r="P71" s="13"/>
      <c r="Q71" s="3"/>
      <c r="R71" s="3"/>
      <c r="S71" s="3"/>
      <c r="T71" s="3"/>
      <c r="U71" s="3"/>
      <c r="V71" s="3"/>
      <c r="W71" s="3"/>
      <c r="X71" s="3"/>
      <c r="Y71" s="3"/>
      <c r="Z71" s="3"/>
    </row>
    <row r="72" ht="15.75" customHeight="1">
      <c r="A72" s="3"/>
      <c r="B72" s="13"/>
      <c r="C72" s="13"/>
      <c r="D72" s="3"/>
      <c r="E72" s="3"/>
      <c r="F72" s="3"/>
      <c r="G72" s="3"/>
      <c r="H72" s="3"/>
      <c r="I72" s="3"/>
      <c r="J72" s="3"/>
      <c r="K72" s="3"/>
      <c r="L72" s="3"/>
      <c r="M72" s="13"/>
      <c r="N72" s="3"/>
      <c r="O72" s="3"/>
      <c r="P72" s="13"/>
      <c r="Q72" s="3"/>
      <c r="R72" s="3"/>
      <c r="S72" s="3"/>
      <c r="T72" s="3"/>
      <c r="U72" s="3"/>
      <c r="V72" s="3"/>
      <c r="W72" s="3"/>
      <c r="X72" s="3"/>
      <c r="Y72" s="3"/>
      <c r="Z72" s="3"/>
    </row>
    <row r="73" ht="15.75" customHeight="1">
      <c r="A73" s="3"/>
      <c r="B73" s="13"/>
      <c r="C73" s="13"/>
      <c r="D73" s="3"/>
      <c r="E73" s="3"/>
      <c r="F73" s="3"/>
      <c r="G73" s="3"/>
      <c r="H73" s="3"/>
      <c r="I73" s="3"/>
      <c r="J73" s="3"/>
      <c r="K73" s="3"/>
      <c r="L73" s="3"/>
      <c r="M73" s="13"/>
      <c r="N73" s="3"/>
      <c r="O73" s="3"/>
      <c r="P73" s="13"/>
      <c r="Q73" s="3"/>
      <c r="R73" s="3"/>
      <c r="S73" s="3"/>
      <c r="T73" s="3"/>
      <c r="U73" s="3"/>
      <c r="V73" s="3"/>
      <c r="W73" s="3"/>
      <c r="X73" s="3"/>
      <c r="Y73" s="3"/>
      <c r="Z73" s="3"/>
    </row>
    <row r="74" ht="15.75" customHeight="1">
      <c r="A74" s="3"/>
      <c r="B74" s="13"/>
      <c r="C74" s="13"/>
      <c r="D74" s="3"/>
      <c r="E74" s="3"/>
      <c r="F74" s="3"/>
      <c r="G74" s="3"/>
      <c r="H74" s="3"/>
      <c r="I74" s="3"/>
      <c r="J74" s="3"/>
      <c r="K74" s="3"/>
      <c r="L74" s="3"/>
      <c r="M74" s="13"/>
      <c r="N74" s="3"/>
      <c r="O74" s="3"/>
      <c r="P74" s="13"/>
      <c r="Q74" s="3"/>
      <c r="R74" s="3"/>
      <c r="S74" s="3"/>
      <c r="T74" s="3"/>
      <c r="U74" s="3"/>
      <c r="V74" s="3"/>
      <c r="W74" s="3"/>
      <c r="X74" s="3"/>
      <c r="Y74" s="3"/>
      <c r="Z74" s="3"/>
    </row>
    <row r="75" ht="15.75" customHeight="1">
      <c r="A75" s="3"/>
      <c r="B75" s="13"/>
      <c r="C75" s="13"/>
      <c r="D75" s="3"/>
      <c r="E75" s="3"/>
      <c r="F75" s="3"/>
      <c r="G75" s="3"/>
      <c r="H75" s="3"/>
      <c r="I75" s="3"/>
      <c r="J75" s="3"/>
      <c r="K75" s="3"/>
      <c r="L75" s="3"/>
      <c r="M75" s="13"/>
      <c r="N75" s="3"/>
      <c r="O75" s="3"/>
      <c r="P75" s="13"/>
      <c r="Q75" s="3"/>
      <c r="R75" s="3"/>
      <c r="S75" s="3"/>
      <c r="T75" s="3"/>
      <c r="U75" s="3"/>
      <c r="V75" s="3"/>
      <c r="W75" s="3"/>
      <c r="X75" s="3"/>
      <c r="Y75" s="3"/>
      <c r="Z75" s="3"/>
    </row>
    <row r="76" ht="15.75" customHeight="1">
      <c r="A76" s="3"/>
      <c r="B76" s="13"/>
      <c r="C76" s="13"/>
      <c r="D76" s="3"/>
      <c r="E76" s="3"/>
      <c r="F76" s="3"/>
      <c r="G76" s="3"/>
      <c r="H76" s="3"/>
      <c r="I76" s="3"/>
      <c r="J76" s="3"/>
      <c r="K76" s="3"/>
      <c r="L76" s="3"/>
      <c r="M76" s="13"/>
      <c r="N76" s="3"/>
      <c r="O76" s="3"/>
      <c r="P76" s="13"/>
      <c r="Q76" s="3"/>
      <c r="R76" s="3"/>
      <c r="S76" s="3"/>
      <c r="T76" s="3"/>
      <c r="U76" s="3"/>
      <c r="V76" s="3"/>
      <c r="W76" s="3"/>
      <c r="X76" s="3"/>
      <c r="Y76" s="3"/>
      <c r="Z76" s="3"/>
    </row>
    <row r="77" ht="15.75" customHeight="1">
      <c r="A77" s="3"/>
      <c r="B77" s="13"/>
      <c r="C77" s="13"/>
      <c r="D77" s="3"/>
      <c r="E77" s="3"/>
      <c r="F77" s="3"/>
      <c r="G77" s="3"/>
      <c r="H77" s="3"/>
      <c r="I77" s="3"/>
      <c r="J77" s="3"/>
      <c r="K77" s="3"/>
      <c r="L77" s="3"/>
      <c r="M77" s="13"/>
      <c r="N77" s="3"/>
      <c r="O77" s="3"/>
      <c r="P77" s="13"/>
      <c r="Q77" s="3"/>
      <c r="R77" s="3"/>
      <c r="S77" s="3"/>
      <c r="T77" s="3"/>
      <c r="U77" s="3"/>
      <c r="V77" s="3"/>
      <c r="W77" s="3"/>
      <c r="X77" s="3"/>
      <c r="Y77" s="3"/>
      <c r="Z77" s="3"/>
    </row>
    <row r="78" ht="15.75" customHeight="1">
      <c r="A78" s="3"/>
      <c r="B78" s="13"/>
      <c r="C78" s="13"/>
      <c r="D78" s="3"/>
      <c r="E78" s="3"/>
      <c r="F78" s="3"/>
      <c r="G78" s="3"/>
      <c r="H78" s="3"/>
      <c r="I78" s="3"/>
      <c r="J78" s="3"/>
      <c r="K78" s="3"/>
      <c r="L78" s="3"/>
      <c r="M78" s="13"/>
      <c r="N78" s="3"/>
      <c r="O78" s="3"/>
      <c r="P78" s="13"/>
      <c r="Q78" s="3"/>
      <c r="R78" s="3"/>
      <c r="S78" s="3"/>
      <c r="T78" s="3"/>
      <c r="U78" s="3"/>
      <c r="V78" s="3"/>
      <c r="W78" s="3"/>
      <c r="X78" s="3"/>
      <c r="Y78" s="3"/>
      <c r="Z78" s="3"/>
    </row>
    <row r="79" ht="15.75" customHeight="1">
      <c r="A79" s="3"/>
      <c r="B79" s="13"/>
      <c r="C79" s="13"/>
      <c r="D79" s="3"/>
      <c r="E79" s="3"/>
      <c r="F79" s="3"/>
      <c r="G79" s="3"/>
      <c r="H79" s="3"/>
      <c r="I79" s="3"/>
      <c r="J79" s="3"/>
      <c r="K79" s="3"/>
      <c r="L79" s="3"/>
      <c r="M79" s="13"/>
      <c r="N79" s="3"/>
      <c r="O79" s="3"/>
      <c r="P79" s="13"/>
      <c r="Q79" s="3"/>
      <c r="R79" s="3"/>
      <c r="S79" s="3"/>
      <c r="T79" s="3"/>
      <c r="U79" s="3"/>
      <c r="V79" s="3"/>
      <c r="W79" s="3"/>
      <c r="X79" s="3"/>
      <c r="Y79" s="3"/>
      <c r="Z79" s="3"/>
    </row>
    <row r="80" ht="15.75" customHeight="1">
      <c r="A80" s="3"/>
      <c r="B80" s="13"/>
      <c r="C80" s="13"/>
      <c r="D80" s="3"/>
      <c r="E80" s="3"/>
      <c r="F80" s="3"/>
      <c r="G80" s="3"/>
      <c r="H80" s="3"/>
      <c r="I80" s="3"/>
      <c r="J80" s="3"/>
      <c r="K80" s="3"/>
      <c r="L80" s="3"/>
      <c r="M80" s="13"/>
      <c r="N80" s="3"/>
      <c r="O80" s="3"/>
      <c r="P80" s="13"/>
      <c r="Q80" s="3"/>
      <c r="R80" s="3"/>
      <c r="S80" s="3"/>
      <c r="T80" s="3"/>
      <c r="U80" s="3"/>
      <c r="V80" s="3"/>
      <c r="W80" s="3"/>
      <c r="X80" s="3"/>
      <c r="Y80" s="3"/>
      <c r="Z80" s="3"/>
    </row>
    <row r="81" ht="15.75" customHeight="1">
      <c r="A81" s="3"/>
      <c r="B81" s="13"/>
      <c r="C81" s="13"/>
      <c r="D81" s="3"/>
      <c r="E81" s="3"/>
      <c r="F81" s="3"/>
      <c r="G81" s="3"/>
      <c r="H81" s="3"/>
      <c r="I81" s="3"/>
      <c r="J81" s="3"/>
      <c r="K81" s="3"/>
      <c r="L81" s="3"/>
      <c r="M81" s="13"/>
      <c r="N81" s="3"/>
      <c r="O81" s="3"/>
      <c r="P81" s="13"/>
      <c r="Q81" s="3"/>
      <c r="R81" s="3"/>
      <c r="S81" s="3"/>
      <c r="T81" s="3"/>
      <c r="U81" s="3"/>
      <c r="V81" s="3"/>
      <c r="W81" s="3"/>
      <c r="X81" s="3"/>
      <c r="Y81" s="3"/>
      <c r="Z81" s="3"/>
    </row>
    <row r="82" ht="15.75" customHeight="1">
      <c r="A82" s="3"/>
      <c r="B82" s="13"/>
      <c r="C82" s="13"/>
      <c r="D82" s="3"/>
      <c r="E82" s="3"/>
      <c r="F82" s="3"/>
      <c r="G82" s="3"/>
      <c r="H82" s="3"/>
      <c r="I82" s="3"/>
      <c r="J82" s="3"/>
      <c r="K82" s="3"/>
      <c r="L82" s="3"/>
      <c r="M82" s="13"/>
      <c r="N82" s="3"/>
      <c r="O82" s="3"/>
      <c r="P82" s="13"/>
      <c r="Q82" s="3"/>
      <c r="R82" s="3"/>
      <c r="S82" s="3"/>
      <c r="T82" s="3"/>
      <c r="U82" s="3"/>
      <c r="V82" s="3"/>
      <c r="W82" s="3"/>
      <c r="X82" s="3"/>
      <c r="Y82" s="3"/>
      <c r="Z82" s="3"/>
    </row>
    <row r="83" ht="15.75" customHeight="1">
      <c r="A83" s="3"/>
      <c r="B83" s="13"/>
      <c r="C83" s="13"/>
      <c r="D83" s="3"/>
      <c r="E83" s="3"/>
      <c r="F83" s="3"/>
      <c r="G83" s="3"/>
      <c r="H83" s="3"/>
      <c r="I83" s="3"/>
      <c r="J83" s="3"/>
      <c r="K83" s="3"/>
      <c r="L83" s="3"/>
      <c r="M83" s="13"/>
      <c r="N83" s="3"/>
      <c r="O83" s="3"/>
      <c r="P83" s="13"/>
      <c r="Q83" s="3"/>
      <c r="R83" s="3"/>
      <c r="S83" s="3"/>
      <c r="T83" s="3"/>
      <c r="U83" s="3"/>
      <c r="V83" s="3"/>
      <c r="W83" s="3"/>
      <c r="X83" s="3"/>
      <c r="Y83" s="3"/>
      <c r="Z83" s="3"/>
    </row>
    <row r="84" ht="15.75" customHeight="1">
      <c r="A84" s="3"/>
      <c r="B84" s="13"/>
      <c r="C84" s="13"/>
      <c r="D84" s="3"/>
      <c r="E84" s="3"/>
      <c r="F84" s="3"/>
      <c r="G84" s="3"/>
      <c r="H84" s="3"/>
      <c r="I84" s="3"/>
      <c r="J84" s="3"/>
      <c r="K84" s="3"/>
      <c r="L84" s="3"/>
      <c r="M84" s="13"/>
      <c r="N84" s="3"/>
      <c r="O84" s="3"/>
      <c r="P84" s="13"/>
      <c r="Q84" s="3"/>
      <c r="R84" s="3"/>
      <c r="S84" s="3"/>
      <c r="T84" s="3"/>
      <c r="U84" s="3"/>
      <c r="V84" s="3"/>
      <c r="W84" s="3"/>
      <c r="X84" s="3"/>
      <c r="Y84" s="3"/>
      <c r="Z84" s="3"/>
    </row>
    <row r="85" ht="15.75" customHeight="1">
      <c r="A85" s="3"/>
      <c r="B85" s="13"/>
      <c r="C85" s="13"/>
      <c r="D85" s="3"/>
      <c r="E85" s="3"/>
      <c r="F85" s="3"/>
      <c r="G85" s="3"/>
      <c r="H85" s="3"/>
      <c r="I85" s="3"/>
      <c r="J85" s="3"/>
      <c r="K85" s="3"/>
      <c r="L85" s="3"/>
      <c r="M85" s="13"/>
      <c r="N85" s="3"/>
      <c r="O85" s="3"/>
      <c r="P85" s="13"/>
      <c r="Q85" s="3"/>
      <c r="R85" s="3"/>
      <c r="S85" s="3"/>
      <c r="T85" s="3"/>
      <c r="U85" s="3"/>
      <c r="V85" s="3"/>
      <c r="W85" s="3"/>
      <c r="X85" s="3"/>
      <c r="Y85" s="3"/>
      <c r="Z85" s="3"/>
    </row>
    <row r="86" ht="15.75" customHeight="1">
      <c r="A86" s="3"/>
      <c r="B86" s="13"/>
      <c r="C86" s="13"/>
      <c r="D86" s="3"/>
      <c r="E86" s="3"/>
      <c r="F86" s="3"/>
      <c r="G86" s="3"/>
      <c r="H86" s="3"/>
      <c r="I86" s="3"/>
      <c r="J86" s="3"/>
      <c r="K86" s="3"/>
      <c r="L86" s="3"/>
      <c r="M86" s="13"/>
      <c r="N86" s="3"/>
      <c r="O86" s="3"/>
      <c r="P86" s="13"/>
      <c r="Q86" s="3"/>
      <c r="R86" s="3"/>
      <c r="S86" s="3"/>
      <c r="T86" s="3"/>
      <c r="U86" s="3"/>
      <c r="V86" s="3"/>
      <c r="W86" s="3"/>
      <c r="X86" s="3"/>
      <c r="Y86" s="3"/>
      <c r="Z86" s="3"/>
    </row>
    <row r="87" ht="15.75" customHeight="1">
      <c r="A87" s="3"/>
      <c r="B87" s="13"/>
      <c r="C87" s="13"/>
      <c r="D87" s="3"/>
      <c r="E87" s="3"/>
      <c r="F87" s="3"/>
      <c r="G87" s="3"/>
      <c r="H87" s="3"/>
      <c r="I87" s="3"/>
      <c r="J87" s="3"/>
      <c r="K87" s="3"/>
      <c r="L87" s="3"/>
      <c r="M87" s="13"/>
      <c r="N87" s="3"/>
      <c r="O87" s="3"/>
      <c r="P87" s="13"/>
      <c r="Q87" s="3"/>
      <c r="R87" s="3"/>
      <c r="S87" s="3"/>
      <c r="T87" s="3"/>
      <c r="U87" s="3"/>
      <c r="V87" s="3"/>
      <c r="W87" s="3"/>
      <c r="X87" s="3"/>
      <c r="Y87" s="3"/>
      <c r="Z87" s="3"/>
    </row>
    <row r="88" ht="15.75" customHeight="1">
      <c r="A88" s="3"/>
      <c r="B88" s="13"/>
      <c r="C88" s="13"/>
      <c r="D88" s="3"/>
      <c r="E88" s="3"/>
      <c r="F88" s="3"/>
      <c r="G88" s="3"/>
      <c r="H88" s="3"/>
      <c r="I88" s="3"/>
      <c r="J88" s="3"/>
      <c r="K88" s="3"/>
      <c r="L88" s="3"/>
      <c r="M88" s="13"/>
      <c r="N88" s="3"/>
      <c r="O88" s="3"/>
      <c r="P88" s="13"/>
      <c r="Q88" s="3"/>
      <c r="R88" s="3"/>
      <c r="S88" s="3"/>
      <c r="T88" s="3"/>
      <c r="U88" s="3"/>
      <c r="V88" s="3"/>
      <c r="W88" s="3"/>
      <c r="X88" s="3"/>
      <c r="Y88" s="3"/>
      <c r="Z88" s="3"/>
    </row>
    <row r="89" ht="15.75" customHeight="1">
      <c r="A89" s="3"/>
      <c r="B89" s="13"/>
      <c r="C89" s="13"/>
      <c r="D89" s="3"/>
      <c r="E89" s="3"/>
      <c r="F89" s="3"/>
      <c r="G89" s="3"/>
      <c r="H89" s="3"/>
      <c r="I89" s="3"/>
      <c r="J89" s="3"/>
      <c r="K89" s="3"/>
      <c r="L89" s="3"/>
      <c r="M89" s="13"/>
      <c r="N89" s="3"/>
      <c r="O89" s="3"/>
      <c r="P89" s="13"/>
      <c r="Q89" s="3"/>
      <c r="R89" s="3"/>
      <c r="S89" s="3"/>
      <c r="T89" s="3"/>
      <c r="U89" s="3"/>
      <c r="V89" s="3"/>
      <c r="W89" s="3"/>
      <c r="X89" s="3"/>
      <c r="Y89" s="3"/>
      <c r="Z89" s="3"/>
    </row>
    <row r="90" ht="15.75" customHeight="1">
      <c r="A90" s="3"/>
      <c r="B90" s="13"/>
      <c r="C90" s="13"/>
      <c r="D90" s="3"/>
      <c r="E90" s="3"/>
      <c r="F90" s="3"/>
      <c r="G90" s="3"/>
      <c r="H90" s="3"/>
      <c r="I90" s="3"/>
      <c r="J90" s="3"/>
      <c r="K90" s="3"/>
      <c r="L90" s="3"/>
      <c r="M90" s="13"/>
      <c r="N90" s="3"/>
      <c r="O90" s="3"/>
      <c r="P90" s="13"/>
      <c r="Q90" s="3"/>
      <c r="R90" s="3"/>
      <c r="S90" s="3"/>
      <c r="T90" s="3"/>
      <c r="U90" s="3"/>
      <c r="V90" s="3"/>
      <c r="W90" s="3"/>
      <c r="X90" s="3"/>
      <c r="Y90" s="3"/>
      <c r="Z90" s="3"/>
    </row>
    <row r="91" ht="15.75" customHeight="1">
      <c r="A91" s="3"/>
      <c r="B91" s="13"/>
      <c r="C91" s="13"/>
      <c r="D91" s="3"/>
      <c r="E91" s="3"/>
      <c r="F91" s="3"/>
      <c r="G91" s="3"/>
      <c r="H91" s="3"/>
      <c r="I91" s="3"/>
      <c r="J91" s="3"/>
      <c r="K91" s="3"/>
      <c r="L91" s="3"/>
      <c r="M91" s="13"/>
      <c r="N91" s="3"/>
      <c r="O91" s="3"/>
      <c r="P91" s="13"/>
      <c r="Q91" s="3"/>
      <c r="R91" s="3"/>
      <c r="S91" s="3"/>
      <c r="T91" s="3"/>
      <c r="U91" s="3"/>
      <c r="V91" s="3"/>
      <c r="W91" s="3"/>
      <c r="X91" s="3"/>
      <c r="Y91" s="3"/>
      <c r="Z91" s="3"/>
    </row>
    <row r="92" ht="15.75" customHeight="1">
      <c r="A92" s="3"/>
      <c r="B92" s="13"/>
      <c r="C92" s="13"/>
      <c r="D92" s="3"/>
      <c r="E92" s="3"/>
      <c r="F92" s="3"/>
      <c r="G92" s="3"/>
      <c r="H92" s="3"/>
      <c r="I92" s="3"/>
      <c r="J92" s="3"/>
      <c r="K92" s="3"/>
      <c r="L92" s="3"/>
      <c r="M92" s="13"/>
      <c r="N92" s="3"/>
      <c r="O92" s="3"/>
      <c r="P92" s="13"/>
      <c r="Q92" s="3"/>
      <c r="R92" s="3"/>
      <c r="S92" s="3"/>
      <c r="T92" s="3"/>
      <c r="U92" s="3"/>
      <c r="V92" s="3"/>
      <c r="W92" s="3"/>
      <c r="X92" s="3"/>
      <c r="Y92" s="3"/>
      <c r="Z92" s="3"/>
    </row>
    <row r="93" ht="15.75" customHeight="1">
      <c r="A93" s="3"/>
      <c r="B93" s="13"/>
      <c r="C93" s="13"/>
      <c r="D93" s="3"/>
      <c r="E93" s="3"/>
      <c r="F93" s="3"/>
      <c r="G93" s="3"/>
      <c r="H93" s="3"/>
      <c r="I93" s="3"/>
      <c r="J93" s="3"/>
      <c r="K93" s="3"/>
      <c r="L93" s="3"/>
      <c r="M93" s="13"/>
      <c r="N93" s="3"/>
      <c r="O93" s="3"/>
      <c r="P93" s="13"/>
      <c r="Q93" s="3"/>
      <c r="R93" s="3"/>
      <c r="S93" s="3"/>
      <c r="T93" s="3"/>
      <c r="U93" s="3"/>
      <c r="V93" s="3"/>
      <c r="W93" s="3"/>
      <c r="X93" s="3"/>
      <c r="Y93" s="3"/>
      <c r="Z93" s="3"/>
    </row>
    <row r="94" ht="15.75" customHeight="1">
      <c r="A94" s="3"/>
      <c r="B94" s="13"/>
      <c r="C94" s="13"/>
      <c r="D94" s="3"/>
      <c r="E94" s="3"/>
      <c r="F94" s="3"/>
      <c r="G94" s="3"/>
      <c r="H94" s="3"/>
      <c r="I94" s="3"/>
      <c r="J94" s="3"/>
      <c r="K94" s="3"/>
      <c r="L94" s="3"/>
      <c r="M94" s="13"/>
      <c r="N94" s="3"/>
      <c r="O94" s="3"/>
      <c r="P94" s="13"/>
      <c r="Q94" s="3"/>
      <c r="R94" s="3"/>
      <c r="S94" s="3"/>
      <c r="T94" s="3"/>
      <c r="U94" s="3"/>
      <c r="V94" s="3"/>
      <c r="W94" s="3"/>
      <c r="X94" s="3"/>
      <c r="Y94" s="3"/>
      <c r="Z94" s="3"/>
    </row>
    <row r="95" ht="15.75" customHeight="1">
      <c r="A95" s="3"/>
      <c r="B95" s="13"/>
      <c r="C95" s="13"/>
      <c r="D95" s="3"/>
      <c r="E95" s="3"/>
      <c r="F95" s="3"/>
      <c r="G95" s="3"/>
      <c r="H95" s="3"/>
      <c r="I95" s="3"/>
      <c r="J95" s="3"/>
      <c r="K95" s="3"/>
      <c r="L95" s="3"/>
      <c r="M95" s="13"/>
      <c r="N95" s="3"/>
      <c r="O95" s="3"/>
      <c r="P95" s="13"/>
      <c r="Q95" s="3"/>
      <c r="R95" s="3"/>
      <c r="S95" s="3"/>
      <c r="T95" s="3"/>
      <c r="U95" s="3"/>
      <c r="V95" s="3"/>
      <c r="W95" s="3"/>
      <c r="X95" s="3"/>
      <c r="Y95" s="3"/>
      <c r="Z95" s="3"/>
    </row>
    <row r="96" ht="15.75" customHeight="1">
      <c r="A96" s="3"/>
      <c r="B96" s="13"/>
      <c r="C96" s="13"/>
      <c r="D96" s="3"/>
      <c r="E96" s="3"/>
      <c r="F96" s="3"/>
      <c r="G96" s="3"/>
      <c r="H96" s="3"/>
      <c r="I96" s="3"/>
      <c r="J96" s="3"/>
      <c r="K96" s="3"/>
      <c r="L96" s="3"/>
      <c r="M96" s="13"/>
      <c r="N96" s="3"/>
      <c r="O96" s="3"/>
      <c r="P96" s="13"/>
      <c r="Q96" s="3"/>
      <c r="R96" s="3"/>
      <c r="S96" s="3"/>
      <c r="T96" s="3"/>
      <c r="U96" s="3"/>
      <c r="V96" s="3"/>
      <c r="W96" s="3"/>
      <c r="X96" s="3"/>
      <c r="Y96" s="3"/>
      <c r="Z96" s="3"/>
    </row>
    <row r="97" ht="15.75" customHeight="1">
      <c r="A97" s="3"/>
      <c r="B97" s="13"/>
      <c r="C97" s="13"/>
      <c r="D97" s="3"/>
      <c r="E97" s="3"/>
      <c r="F97" s="3"/>
      <c r="G97" s="3"/>
      <c r="H97" s="3"/>
      <c r="I97" s="3"/>
      <c r="J97" s="3"/>
      <c r="K97" s="3"/>
      <c r="L97" s="3"/>
      <c r="M97" s="13"/>
      <c r="N97" s="3"/>
      <c r="O97" s="3"/>
      <c r="P97" s="13"/>
      <c r="Q97" s="3"/>
      <c r="R97" s="3"/>
      <c r="S97" s="3"/>
      <c r="T97" s="3"/>
      <c r="U97" s="3"/>
      <c r="V97" s="3"/>
      <c r="W97" s="3"/>
      <c r="X97" s="3"/>
      <c r="Y97" s="3"/>
      <c r="Z97" s="3"/>
    </row>
    <row r="98" ht="15.75" customHeight="1">
      <c r="A98" s="3"/>
      <c r="B98" s="13"/>
      <c r="C98" s="13"/>
      <c r="D98" s="3"/>
      <c r="E98" s="3"/>
      <c r="F98" s="3"/>
      <c r="G98" s="3"/>
      <c r="H98" s="3"/>
      <c r="I98" s="3"/>
      <c r="J98" s="3"/>
      <c r="K98" s="3"/>
      <c r="L98" s="3"/>
      <c r="M98" s="13"/>
      <c r="N98" s="3"/>
      <c r="O98" s="3"/>
      <c r="P98" s="13"/>
      <c r="Q98" s="3"/>
      <c r="R98" s="3"/>
      <c r="S98" s="3"/>
      <c r="T98" s="3"/>
      <c r="U98" s="3"/>
      <c r="V98" s="3"/>
      <c r="W98" s="3"/>
      <c r="X98" s="3"/>
      <c r="Y98" s="3"/>
      <c r="Z98" s="3"/>
    </row>
    <row r="99" ht="15.75" customHeight="1">
      <c r="A99" s="3"/>
      <c r="B99" s="13"/>
      <c r="C99" s="13"/>
      <c r="D99" s="3"/>
      <c r="E99" s="3"/>
      <c r="F99" s="3"/>
      <c r="G99" s="3"/>
      <c r="H99" s="3"/>
      <c r="I99" s="3"/>
      <c r="J99" s="3"/>
      <c r="K99" s="3"/>
      <c r="L99" s="3"/>
      <c r="M99" s="13"/>
      <c r="N99" s="3"/>
      <c r="O99" s="3"/>
      <c r="P99" s="13"/>
      <c r="Q99" s="3"/>
      <c r="R99" s="3"/>
      <c r="S99" s="3"/>
      <c r="T99" s="3"/>
      <c r="U99" s="3"/>
      <c r="V99" s="3"/>
      <c r="W99" s="3"/>
      <c r="X99" s="3"/>
      <c r="Y99" s="3"/>
      <c r="Z99" s="3"/>
    </row>
    <row r="100" ht="15.75" customHeight="1">
      <c r="A100" s="3"/>
      <c r="B100" s="13"/>
      <c r="C100" s="13"/>
      <c r="D100" s="3"/>
      <c r="E100" s="3"/>
      <c r="F100" s="3"/>
      <c r="G100" s="3"/>
      <c r="H100" s="3"/>
      <c r="I100" s="3"/>
      <c r="J100" s="3"/>
      <c r="K100" s="3"/>
      <c r="L100" s="3"/>
      <c r="M100" s="13"/>
      <c r="N100" s="3"/>
      <c r="O100" s="3"/>
      <c r="P100" s="13"/>
      <c r="Q100" s="3"/>
      <c r="R100" s="3"/>
      <c r="S100" s="3"/>
      <c r="T100" s="3"/>
      <c r="U100" s="3"/>
      <c r="V100" s="3"/>
      <c r="W100" s="3"/>
      <c r="X100" s="3"/>
      <c r="Y100" s="3"/>
      <c r="Z100" s="3"/>
    </row>
    <row r="101" ht="15.75" customHeight="1">
      <c r="A101" s="3"/>
      <c r="B101" s="13"/>
      <c r="C101" s="13"/>
      <c r="D101" s="3"/>
      <c r="E101" s="3"/>
      <c r="F101" s="3"/>
      <c r="G101" s="3"/>
      <c r="H101" s="3"/>
      <c r="I101" s="3"/>
      <c r="J101" s="3"/>
      <c r="K101" s="3"/>
      <c r="L101" s="3"/>
      <c r="M101" s="13"/>
      <c r="N101" s="3"/>
      <c r="O101" s="3"/>
      <c r="P101" s="13"/>
      <c r="Q101" s="3"/>
      <c r="R101" s="3"/>
      <c r="S101" s="3"/>
      <c r="T101" s="3"/>
      <c r="U101" s="3"/>
      <c r="V101" s="3"/>
      <c r="W101" s="3"/>
      <c r="X101" s="3"/>
      <c r="Y101" s="3"/>
      <c r="Z101" s="3"/>
    </row>
    <row r="102" ht="15.75" customHeight="1">
      <c r="A102" s="3"/>
      <c r="B102" s="13"/>
      <c r="C102" s="13"/>
      <c r="D102" s="3"/>
      <c r="E102" s="3"/>
      <c r="F102" s="3"/>
      <c r="G102" s="3"/>
      <c r="H102" s="3"/>
      <c r="I102" s="3"/>
      <c r="J102" s="3"/>
      <c r="K102" s="3"/>
      <c r="L102" s="3"/>
      <c r="M102" s="13"/>
      <c r="N102" s="3"/>
      <c r="O102" s="3"/>
      <c r="P102" s="13"/>
      <c r="Q102" s="3"/>
      <c r="R102" s="3"/>
      <c r="S102" s="3"/>
      <c r="T102" s="3"/>
      <c r="U102" s="3"/>
      <c r="V102" s="3"/>
      <c r="W102" s="3"/>
      <c r="X102" s="3"/>
      <c r="Y102" s="3"/>
      <c r="Z102" s="3"/>
    </row>
    <row r="103" ht="15.75" customHeight="1">
      <c r="A103" s="3"/>
      <c r="B103" s="13"/>
      <c r="C103" s="13"/>
      <c r="D103" s="3"/>
      <c r="E103" s="3"/>
      <c r="F103" s="3"/>
      <c r="G103" s="3"/>
      <c r="H103" s="3"/>
      <c r="I103" s="3"/>
      <c r="J103" s="3"/>
      <c r="K103" s="3"/>
      <c r="L103" s="3"/>
      <c r="M103" s="13"/>
      <c r="N103" s="3"/>
      <c r="O103" s="3"/>
      <c r="P103" s="13"/>
      <c r="Q103" s="3"/>
      <c r="R103" s="3"/>
      <c r="S103" s="3"/>
      <c r="T103" s="3"/>
      <c r="U103" s="3"/>
      <c r="V103" s="3"/>
      <c r="W103" s="3"/>
      <c r="X103" s="3"/>
      <c r="Y103" s="3"/>
      <c r="Z103" s="3"/>
    </row>
    <row r="104" ht="15.75" customHeight="1">
      <c r="A104" s="3"/>
      <c r="B104" s="13"/>
      <c r="C104" s="13"/>
      <c r="D104" s="3"/>
      <c r="E104" s="3"/>
      <c r="F104" s="3"/>
      <c r="G104" s="3"/>
      <c r="H104" s="3"/>
      <c r="I104" s="3"/>
      <c r="J104" s="3"/>
      <c r="K104" s="3"/>
      <c r="L104" s="3"/>
      <c r="M104" s="13"/>
      <c r="N104" s="3"/>
      <c r="O104" s="3"/>
      <c r="P104" s="13"/>
      <c r="Q104" s="3"/>
      <c r="R104" s="3"/>
      <c r="S104" s="3"/>
      <c r="T104" s="3"/>
      <c r="U104" s="3"/>
      <c r="V104" s="3"/>
      <c r="W104" s="3"/>
      <c r="X104" s="3"/>
      <c r="Y104" s="3"/>
      <c r="Z104" s="3"/>
    </row>
    <row r="105" ht="15.75" customHeight="1">
      <c r="A105" s="3"/>
      <c r="B105" s="13"/>
      <c r="C105" s="13"/>
      <c r="D105" s="3"/>
      <c r="E105" s="3"/>
      <c r="F105" s="3"/>
      <c r="G105" s="3"/>
      <c r="H105" s="3"/>
      <c r="I105" s="3"/>
      <c r="J105" s="3"/>
      <c r="K105" s="3"/>
      <c r="L105" s="3"/>
      <c r="M105" s="13"/>
      <c r="N105" s="3"/>
      <c r="O105" s="3"/>
      <c r="P105" s="13"/>
      <c r="Q105" s="3"/>
      <c r="R105" s="3"/>
      <c r="S105" s="3"/>
      <c r="T105" s="3"/>
      <c r="U105" s="3"/>
      <c r="V105" s="3"/>
      <c r="W105" s="3"/>
      <c r="X105" s="3"/>
      <c r="Y105" s="3"/>
      <c r="Z105" s="3"/>
    </row>
    <row r="106" ht="15.75" customHeight="1">
      <c r="A106" s="3"/>
      <c r="B106" s="13"/>
      <c r="C106" s="13"/>
      <c r="D106" s="3"/>
      <c r="E106" s="3"/>
      <c r="F106" s="3"/>
      <c r="G106" s="3"/>
      <c r="H106" s="3"/>
      <c r="I106" s="3"/>
      <c r="J106" s="3"/>
      <c r="K106" s="3"/>
      <c r="L106" s="3"/>
      <c r="M106" s="13"/>
      <c r="N106" s="3"/>
      <c r="O106" s="3"/>
      <c r="P106" s="13"/>
      <c r="Q106" s="3"/>
      <c r="R106" s="3"/>
      <c r="S106" s="3"/>
      <c r="T106" s="3"/>
      <c r="U106" s="3"/>
      <c r="V106" s="3"/>
      <c r="W106" s="3"/>
      <c r="X106" s="3"/>
      <c r="Y106" s="3"/>
      <c r="Z106" s="3"/>
    </row>
    <row r="107" ht="15.75" customHeight="1">
      <c r="A107" s="3"/>
      <c r="B107" s="13"/>
      <c r="C107" s="13"/>
      <c r="D107" s="3"/>
      <c r="E107" s="3"/>
      <c r="F107" s="3"/>
      <c r="G107" s="3"/>
      <c r="H107" s="3"/>
      <c r="I107" s="3"/>
      <c r="J107" s="3"/>
      <c r="K107" s="3"/>
      <c r="L107" s="3"/>
      <c r="M107" s="13"/>
      <c r="N107" s="3"/>
      <c r="O107" s="3"/>
      <c r="P107" s="13"/>
      <c r="Q107" s="3"/>
      <c r="R107" s="3"/>
      <c r="S107" s="3"/>
      <c r="T107" s="3"/>
      <c r="U107" s="3"/>
      <c r="V107" s="3"/>
      <c r="W107" s="3"/>
      <c r="X107" s="3"/>
      <c r="Y107" s="3"/>
      <c r="Z107" s="3"/>
    </row>
    <row r="108" ht="15.75" customHeight="1">
      <c r="A108" s="3"/>
      <c r="B108" s="13"/>
      <c r="C108" s="13"/>
      <c r="D108" s="3"/>
      <c r="E108" s="3"/>
      <c r="F108" s="3"/>
      <c r="G108" s="3"/>
      <c r="H108" s="3"/>
      <c r="I108" s="3"/>
      <c r="J108" s="3"/>
      <c r="K108" s="3"/>
      <c r="L108" s="3"/>
      <c r="M108" s="13"/>
      <c r="N108" s="3"/>
      <c r="O108" s="3"/>
      <c r="P108" s="13"/>
      <c r="Q108" s="3"/>
      <c r="R108" s="3"/>
      <c r="S108" s="3"/>
      <c r="T108" s="3"/>
      <c r="U108" s="3"/>
      <c r="V108" s="3"/>
      <c r="W108" s="3"/>
      <c r="X108" s="3"/>
      <c r="Y108" s="3"/>
      <c r="Z108" s="3"/>
    </row>
    <row r="109" ht="15.75" customHeight="1">
      <c r="A109" s="3"/>
      <c r="B109" s="13"/>
      <c r="C109" s="13"/>
      <c r="D109" s="3"/>
      <c r="E109" s="3"/>
      <c r="F109" s="3"/>
      <c r="G109" s="3"/>
      <c r="H109" s="3"/>
      <c r="I109" s="3"/>
      <c r="J109" s="3"/>
      <c r="K109" s="3"/>
      <c r="L109" s="3"/>
      <c r="M109" s="13"/>
      <c r="N109" s="3"/>
      <c r="O109" s="3"/>
      <c r="P109" s="13"/>
      <c r="Q109" s="3"/>
      <c r="R109" s="3"/>
      <c r="S109" s="3"/>
      <c r="T109" s="3"/>
      <c r="U109" s="3"/>
      <c r="V109" s="3"/>
      <c r="W109" s="3"/>
      <c r="X109" s="3"/>
      <c r="Y109" s="3"/>
      <c r="Z109" s="3"/>
    </row>
    <row r="110" ht="15.75" customHeight="1">
      <c r="A110" s="3"/>
      <c r="B110" s="13"/>
      <c r="C110" s="13"/>
      <c r="D110" s="3"/>
      <c r="E110" s="3"/>
      <c r="F110" s="3"/>
      <c r="G110" s="3"/>
      <c r="H110" s="3"/>
      <c r="I110" s="3"/>
      <c r="J110" s="3"/>
      <c r="K110" s="3"/>
      <c r="L110" s="3"/>
      <c r="M110" s="13"/>
      <c r="N110" s="3"/>
      <c r="O110" s="3"/>
      <c r="P110" s="13"/>
      <c r="Q110" s="3"/>
      <c r="R110" s="3"/>
      <c r="S110" s="3"/>
      <c r="T110" s="3"/>
      <c r="U110" s="3"/>
      <c r="V110" s="3"/>
      <c r="W110" s="3"/>
      <c r="X110" s="3"/>
      <c r="Y110" s="3"/>
      <c r="Z110" s="3"/>
    </row>
    <row r="111" ht="15.75" customHeight="1">
      <c r="A111" s="3"/>
      <c r="B111" s="13"/>
      <c r="C111" s="13"/>
      <c r="D111" s="3"/>
      <c r="E111" s="3"/>
      <c r="F111" s="3"/>
      <c r="G111" s="3"/>
      <c r="H111" s="3"/>
      <c r="I111" s="3"/>
      <c r="J111" s="3"/>
      <c r="K111" s="3"/>
      <c r="L111" s="3"/>
      <c r="M111" s="13"/>
      <c r="N111" s="3"/>
      <c r="O111" s="3"/>
      <c r="P111" s="13"/>
      <c r="Q111" s="3"/>
      <c r="R111" s="3"/>
      <c r="S111" s="3"/>
      <c r="T111" s="3"/>
      <c r="U111" s="3"/>
      <c r="V111" s="3"/>
      <c r="W111" s="3"/>
      <c r="X111" s="3"/>
      <c r="Y111" s="3"/>
      <c r="Z111" s="3"/>
    </row>
    <row r="112" ht="15.75" customHeight="1">
      <c r="A112" s="3"/>
      <c r="B112" s="13"/>
      <c r="C112" s="13"/>
      <c r="D112" s="3"/>
      <c r="E112" s="3"/>
      <c r="F112" s="3"/>
      <c r="G112" s="3"/>
      <c r="H112" s="3"/>
      <c r="I112" s="3"/>
      <c r="J112" s="3"/>
      <c r="K112" s="3"/>
      <c r="L112" s="3"/>
      <c r="M112" s="13"/>
      <c r="N112" s="3"/>
      <c r="O112" s="3"/>
      <c r="P112" s="13"/>
      <c r="Q112" s="3"/>
      <c r="R112" s="3"/>
      <c r="S112" s="3"/>
      <c r="T112" s="3"/>
      <c r="U112" s="3"/>
      <c r="V112" s="3"/>
      <c r="W112" s="3"/>
      <c r="X112" s="3"/>
      <c r="Y112" s="3"/>
      <c r="Z112" s="3"/>
    </row>
    <row r="113" ht="15.75" customHeight="1">
      <c r="A113" s="3"/>
      <c r="B113" s="13"/>
      <c r="C113" s="13"/>
      <c r="D113" s="3"/>
      <c r="E113" s="3"/>
      <c r="F113" s="3"/>
      <c r="G113" s="3"/>
      <c r="H113" s="3"/>
      <c r="I113" s="3"/>
      <c r="J113" s="3"/>
      <c r="K113" s="3"/>
      <c r="L113" s="3"/>
      <c r="M113" s="13"/>
      <c r="N113" s="3"/>
      <c r="O113" s="3"/>
      <c r="P113" s="13"/>
      <c r="Q113" s="3"/>
      <c r="R113" s="3"/>
      <c r="S113" s="3"/>
      <c r="T113" s="3"/>
      <c r="U113" s="3"/>
      <c r="V113" s="3"/>
      <c r="W113" s="3"/>
      <c r="X113" s="3"/>
      <c r="Y113" s="3"/>
      <c r="Z113" s="3"/>
    </row>
    <row r="114" ht="15.75" customHeight="1">
      <c r="A114" s="3"/>
      <c r="B114" s="13"/>
      <c r="C114" s="13"/>
      <c r="D114" s="3"/>
      <c r="E114" s="3"/>
      <c r="F114" s="3"/>
      <c r="G114" s="3"/>
      <c r="H114" s="3"/>
      <c r="I114" s="3"/>
      <c r="J114" s="3"/>
      <c r="K114" s="3"/>
      <c r="L114" s="3"/>
      <c r="M114" s="13"/>
      <c r="N114" s="3"/>
      <c r="O114" s="3"/>
      <c r="P114" s="13"/>
      <c r="Q114" s="3"/>
      <c r="R114" s="3"/>
      <c r="S114" s="3"/>
      <c r="T114" s="3"/>
      <c r="U114" s="3"/>
      <c r="V114" s="3"/>
      <c r="W114" s="3"/>
      <c r="X114" s="3"/>
      <c r="Y114" s="3"/>
      <c r="Z114" s="3"/>
    </row>
    <row r="115" ht="15.75" customHeight="1">
      <c r="A115" s="3"/>
      <c r="B115" s="13"/>
      <c r="C115" s="13"/>
      <c r="D115" s="3"/>
      <c r="E115" s="3"/>
      <c r="F115" s="3"/>
      <c r="G115" s="3"/>
      <c r="H115" s="3"/>
      <c r="I115" s="3"/>
      <c r="J115" s="3"/>
      <c r="K115" s="3"/>
      <c r="L115" s="3"/>
      <c r="M115" s="13"/>
      <c r="N115" s="3"/>
      <c r="O115" s="3"/>
      <c r="P115" s="13"/>
      <c r="Q115" s="3"/>
      <c r="R115" s="3"/>
      <c r="S115" s="3"/>
      <c r="T115" s="3"/>
      <c r="U115" s="3"/>
      <c r="V115" s="3"/>
      <c r="W115" s="3"/>
      <c r="X115" s="3"/>
      <c r="Y115" s="3"/>
      <c r="Z115" s="3"/>
    </row>
    <row r="116" ht="15.75" customHeight="1">
      <c r="A116" s="3"/>
      <c r="B116" s="13"/>
      <c r="C116" s="13"/>
      <c r="D116" s="3"/>
      <c r="E116" s="3"/>
      <c r="F116" s="3"/>
      <c r="G116" s="3"/>
      <c r="H116" s="3"/>
      <c r="I116" s="3"/>
      <c r="J116" s="3"/>
      <c r="K116" s="3"/>
      <c r="L116" s="3"/>
      <c r="M116" s="13"/>
      <c r="N116" s="3"/>
      <c r="O116" s="3"/>
      <c r="P116" s="13"/>
      <c r="Q116" s="3"/>
      <c r="R116" s="3"/>
      <c r="S116" s="3"/>
      <c r="T116" s="3"/>
      <c r="U116" s="3"/>
      <c r="V116" s="3"/>
      <c r="W116" s="3"/>
      <c r="X116" s="3"/>
      <c r="Y116" s="3"/>
      <c r="Z116" s="3"/>
    </row>
    <row r="117" ht="15.75" customHeight="1">
      <c r="A117" s="3"/>
      <c r="B117" s="13"/>
      <c r="C117" s="13"/>
      <c r="D117" s="3"/>
      <c r="E117" s="3"/>
      <c r="F117" s="3"/>
      <c r="G117" s="3"/>
      <c r="H117" s="3"/>
      <c r="I117" s="3"/>
      <c r="J117" s="3"/>
      <c r="K117" s="3"/>
      <c r="L117" s="3"/>
      <c r="M117" s="13"/>
      <c r="N117" s="3"/>
      <c r="O117" s="3"/>
      <c r="P117" s="13"/>
      <c r="Q117" s="3"/>
      <c r="R117" s="3"/>
      <c r="S117" s="3"/>
      <c r="T117" s="3"/>
      <c r="U117" s="3"/>
      <c r="V117" s="3"/>
      <c r="W117" s="3"/>
      <c r="X117" s="3"/>
      <c r="Y117" s="3"/>
      <c r="Z117" s="3"/>
    </row>
    <row r="118" ht="15.75" customHeight="1">
      <c r="A118" s="3"/>
      <c r="B118" s="13"/>
      <c r="C118" s="13"/>
      <c r="D118" s="3"/>
      <c r="E118" s="3"/>
      <c r="F118" s="3"/>
      <c r="G118" s="3"/>
      <c r="H118" s="3"/>
      <c r="I118" s="3"/>
      <c r="J118" s="3"/>
      <c r="K118" s="3"/>
      <c r="L118" s="3"/>
      <c r="M118" s="13"/>
      <c r="N118" s="3"/>
      <c r="O118" s="3"/>
      <c r="P118" s="13"/>
      <c r="Q118" s="3"/>
      <c r="R118" s="3"/>
      <c r="S118" s="3"/>
      <c r="T118" s="3"/>
      <c r="U118" s="3"/>
      <c r="V118" s="3"/>
      <c r="W118" s="3"/>
      <c r="X118" s="3"/>
      <c r="Y118" s="3"/>
      <c r="Z118" s="3"/>
    </row>
    <row r="119" ht="15.75" customHeight="1">
      <c r="A119" s="3"/>
      <c r="B119" s="13"/>
      <c r="C119" s="13"/>
      <c r="D119" s="3"/>
      <c r="E119" s="3"/>
      <c r="F119" s="3"/>
      <c r="G119" s="3"/>
      <c r="H119" s="3"/>
      <c r="I119" s="3"/>
      <c r="J119" s="3"/>
      <c r="K119" s="3"/>
      <c r="L119" s="3"/>
      <c r="M119" s="13"/>
      <c r="N119" s="3"/>
      <c r="O119" s="3"/>
      <c r="P119" s="13"/>
      <c r="Q119" s="3"/>
      <c r="R119" s="3"/>
      <c r="S119" s="3"/>
      <c r="T119" s="3"/>
      <c r="U119" s="3"/>
      <c r="V119" s="3"/>
      <c r="W119" s="3"/>
      <c r="X119" s="3"/>
      <c r="Y119" s="3"/>
      <c r="Z119" s="3"/>
    </row>
    <row r="120" ht="15.75" customHeight="1">
      <c r="A120" s="3"/>
      <c r="B120" s="13"/>
      <c r="C120" s="13"/>
      <c r="D120" s="3"/>
      <c r="E120" s="3"/>
      <c r="F120" s="3"/>
      <c r="G120" s="3"/>
      <c r="H120" s="3"/>
      <c r="I120" s="3"/>
      <c r="J120" s="3"/>
      <c r="K120" s="3"/>
      <c r="L120" s="3"/>
      <c r="M120" s="13"/>
      <c r="N120" s="3"/>
      <c r="O120" s="3"/>
      <c r="P120" s="13"/>
      <c r="Q120" s="3"/>
      <c r="R120" s="3"/>
      <c r="S120" s="3"/>
      <c r="T120" s="3"/>
      <c r="U120" s="3"/>
      <c r="V120" s="3"/>
      <c r="W120" s="3"/>
      <c r="X120" s="3"/>
      <c r="Y120" s="3"/>
      <c r="Z120" s="3"/>
    </row>
    <row r="121" ht="15.75" customHeight="1">
      <c r="A121" s="3"/>
      <c r="B121" s="13"/>
      <c r="C121" s="13"/>
      <c r="D121" s="3"/>
      <c r="E121" s="3"/>
      <c r="F121" s="3"/>
      <c r="G121" s="3"/>
      <c r="H121" s="3"/>
      <c r="I121" s="3"/>
      <c r="J121" s="3"/>
      <c r="K121" s="3"/>
      <c r="L121" s="3"/>
      <c r="M121" s="13"/>
      <c r="N121" s="3"/>
      <c r="O121" s="3"/>
      <c r="P121" s="13"/>
      <c r="Q121" s="3"/>
      <c r="R121" s="3"/>
      <c r="S121" s="3"/>
      <c r="T121" s="3"/>
      <c r="U121" s="3"/>
      <c r="V121" s="3"/>
      <c r="W121" s="3"/>
      <c r="X121" s="3"/>
      <c r="Y121" s="3"/>
      <c r="Z121" s="3"/>
    </row>
    <row r="122" ht="15.75" customHeight="1">
      <c r="A122" s="3"/>
      <c r="B122" s="13"/>
      <c r="C122" s="13"/>
      <c r="D122" s="3"/>
      <c r="E122" s="3"/>
      <c r="F122" s="3"/>
      <c r="G122" s="3"/>
      <c r="H122" s="3"/>
      <c r="I122" s="3"/>
      <c r="J122" s="3"/>
      <c r="K122" s="3"/>
      <c r="L122" s="3"/>
      <c r="M122" s="13"/>
      <c r="N122" s="3"/>
      <c r="O122" s="3"/>
      <c r="P122" s="13"/>
      <c r="Q122" s="3"/>
      <c r="R122" s="3"/>
      <c r="S122" s="3"/>
      <c r="T122" s="3"/>
      <c r="U122" s="3"/>
      <c r="V122" s="3"/>
      <c r="W122" s="3"/>
      <c r="X122" s="3"/>
      <c r="Y122" s="3"/>
      <c r="Z122" s="3"/>
    </row>
    <row r="123" ht="15.75" customHeight="1">
      <c r="A123" s="3"/>
      <c r="B123" s="13"/>
      <c r="C123" s="13"/>
      <c r="D123" s="3"/>
      <c r="E123" s="3"/>
      <c r="F123" s="3"/>
      <c r="G123" s="3"/>
      <c r="H123" s="3"/>
      <c r="I123" s="3"/>
      <c r="J123" s="3"/>
      <c r="K123" s="3"/>
      <c r="L123" s="3"/>
      <c r="M123" s="13"/>
      <c r="N123" s="3"/>
      <c r="O123" s="3"/>
      <c r="P123" s="13"/>
      <c r="Q123" s="3"/>
      <c r="R123" s="3"/>
      <c r="S123" s="3"/>
      <c r="T123" s="3"/>
      <c r="U123" s="3"/>
      <c r="V123" s="3"/>
      <c r="W123" s="3"/>
      <c r="X123" s="3"/>
      <c r="Y123" s="3"/>
      <c r="Z123" s="3"/>
    </row>
    <row r="124" ht="15.75" customHeight="1">
      <c r="A124" s="3"/>
      <c r="B124" s="13"/>
      <c r="C124" s="13"/>
      <c r="D124" s="3"/>
      <c r="E124" s="3"/>
      <c r="F124" s="3"/>
      <c r="G124" s="3"/>
      <c r="H124" s="3"/>
      <c r="I124" s="3"/>
      <c r="J124" s="3"/>
      <c r="K124" s="3"/>
      <c r="L124" s="3"/>
      <c r="M124" s="13"/>
      <c r="N124" s="3"/>
      <c r="O124" s="3"/>
      <c r="P124" s="13"/>
      <c r="Q124" s="3"/>
      <c r="R124" s="3"/>
      <c r="S124" s="3"/>
      <c r="T124" s="3"/>
      <c r="U124" s="3"/>
      <c r="V124" s="3"/>
      <c r="W124" s="3"/>
      <c r="X124" s="3"/>
      <c r="Y124" s="3"/>
      <c r="Z124" s="3"/>
    </row>
    <row r="125" ht="15.75" customHeight="1">
      <c r="A125" s="3"/>
      <c r="B125" s="13"/>
      <c r="C125" s="13"/>
      <c r="D125" s="3"/>
      <c r="E125" s="3"/>
      <c r="F125" s="3"/>
      <c r="G125" s="3"/>
      <c r="H125" s="3"/>
      <c r="I125" s="3"/>
      <c r="J125" s="3"/>
      <c r="K125" s="3"/>
      <c r="L125" s="3"/>
      <c r="M125" s="13"/>
      <c r="N125" s="3"/>
      <c r="O125" s="3"/>
      <c r="P125" s="13"/>
      <c r="Q125" s="3"/>
      <c r="R125" s="3"/>
      <c r="S125" s="3"/>
      <c r="T125" s="3"/>
      <c r="U125" s="3"/>
      <c r="V125" s="3"/>
      <c r="W125" s="3"/>
      <c r="X125" s="3"/>
      <c r="Y125" s="3"/>
      <c r="Z125" s="3"/>
    </row>
    <row r="126" ht="15.75" customHeight="1">
      <c r="A126" s="3"/>
      <c r="B126" s="13"/>
      <c r="C126" s="13"/>
      <c r="D126" s="3"/>
      <c r="E126" s="3"/>
      <c r="F126" s="3"/>
      <c r="G126" s="3"/>
      <c r="H126" s="3"/>
      <c r="I126" s="3"/>
      <c r="J126" s="3"/>
      <c r="K126" s="3"/>
      <c r="L126" s="3"/>
      <c r="M126" s="13"/>
      <c r="N126" s="3"/>
      <c r="O126" s="3"/>
      <c r="P126" s="13"/>
      <c r="Q126" s="3"/>
      <c r="R126" s="3"/>
      <c r="S126" s="3"/>
      <c r="T126" s="3"/>
      <c r="U126" s="3"/>
      <c r="V126" s="3"/>
      <c r="W126" s="3"/>
      <c r="X126" s="3"/>
      <c r="Y126" s="3"/>
      <c r="Z126" s="3"/>
    </row>
    <row r="127" ht="15.75" customHeight="1">
      <c r="A127" s="3"/>
      <c r="B127" s="13"/>
      <c r="C127" s="13"/>
      <c r="D127" s="3"/>
      <c r="E127" s="3"/>
      <c r="F127" s="3"/>
      <c r="G127" s="3"/>
      <c r="H127" s="3"/>
      <c r="I127" s="3"/>
      <c r="J127" s="3"/>
      <c r="K127" s="3"/>
      <c r="L127" s="3"/>
      <c r="M127" s="13"/>
      <c r="N127" s="3"/>
      <c r="O127" s="3"/>
      <c r="P127" s="13"/>
      <c r="Q127" s="3"/>
      <c r="R127" s="3"/>
      <c r="S127" s="3"/>
      <c r="T127" s="3"/>
      <c r="U127" s="3"/>
      <c r="V127" s="3"/>
      <c r="W127" s="3"/>
      <c r="X127" s="3"/>
      <c r="Y127" s="3"/>
      <c r="Z127" s="3"/>
    </row>
    <row r="128" ht="15.75" customHeight="1">
      <c r="A128" s="3"/>
      <c r="B128" s="13"/>
      <c r="C128" s="13"/>
      <c r="D128" s="3"/>
      <c r="E128" s="3"/>
      <c r="F128" s="3"/>
      <c r="G128" s="3"/>
      <c r="H128" s="3"/>
      <c r="I128" s="3"/>
      <c r="J128" s="3"/>
      <c r="K128" s="3"/>
      <c r="L128" s="3"/>
      <c r="M128" s="13"/>
      <c r="N128" s="3"/>
      <c r="O128" s="3"/>
      <c r="P128" s="13"/>
      <c r="Q128" s="3"/>
      <c r="R128" s="3"/>
      <c r="S128" s="3"/>
      <c r="T128" s="3"/>
      <c r="U128" s="3"/>
      <c r="V128" s="3"/>
      <c r="W128" s="3"/>
      <c r="X128" s="3"/>
      <c r="Y128" s="3"/>
      <c r="Z128" s="3"/>
    </row>
    <row r="129" ht="15.75" customHeight="1">
      <c r="A129" s="3"/>
      <c r="B129" s="13"/>
      <c r="C129" s="13"/>
      <c r="D129" s="3"/>
      <c r="E129" s="3"/>
      <c r="F129" s="3"/>
      <c r="G129" s="3"/>
      <c r="H129" s="3"/>
      <c r="I129" s="3"/>
      <c r="J129" s="3"/>
      <c r="K129" s="3"/>
      <c r="L129" s="3"/>
      <c r="M129" s="13"/>
      <c r="N129" s="3"/>
      <c r="O129" s="3"/>
      <c r="P129" s="13"/>
      <c r="Q129" s="3"/>
      <c r="R129" s="3"/>
      <c r="S129" s="3"/>
      <c r="T129" s="3"/>
      <c r="U129" s="3"/>
      <c r="V129" s="3"/>
      <c r="W129" s="3"/>
      <c r="X129" s="3"/>
      <c r="Y129" s="3"/>
      <c r="Z129" s="3"/>
    </row>
    <row r="130" ht="15.75" customHeight="1">
      <c r="A130" s="3"/>
      <c r="B130" s="13"/>
      <c r="C130" s="13"/>
      <c r="D130" s="3"/>
      <c r="E130" s="3"/>
      <c r="F130" s="3"/>
      <c r="G130" s="3"/>
      <c r="H130" s="3"/>
      <c r="I130" s="3"/>
      <c r="J130" s="3"/>
      <c r="K130" s="3"/>
      <c r="L130" s="3"/>
      <c r="M130" s="13"/>
      <c r="N130" s="3"/>
      <c r="O130" s="3"/>
      <c r="P130" s="13"/>
      <c r="Q130" s="3"/>
      <c r="R130" s="3"/>
      <c r="S130" s="3"/>
      <c r="T130" s="3"/>
      <c r="U130" s="3"/>
      <c r="V130" s="3"/>
      <c r="W130" s="3"/>
      <c r="X130" s="3"/>
      <c r="Y130" s="3"/>
      <c r="Z130" s="3"/>
    </row>
    <row r="131" ht="15.75" customHeight="1">
      <c r="A131" s="3"/>
      <c r="B131" s="13"/>
      <c r="C131" s="13"/>
      <c r="D131" s="3"/>
      <c r="E131" s="3"/>
      <c r="F131" s="3"/>
      <c r="G131" s="3"/>
      <c r="H131" s="3"/>
      <c r="I131" s="3"/>
      <c r="J131" s="3"/>
      <c r="K131" s="3"/>
      <c r="L131" s="3"/>
      <c r="M131" s="13"/>
      <c r="N131" s="3"/>
      <c r="O131" s="3"/>
      <c r="P131" s="13"/>
      <c r="Q131" s="3"/>
      <c r="R131" s="3"/>
      <c r="S131" s="3"/>
      <c r="T131" s="3"/>
      <c r="U131" s="3"/>
      <c r="V131" s="3"/>
      <c r="W131" s="3"/>
      <c r="X131" s="3"/>
      <c r="Y131" s="3"/>
      <c r="Z131" s="3"/>
    </row>
    <row r="132" ht="15.75" customHeight="1">
      <c r="A132" s="3"/>
      <c r="B132" s="13"/>
      <c r="C132" s="13"/>
      <c r="D132" s="3"/>
      <c r="E132" s="3"/>
      <c r="F132" s="3"/>
      <c r="G132" s="3"/>
      <c r="H132" s="3"/>
      <c r="I132" s="3"/>
      <c r="J132" s="3"/>
      <c r="K132" s="3"/>
      <c r="L132" s="3"/>
      <c r="M132" s="13"/>
      <c r="N132" s="3"/>
      <c r="O132" s="3"/>
      <c r="P132" s="13"/>
      <c r="Q132" s="3"/>
      <c r="R132" s="3"/>
      <c r="S132" s="3"/>
      <c r="T132" s="3"/>
      <c r="U132" s="3"/>
      <c r="V132" s="3"/>
      <c r="W132" s="3"/>
      <c r="X132" s="3"/>
      <c r="Y132" s="3"/>
      <c r="Z132" s="3"/>
    </row>
    <row r="133" ht="15.75" customHeight="1">
      <c r="A133" s="3"/>
      <c r="B133" s="13"/>
      <c r="C133" s="13"/>
      <c r="D133" s="3"/>
      <c r="E133" s="3"/>
      <c r="F133" s="3"/>
      <c r="G133" s="3"/>
      <c r="H133" s="3"/>
      <c r="I133" s="3"/>
      <c r="J133" s="3"/>
      <c r="K133" s="3"/>
      <c r="L133" s="3"/>
      <c r="M133" s="13"/>
      <c r="N133" s="3"/>
      <c r="O133" s="3"/>
      <c r="P133" s="13"/>
      <c r="Q133" s="3"/>
      <c r="R133" s="3"/>
      <c r="S133" s="3"/>
      <c r="T133" s="3"/>
      <c r="U133" s="3"/>
      <c r="V133" s="3"/>
      <c r="W133" s="3"/>
      <c r="X133" s="3"/>
      <c r="Y133" s="3"/>
      <c r="Z133" s="3"/>
    </row>
    <row r="134" ht="15.75" customHeight="1">
      <c r="A134" s="3"/>
      <c r="B134" s="13"/>
      <c r="C134" s="13"/>
      <c r="D134" s="3"/>
      <c r="E134" s="3"/>
      <c r="F134" s="3"/>
      <c r="G134" s="3"/>
      <c r="H134" s="3"/>
      <c r="I134" s="3"/>
      <c r="J134" s="3"/>
      <c r="K134" s="3"/>
      <c r="L134" s="3"/>
      <c r="M134" s="13"/>
      <c r="N134" s="3"/>
      <c r="O134" s="3"/>
      <c r="P134" s="13"/>
      <c r="Q134" s="3"/>
      <c r="R134" s="3"/>
      <c r="S134" s="3"/>
      <c r="T134" s="3"/>
      <c r="U134" s="3"/>
      <c r="V134" s="3"/>
      <c r="W134" s="3"/>
      <c r="X134" s="3"/>
      <c r="Y134" s="3"/>
      <c r="Z134" s="3"/>
    </row>
    <row r="135" ht="15.75" customHeight="1">
      <c r="A135" s="3"/>
      <c r="B135" s="13"/>
      <c r="C135" s="13"/>
      <c r="D135" s="3"/>
      <c r="E135" s="3"/>
      <c r="F135" s="3"/>
      <c r="G135" s="3"/>
      <c r="H135" s="3"/>
      <c r="I135" s="3"/>
      <c r="J135" s="3"/>
      <c r="K135" s="3"/>
      <c r="L135" s="3"/>
      <c r="M135" s="13"/>
      <c r="N135" s="3"/>
      <c r="O135" s="3"/>
      <c r="P135" s="13"/>
      <c r="Q135" s="3"/>
      <c r="R135" s="3"/>
      <c r="S135" s="3"/>
      <c r="T135" s="3"/>
      <c r="U135" s="3"/>
      <c r="V135" s="3"/>
      <c r="W135" s="3"/>
      <c r="X135" s="3"/>
      <c r="Y135" s="3"/>
      <c r="Z135" s="3"/>
    </row>
    <row r="136" ht="15.75" customHeight="1">
      <c r="A136" s="3"/>
      <c r="B136" s="13"/>
      <c r="C136" s="13"/>
      <c r="D136" s="3"/>
      <c r="E136" s="3"/>
      <c r="F136" s="3"/>
      <c r="G136" s="3"/>
      <c r="H136" s="3"/>
      <c r="I136" s="3"/>
      <c r="J136" s="3"/>
      <c r="K136" s="3"/>
      <c r="L136" s="3"/>
      <c r="M136" s="13"/>
      <c r="N136" s="3"/>
      <c r="O136" s="3"/>
      <c r="P136" s="13"/>
      <c r="Q136" s="3"/>
      <c r="R136" s="3"/>
      <c r="S136" s="3"/>
      <c r="T136" s="3"/>
      <c r="U136" s="3"/>
      <c r="V136" s="3"/>
      <c r="W136" s="3"/>
      <c r="X136" s="3"/>
      <c r="Y136" s="3"/>
      <c r="Z136" s="3"/>
    </row>
    <row r="137" ht="15.75" customHeight="1">
      <c r="A137" s="3"/>
      <c r="B137" s="13"/>
      <c r="C137" s="13"/>
      <c r="D137" s="3"/>
      <c r="E137" s="3"/>
      <c r="F137" s="3"/>
      <c r="G137" s="3"/>
      <c r="H137" s="3"/>
      <c r="I137" s="3"/>
      <c r="J137" s="3"/>
      <c r="K137" s="3"/>
      <c r="L137" s="3"/>
      <c r="M137" s="13"/>
      <c r="N137" s="3"/>
      <c r="O137" s="3"/>
      <c r="P137" s="13"/>
      <c r="Q137" s="3"/>
      <c r="R137" s="3"/>
      <c r="S137" s="3"/>
      <c r="T137" s="3"/>
      <c r="U137" s="3"/>
      <c r="V137" s="3"/>
      <c r="W137" s="3"/>
      <c r="X137" s="3"/>
      <c r="Y137" s="3"/>
      <c r="Z137" s="3"/>
    </row>
    <row r="138" ht="15.75" customHeight="1">
      <c r="A138" s="3"/>
      <c r="B138" s="13"/>
      <c r="C138" s="13"/>
      <c r="D138" s="3"/>
      <c r="E138" s="3"/>
      <c r="F138" s="3"/>
      <c r="G138" s="3"/>
      <c r="H138" s="3"/>
      <c r="I138" s="3"/>
      <c r="J138" s="3"/>
      <c r="K138" s="3"/>
      <c r="L138" s="3"/>
      <c r="M138" s="13"/>
      <c r="N138" s="3"/>
      <c r="O138" s="3"/>
      <c r="P138" s="13"/>
      <c r="Q138" s="3"/>
      <c r="R138" s="3"/>
      <c r="S138" s="3"/>
      <c r="T138" s="3"/>
      <c r="U138" s="3"/>
      <c r="V138" s="3"/>
      <c r="W138" s="3"/>
      <c r="X138" s="3"/>
      <c r="Y138" s="3"/>
      <c r="Z138" s="3"/>
    </row>
    <row r="139" ht="15.75" customHeight="1">
      <c r="A139" s="3"/>
      <c r="B139" s="13"/>
      <c r="C139" s="13"/>
      <c r="D139" s="3"/>
      <c r="E139" s="3"/>
      <c r="F139" s="3"/>
      <c r="G139" s="3"/>
      <c r="H139" s="3"/>
      <c r="I139" s="3"/>
      <c r="J139" s="3"/>
      <c r="K139" s="3"/>
      <c r="L139" s="3"/>
      <c r="M139" s="13"/>
      <c r="N139" s="3"/>
      <c r="O139" s="3"/>
      <c r="P139" s="13"/>
      <c r="Q139" s="3"/>
      <c r="R139" s="3"/>
      <c r="S139" s="3"/>
      <c r="T139" s="3"/>
      <c r="U139" s="3"/>
      <c r="V139" s="3"/>
      <c r="W139" s="3"/>
      <c r="X139" s="3"/>
      <c r="Y139" s="3"/>
      <c r="Z139" s="3"/>
    </row>
    <row r="140" ht="15.75" customHeight="1">
      <c r="A140" s="3"/>
      <c r="B140" s="13"/>
      <c r="C140" s="13"/>
      <c r="D140" s="3"/>
      <c r="E140" s="3"/>
      <c r="F140" s="3"/>
      <c r="G140" s="3"/>
      <c r="H140" s="3"/>
      <c r="I140" s="3"/>
      <c r="J140" s="3"/>
      <c r="K140" s="3"/>
      <c r="L140" s="3"/>
      <c r="M140" s="13"/>
      <c r="N140" s="3"/>
      <c r="O140" s="3"/>
      <c r="P140" s="13"/>
      <c r="Q140" s="3"/>
      <c r="R140" s="3"/>
      <c r="S140" s="3"/>
      <c r="T140" s="3"/>
      <c r="U140" s="3"/>
      <c r="V140" s="3"/>
      <c r="W140" s="3"/>
      <c r="X140" s="3"/>
      <c r="Y140" s="3"/>
      <c r="Z140" s="3"/>
    </row>
    <row r="141" ht="15.75" customHeight="1">
      <c r="A141" s="3"/>
      <c r="B141" s="13"/>
      <c r="C141" s="13"/>
      <c r="D141" s="3"/>
      <c r="E141" s="3"/>
      <c r="F141" s="3"/>
      <c r="G141" s="3"/>
      <c r="H141" s="3"/>
      <c r="I141" s="3"/>
      <c r="J141" s="3"/>
      <c r="K141" s="3"/>
      <c r="L141" s="3"/>
      <c r="M141" s="13"/>
      <c r="N141" s="3"/>
      <c r="O141" s="3"/>
      <c r="P141" s="13"/>
      <c r="Q141" s="3"/>
      <c r="R141" s="3"/>
      <c r="S141" s="3"/>
      <c r="T141" s="3"/>
      <c r="U141" s="3"/>
      <c r="V141" s="3"/>
      <c r="W141" s="3"/>
      <c r="X141" s="3"/>
      <c r="Y141" s="3"/>
      <c r="Z141" s="3"/>
    </row>
    <row r="142" ht="15.75" customHeight="1">
      <c r="A142" s="3"/>
      <c r="B142" s="13"/>
      <c r="C142" s="13"/>
      <c r="D142" s="3"/>
      <c r="E142" s="3"/>
      <c r="F142" s="3"/>
      <c r="G142" s="3"/>
      <c r="H142" s="3"/>
      <c r="I142" s="3"/>
      <c r="J142" s="3"/>
      <c r="K142" s="3"/>
      <c r="L142" s="3"/>
      <c r="M142" s="13"/>
      <c r="N142" s="3"/>
      <c r="O142" s="3"/>
      <c r="P142" s="13"/>
      <c r="Q142" s="3"/>
      <c r="R142" s="3"/>
      <c r="S142" s="3"/>
      <c r="T142" s="3"/>
      <c r="U142" s="3"/>
      <c r="V142" s="3"/>
      <c r="W142" s="3"/>
      <c r="X142" s="3"/>
      <c r="Y142" s="3"/>
      <c r="Z142" s="3"/>
    </row>
    <row r="143" ht="15.75" customHeight="1">
      <c r="A143" s="3"/>
      <c r="B143" s="13"/>
      <c r="C143" s="13"/>
      <c r="D143" s="3"/>
      <c r="E143" s="3"/>
      <c r="F143" s="3"/>
      <c r="G143" s="3"/>
      <c r="H143" s="3"/>
      <c r="I143" s="3"/>
      <c r="J143" s="3"/>
      <c r="K143" s="3"/>
      <c r="L143" s="3"/>
      <c r="M143" s="13"/>
      <c r="N143" s="3"/>
      <c r="O143" s="3"/>
      <c r="P143" s="13"/>
      <c r="Q143" s="3"/>
      <c r="R143" s="3"/>
      <c r="S143" s="3"/>
      <c r="T143" s="3"/>
      <c r="U143" s="3"/>
      <c r="V143" s="3"/>
      <c r="W143" s="3"/>
      <c r="X143" s="3"/>
      <c r="Y143" s="3"/>
      <c r="Z143" s="3"/>
    </row>
    <row r="144" ht="15.75" customHeight="1">
      <c r="A144" s="3"/>
      <c r="B144" s="13"/>
      <c r="C144" s="13"/>
      <c r="D144" s="3"/>
      <c r="E144" s="3"/>
      <c r="F144" s="3"/>
      <c r="G144" s="3"/>
      <c r="H144" s="3"/>
      <c r="I144" s="3"/>
      <c r="J144" s="3"/>
      <c r="K144" s="3"/>
      <c r="L144" s="3"/>
      <c r="M144" s="13"/>
      <c r="N144" s="3"/>
      <c r="O144" s="3"/>
      <c r="P144" s="13"/>
      <c r="Q144" s="3"/>
      <c r="R144" s="3"/>
      <c r="S144" s="3"/>
      <c r="T144" s="3"/>
      <c r="U144" s="3"/>
      <c r="V144" s="3"/>
      <c r="W144" s="3"/>
      <c r="X144" s="3"/>
      <c r="Y144" s="3"/>
      <c r="Z144" s="3"/>
    </row>
    <row r="145" ht="15.75" customHeight="1">
      <c r="A145" s="3"/>
      <c r="B145" s="13"/>
      <c r="C145" s="13"/>
      <c r="D145" s="3"/>
      <c r="E145" s="3"/>
      <c r="F145" s="3"/>
      <c r="G145" s="3"/>
      <c r="H145" s="3"/>
      <c r="I145" s="3"/>
      <c r="J145" s="3"/>
      <c r="K145" s="3"/>
      <c r="L145" s="3"/>
      <c r="M145" s="13"/>
      <c r="N145" s="3"/>
      <c r="O145" s="3"/>
      <c r="P145" s="13"/>
      <c r="Q145" s="3"/>
      <c r="R145" s="3"/>
      <c r="S145" s="3"/>
      <c r="T145" s="3"/>
      <c r="U145" s="3"/>
      <c r="V145" s="3"/>
      <c r="W145" s="3"/>
      <c r="X145" s="3"/>
      <c r="Y145" s="3"/>
      <c r="Z145" s="3"/>
    </row>
    <row r="146" ht="15.75" customHeight="1">
      <c r="A146" s="3"/>
      <c r="B146" s="13"/>
      <c r="C146" s="13"/>
      <c r="D146" s="3"/>
      <c r="E146" s="3"/>
      <c r="F146" s="3"/>
      <c r="G146" s="3"/>
      <c r="H146" s="3"/>
      <c r="I146" s="3"/>
      <c r="J146" s="3"/>
      <c r="K146" s="3"/>
      <c r="L146" s="3"/>
      <c r="M146" s="13"/>
      <c r="N146" s="3"/>
      <c r="O146" s="3"/>
      <c r="P146" s="13"/>
      <c r="Q146" s="3"/>
      <c r="R146" s="3"/>
      <c r="S146" s="3"/>
      <c r="T146" s="3"/>
      <c r="U146" s="3"/>
      <c r="V146" s="3"/>
      <c r="W146" s="3"/>
      <c r="X146" s="3"/>
      <c r="Y146" s="3"/>
      <c r="Z146" s="3"/>
    </row>
    <row r="147" ht="15.75" customHeight="1">
      <c r="A147" s="3"/>
      <c r="B147" s="13"/>
      <c r="C147" s="13"/>
      <c r="D147" s="3"/>
      <c r="E147" s="3"/>
      <c r="F147" s="3"/>
      <c r="G147" s="3"/>
      <c r="H147" s="3"/>
      <c r="I147" s="3"/>
      <c r="J147" s="3"/>
      <c r="K147" s="3"/>
      <c r="L147" s="3"/>
      <c r="M147" s="13"/>
      <c r="N147" s="3"/>
      <c r="O147" s="3"/>
      <c r="P147" s="13"/>
      <c r="Q147" s="3"/>
      <c r="R147" s="3"/>
      <c r="S147" s="3"/>
      <c r="T147" s="3"/>
      <c r="U147" s="3"/>
      <c r="V147" s="3"/>
      <c r="W147" s="3"/>
      <c r="X147" s="3"/>
      <c r="Y147" s="3"/>
      <c r="Z147" s="3"/>
    </row>
    <row r="148" ht="15.75" customHeight="1">
      <c r="A148" s="3"/>
      <c r="B148" s="13"/>
      <c r="C148" s="13"/>
      <c r="D148" s="3"/>
      <c r="E148" s="3"/>
      <c r="F148" s="3"/>
      <c r="G148" s="3"/>
      <c r="H148" s="3"/>
      <c r="I148" s="3"/>
      <c r="J148" s="3"/>
      <c r="K148" s="3"/>
      <c r="L148" s="3"/>
      <c r="M148" s="13"/>
      <c r="N148" s="3"/>
      <c r="O148" s="3"/>
      <c r="P148" s="13"/>
      <c r="Q148" s="3"/>
      <c r="R148" s="3"/>
      <c r="S148" s="3"/>
      <c r="T148" s="3"/>
      <c r="U148" s="3"/>
      <c r="V148" s="3"/>
      <c r="W148" s="3"/>
      <c r="X148" s="3"/>
      <c r="Y148" s="3"/>
      <c r="Z148" s="3"/>
    </row>
    <row r="149" ht="15.75" customHeight="1">
      <c r="A149" s="3"/>
      <c r="B149" s="13"/>
      <c r="C149" s="13"/>
      <c r="D149" s="3"/>
      <c r="E149" s="3"/>
      <c r="F149" s="3"/>
      <c r="G149" s="3"/>
      <c r="H149" s="3"/>
      <c r="I149" s="3"/>
      <c r="J149" s="3"/>
      <c r="K149" s="3"/>
      <c r="L149" s="3"/>
      <c r="M149" s="13"/>
      <c r="N149" s="3"/>
      <c r="O149" s="3"/>
      <c r="P149" s="13"/>
      <c r="Q149" s="3"/>
      <c r="R149" s="3"/>
      <c r="S149" s="3"/>
      <c r="T149" s="3"/>
      <c r="U149" s="3"/>
      <c r="V149" s="3"/>
      <c r="W149" s="3"/>
      <c r="X149" s="3"/>
      <c r="Y149" s="3"/>
      <c r="Z149" s="3"/>
    </row>
    <row r="150" ht="15.75" customHeight="1">
      <c r="A150" s="3"/>
      <c r="B150" s="13"/>
      <c r="C150" s="13"/>
      <c r="D150" s="3"/>
      <c r="E150" s="3"/>
      <c r="F150" s="3"/>
      <c r="G150" s="3"/>
      <c r="H150" s="3"/>
      <c r="I150" s="3"/>
      <c r="J150" s="3"/>
      <c r="K150" s="3"/>
      <c r="L150" s="3"/>
      <c r="M150" s="13"/>
      <c r="N150" s="3"/>
      <c r="O150" s="3"/>
      <c r="P150" s="13"/>
      <c r="Q150" s="3"/>
      <c r="R150" s="3"/>
      <c r="S150" s="3"/>
      <c r="T150" s="3"/>
      <c r="U150" s="3"/>
      <c r="V150" s="3"/>
      <c r="W150" s="3"/>
      <c r="X150" s="3"/>
      <c r="Y150" s="3"/>
      <c r="Z150" s="3"/>
    </row>
    <row r="151" ht="15.75" customHeight="1">
      <c r="A151" s="3"/>
      <c r="B151" s="13"/>
      <c r="C151" s="13"/>
      <c r="D151" s="3"/>
      <c r="E151" s="3"/>
      <c r="F151" s="3"/>
      <c r="G151" s="3"/>
      <c r="H151" s="3"/>
      <c r="I151" s="3"/>
      <c r="J151" s="3"/>
      <c r="K151" s="3"/>
      <c r="L151" s="3"/>
      <c r="M151" s="13"/>
      <c r="N151" s="3"/>
      <c r="O151" s="3"/>
      <c r="P151" s="13"/>
      <c r="Q151" s="3"/>
      <c r="R151" s="3"/>
      <c r="S151" s="3"/>
      <c r="T151" s="3"/>
      <c r="U151" s="3"/>
      <c r="V151" s="3"/>
      <c r="W151" s="3"/>
      <c r="X151" s="3"/>
      <c r="Y151" s="3"/>
      <c r="Z151" s="3"/>
    </row>
    <row r="152" ht="15.75" customHeight="1">
      <c r="A152" s="3"/>
      <c r="B152" s="13"/>
      <c r="C152" s="13"/>
      <c r="D152" s="3"/>
      <c r="E152" s="3"/>
      <c r="F152" s="3"/>
      <c r="G152" s="3"/>
      <c r="H152" s="3"/>
      <c r="I152" s="3"/>
      <c r="J152" s="3"/>
      <c r="K152" s="3"/>
      <c r="L152" s="3"/>
      <c r="M152" s="13"/>
      <c r="N152" s="3"/>
      <c r="O152" s="3"/>
      <c r="P152" s="13"/>
      <c r="Q152" s="3"/>
      <c r="R152" s="3"/>
      <c r="S152" s="3"/>
      <c r="T152" s="3"/>
      <c r="U152" s="3"/>
      <c r="V152" s="3"/>
      <c r="W152" s="3"/>
      <c r="X152" s="3"/>
      <c r="Y152" s="3"/>
      <c r="Z152" s="3"/>
    </row>
    <row r="153" ht="15.75" customHeight="1">
      <c r="A153" s="3"/>
      <c r="B153" s="13"/>
      <c r="C153" s="13"/>
      <c r="D153" s="3"/>
      <c r="E153" s="3"/>
      <c r="F153" s="3"/>
      <c r="G153" s="3"/>
      <c r="H153" s="3"/>
      <c r="I153" s="3"/>
      <c r="J153" s="3"/>
      <c r="K153" s="3"/>
      <c r="L153" s="3"/>
      <c r="M153" s="13"/>
      <c r="N153" s="3"/>
      <c r="O153" s="3"/>
      <c r="P153" s="13"/>
      <c r="Q153" s="3"/>
      <c r="R153" s="3"/>
      <c r="S153" s="3"/>
      <c r="T153" s="3"/>
      <c r="U153" s="3"/>
      <c r="V153" s="3"/>
      <c r="W153" s="3"/>
      <c r="X153" s="3"/>
      <c r="Y153" s="3"/>
      <c r="Z153" s="3"/>
    </row>
    <row r="154" ht="15.75" customHeight="1">
      <c r="A154" s="3"/>
      <c r="B154" s="13"/>
      <c r="C154" s="13"/>
      <c r="D154" s="3"/>
      <c r="E154" s="3"/>
      <c r="F154" s="3"/>
      <c r="G154" s="3"/>
      <c r="H154" s="3"/>
      <c r="I154" s="3"/>
      <c r="J154" s="3"/>
      <c r="K154" s="3"/>
      <c r="L154" s="3"/>
      <c r="M154" s="13"/>
      <c r="N154" s="3"/>
      <c r="O154" s="3"/>
      <c r="P154" s="13"/>
      <c r="Q154" s="3"/>
      <c r="R154" s="3"/>
      <c r="S154" s="3"/>
      <c r="T154" s="3"/>
      <c r="U154" s="3"/>
      <c r="V154" s="3"/>
      <c r="W154" s="3"/>
      <c r="X154" s="3"/>
      <c r="Y154" s="3"/>
      <c r="Z154" s="3"/>
    </row>
    <row r="155" ht="15.75" customHeight="1">
      <c r="A155" s="3"/>
      <c r="B155" s="13"/>
      <c r="C155" s="13"/>
      <c r="D155" s="3"/>
      <c r="E155" s="3"/>
      <c r="F155" s="3"/>
      <c r="G155" s="3"/>
      <c r="H155" s="3"/>
      <c r="I155" s="3"/>
      <c r="J155" s="3"/>
      <c r="K155" s="3"/>
      <c r="L155" s="3"/>
      <c r="M155" s="13"/>
      <c r="N155" s="3"/>
      <c r="O155" s="3"/>
      <c r="P155" s="13"/>
      <c r="Q155" s="3"/>
      <c r="R155" s="3"/>
      <c r="S155" s="3"/>
      <c r="T155" s="3"/>
      <c r="U155" s="3"/>
      <c r="V155" s="3"/>
      <c r="W155" s="3"/>
      <c r="X155" s="3"/>
      <c r="Y155" s="3"/>
      <c r="Z155" s="3"/>
    </row>
    <row r="156" ht="15.75" customHeight="1">
      <c r="A156" s="3"/>
      <c r="B156" s="13"/>
      <c r="C156" s="13"/>
      <c r="D156" s="3"/>
      <c r="E156" s="3"/>
      <c r="F156" s="3"/>
      <c r="G156" s="3"/>
      <c r="H156" s="3"/>
      <c r="I156" s="3"/>
      <c r="J156" s="3"/>
      <c r="K156" s="3"/>
      <c r="L156" s="3"/>
      <c r="M156" s="13"/>
      <c r="N156" s="3"/>
      <c r="O156" s="3"/>
      <c r="P156" s="13"/>
      <c r="Q156" s="3"/>
      <c r="R156" s="3"/>
      <c r="S156" s="3"/>
      <c r="T156" s="3"/>
      <c r="U156" s="3"/>
      <c r="V156" s="3"/>
      <c r="W156" s="3"/>
      <c r="X156" s="3"/>
      <c r="Y156" s="3"/>
      <c r="Z156" s="3"/>
    </row>
    <row r="157" ht="15.75" customHeight="1">
      <c r="A157" s="3"/>
      <c r="B157" s="13"/>
      <c r="C157" s="13"/>
      <c r="D157" s="3"/>
      <c r="E157" s="3"/>
      <c r="F157" s="3"/>
      <c r="G157" s="3"/>
      <c r="H157" s="3"/>
      <c r="I157" s="3"/>
      <c r="J157" s="3"/>
      <c r="K157" s="3"/>
      <c r="L157" s="3"/>
      <c r="M157" s="13"/>
      <c r="N157" s="3"/>
      <c r="O157" s="3"/>
      <c r="P157" s="13"/>
      <c r="Q157" s="3"/>
      <c r="R157" s="3"/>
      <c r="S157" s="3"/>
      <c r="T157" s="3"/>
      <c r="U157" s="3"/>
      <c r="V157" s="3"/>
      <c r="W157" s="3"/>
      <c r="X157" s="3"/>
      <c r="Y157" s="3"/>
      <c r="Z157" s="3"/>
    </row>
    <row r="158" ht="15.75" customHeight="1">
      <c r="A158" s="3"/>
      <c r="B158" s="13"/>
      <c r="C158" s="13"/>
      <c r="D158" s="3"/>
      <c r="E158" s="3"/>
      <c r="F158" s="3"/>
      <c r="G158" s="3"/>
      <c r="H158" s="3"/>
      <c r="I158" s="3"/>
      <c r="J158" s="3"/>
      <c r="K158" s="3"/>
      <c r="L158" s="3"/>
      <c r="M158" s="13"/>
      <c r="N158" s="3"/>
      <c r="O158" s="3"/>
      <c r="P158" s="13"/>
      <c r="Q158" s="3"/>
      <c r="R158" s="3"/>
      <c r="S158" s="3"/>
      <c r="T158" s="3"/>
      <c r="U158" s="3"/>
      <c r="V158" s="3"/>
      <c r="W158" s="3"/>
      <c r="X158" s="3"/>
      <c r="Y158" s="3"/>
      <c r="Z158" s="3"/>
    </row>
    <row r="159" ht="15.75" customHeight="1">
      <c r="A159" s="3"/>
      <c r="B159" s="13"/>
      <c r="C159" s="13"/>
      <c r="D159" s="3"/>
      <c r="E159" s="3"/>
      <c r="F159" s="3"/>
      <c r="G159" s="3"/>
      <c r="H159" s="3"/>
      <c r="I159" s="3"/>
      <c r="J159" s="3"/>
      <c r="K159" s="3"/>
      <c r="L159" s="3"/>
      <c r="M159" s="13"/>
      <c r="N159" s="3"/>
      <c r="O159" s="3"/>
      <c r="P159" s="13"/>
      <c r="Q159" s="3"/>
      <c r="R159" s="3"/>
      <c r="S159" s="3"/>
      <c r="T159" s="3"/>
      <c r="U159" s="3"/>
      <c r="V159" s="3"/>
      <c r="W159" s="3"/>
      <c r="X159" s="3"/>
      <c r="Y159" s="3"/>
      <c r="Z159" s="3"/>
    </row>
    <row r="160" ht="15.75" customHeight="1">
      <c r="A160" s="3"/>
      <c r="B160" s="13"/>
      <c r="C160" s="13"/>
      <c r="D160" s="3"/>
      <c r="E160" s="3"/>
      <c r="F160" s="3"/>
      <c r="G160" s="3"/>
      <c r="H160" s="3"/>
      <c r="I160" s="3"/>
      <c r="J160" s="3"/>
      <c r="K160" s="3"/>
      <c r="L160" s="3"/>
      <c r="M160" s="13"/>
      <c r="N160" s="3"/>
      <c r="O160" s="3"/>
      <c r="P160" s="13"/>
      <c r="Q160" s="3"/>
      <c r="R160" s="3"/>
      <c r="S160" s="3"/>
      <c r="T160" s="3"/>
      <c r="U160" s="3"/>
      <c r="V160" s="3"/>
      <c r="W160" s="3"/>
      <c r="X160" s="3"/>
      <c r="Y160" s="3"/>
      <c r="Z160" s="3"/>
    </row>
    <row r="161" ht="15.75" customHeight="1">
      <c r="A161" s="3"/>
      <c r="B161" s="13"/>
      <c r="C161" s="13"/>
      <c r="D161" s="3"/>
      <c r="E161" s="3"/>
      <c r="F161" s="3"/>
      <c r="G161" s="3"/>
      <c r="H161" s="3"/>
      <c r="I161" s="3"/>
      <c r="J161" s="3"/>
      <c r="K161" s="3"/>
      <c r="L161" s="3"/>
      <c r="M161" s="13"/>
      <c r="N161" s="3"/>
      <c r="O161" s="3"/>
      <c r="P161" s="13"/>
      <c r="Q161" s="3"/>
      <c r="R161" s="3"/>
      <c r="S161" s="3"/>
      <c r="T161" s="3"/>
      <c r="U161" s="3"/>
      <c r="V161" s="3"/>
      <c r="W161" s="3"/>
      <c r="X161" s="3"/>
      <c r="Y161" s="3"/>
      <c r="Z161" s="3"/>
    </row>
    <row r="162" ht="15.75" customHeight="1">
      <c r="A162" s="3"/>
      <c r="B162" s="13"/>
      <c r="C162" s="13"/>
      <c r="D162" s="3"/>
      <c r="E162" s="3"/>
      <c r="F162" s="3"/>
      <c r="G162" s="3"/>
      <c r="H162" s="3"/>
      <c r="I162" s="3"/>
      <c r="J162" s="3"/>
      <c r="K162" s="3"/>
      <c r="L162" s="3"/>
      <c r="M162" s="13"/>
      <c r="N162" s="3"/>
      <c r="O162" s="3"/>
      <c r="P162" s="13"/>
      <c r="Q162" s="3"/>
      <c r="R162" s="3"/>
      <c r="S162" s="3"/>
      <c r="T162" s="3"/>
      <c r="U162" s="3"/>
      <c r="V162" s="3"/>
      <c r="W162" s="3"/>
      <c r="X162" s="3"/>
      <c r="Y162" s="3"/>
      <c r="Z162" s="3"/>
    </row>
    <row r="163" ht="15.75" customHeight="1">
      <c r="A163" s="3"/>
      <c r="B163" s="13"/>
      <c r="C163" s="13"/>
      <c r="D163" s="3"/>
      <c r="E163" s="3"/>
      <c r="F163" s="3"/>
      <c r="G163" s="3"/>
      <c r="H163" s="3"/>
      <c r="I163" s="3"/>
      <c r="J163" s="3"/>
      <c r="K163" s="3"/>
      <c r="L163" s="3"/>
      <c r="M163" s="13"/>
      <c r="N163" s="3"/>
      <c r="O163" s="3"/>
      <c r="P163" s="13"/>
      <c r="Q163" s="3"/>
      <c r="R163" s="3"/>
      <c r="S163" s="3"/>
      <c r="T163" s="3"/>
      <c r="U163" s="3"/>
      <c r="V163" s="3"/>
      <c r="W163" s="3"/>
      <c r="X163" s="3"/>
      <c r="Y163" s="3"/>
      <c r="Z163" s="3"/>
    </row>
    <row r="164" ht="15.75" customHeight="1">
      <c r="A164" s="3"/>
      <c r="B164" s="13"/>
      <c r="C164" s="13"/>
      <c r="D164" s="3"/>
      <c r="E164" s="3"/>
      <c r="F164" s="3"/>
      <c r="G164" s="3"/>
      <c r="H164" s="3"/>
      <c r="I164" s="3"/>
      <c r="J164" s="3"/>
      <c r="K164" s="3"/>
      <c r="L164" s="3"/>
      <c r="M164" s="13"/>
      <c r="N164" s="3"/>
      <c r="O164" s="3"/>
      <c r="P164" s="13"/>
      <c r="Q164" s="3"/>
      <c r="R164" s="3"/>
      <c r="S164" s="3"/>
      <c r="T164" s="3"/>
      <c r="U164" s="3"/>
      <c r="V164" s="3"/>
      <c r="W164" s="3"/>
      <c r="X164" s="3"/>
      <c r="Y164" s="3"/>
      <c r="Z164" s="3"/>
    </row>
    <row r="165" ht="15.75" customHeight="1">
      <c r="A165" s="3"/>
      <c r="B165" s="13"/>
      <c r="C165" s="13"/>
      <c r="D165" s="3"/>
      <c r="E165" s="3"/>
      <c r="F165" s="3"/>
      <c r="G165" s="3"/>
      <c r="H165" s="3"/>
      <c r="I165" s="3"/>
      <c r="J165" s="3"/>
      <c r="K165" s="3"/>
      <c r="L165" s="3"/>
      <c r="M165" s="13"/>
      <c r="N165" s="3"/>
      <c r="O165" s="3"/>
      <c r="P165" s="13"/>
      <c r="Q165" s="3"/>
      <c r="R165" s="3"/>
      <c r="S165" s="3"/>
      <c r="T165" s="3"/>
      <c r="U165" s="3"/>
      <c r="V165" s="3"/>
      <c r="W165" s="3"/>
      <c r="X165" s="3"/>
      <c r="Y165" s="3"/>
      <c r="Z165" s="3"/>
    </row>
    <row r="166" ht="15.75" customHeight="1">
      <c r="A166" s="3"/>
      <c r="B166" s="13"/>
      <c r="C166" s="13"/>
      <c r="D166" s="3"/>
      <c r="E166" s="3"/>
      <c r="F166" s="3"/>
      <c r="G166" s="3"/>
      <c r="H166" s="3"/>
      <c r="I166" s="3"/>
      <c r="J166" s="3"/>
      <c r="K166" s="3"/>
      <c r="L166" s="3"/>
      <c r="M166" s="13"/>
      <c r="N166" s="3"/>
      <c r="O166" s="3"/>
      <c r="P166" s="13"/>
      <c r="Q166" s="3"/>
      <c r="R166" s="3"/>
      <c r="S166" s="3"/>
      <c r="T166" s="3"/>
      <c r="U166" s="3"/>
      <c r="V166" s="3"/>
      <c r="W166" s="3"/>
      <c r="X166" s="3"/>
      <c r="Y166" s="3"/>
      <c r="Z166" s="3"/>
    </row>
    <row r="167" ht="15.75" customHeight="1">
      <c r="A167" s="3"/>
      <c r="B167" s="13"/>
      <c r="C167" s="13"/>
      <c r="D167" s="3"/>
      <c r="E167" s="3"/>
      <c r="F167" s="3"/>
      <c r="G167" s="3"/>
      <c r="H167" s="3"/>
      <c r="I167" s="3"/>
      <c r="J167" s="3"/>
      <c r="K167" s="3"/>
      <c r="L167" s="3"/>
      <c r="M167" s="13"/>
      <c r="N167" s="3"/>
      <c r="O167" s="3"/>
      <c r="P167" s="13"/>
      <c r="Q167" s="3"/>
      <c r="R167" s="3"/>
      <c r="S167" s="3"/>
      <c r="T167" s="3"/>
      <c r="U167" s="3"/>
      <c r="V167" s="3"/>
      <c r="W167" s="3"/>
      <c r="X167" s="3"/>
      <c r="Y167" s="3"/>
      <c r="Z167" s="3"/>
    </row>
    <row r="168" ht="15.75" customHeight="1">
      <c r="A168" s="3"/>
      <c r="B168" s="13"/>
      <c r="C168" s="13"/>
      <c r="D168" s="3"/>
      <c r="E168" s="3"/>
      <c r="F168" s="3"/>
      <c r="G168" s="3"/>
      <c r="H168" s="3"/>
      <c r="I168" s="3"/>
      <c r="J168" s="3"/>
      <c r="K168" s="3"/>
      <c r="L168" s="3"/>
      <c r="M168" s="13"/>
      <c r="N168" s="3"/>
      <c r="O168" s="3"/>
      <c r="P168" s="13"/>
      <c r="Q168" s="3"/>
      <c r="R168" s="3"/>
      <c r="S168" s="3"/>
      <c r="T168" s="3"/>
      <c r="U168" s="3"/>
      <c r="V168" s="3"/>
      <c r="W168" s="3"/>
      <c r="X168" s="3"/>
      <c r="Y168" s="3"/>
      <c r="Z168" s="3"/>
    </row>
    <row r="169" ht="15.75" customHeight="1">
      <c r="A169" s="3"/>
      <c r="B169" s="13"/>
      <c r="C169" s="13"/>
      <c r="D169" s="3"/>
      <c r="E169" s="3"/>
      <c r="F169" s="3"/>
      <c r="G169" s="3"/>
      <c r="H169" s="3"/>
      <c r="I169" s="3"/>
      <c r="J169" s="3"/>
      <c r="K169" s="3"/>
      <c r="L169" s="3"/>
      <c r="M169" s="13"/>
      <c r="N169" s="3"/>
      <c r="O169" s="3"/>
      <c r="P169" s="13"/>
      <c r="Q169" s="3"/>
      <c r="R169" s="3"/>
      <c r="S169" s="3"/>
      <c r="T169" s="3"/>
      <c r="U169" s="3"/>
      <c r="V169" s="3"/>
      <c r="W169" s="3"/>
      <c r="X169" s="3"/>
      <c r="Y169" s="3"/>
      <c r="Z169" s="3"/>
    </row>
    <row r="170" ht="15.75" customHeight="1">
      <c r="A170" s="3"/>
      <c r="B170" s="13"/>
      <c r="C170" s="13"/>
      <c r="D170" s="3"/>
      <c r="E170" s="3"/>
      <c r="F170" s="3"/>
      <c r="G170" s="3"/>
      <c r="H170" s="3"/>
      <c r="I170" s="3"/>
      <c r="J170" s="3"/>
      <c r="K170" s="3"/>
      <c r="L170" s="3"/>
      <c r="M170" s="13"/>
      <c r="N170" s="3"/>
      <c r="O170" s="3"/>
      <c r="P170" s="13"/>
      <c r="Q170" s="3"/>
      <c r="R170" s="3"/>
      <c r="S170" s="3"/>
      <c r="T170" s="3"/>
      <c r="U170" s="3"/>
      <c r="V170" s="3"/>
      <c r="W170" s="3"/>
      <c r="X170" s="3"/>
      <c r="Y170" s="3"/>
      <c r="Z170" s="3"/>
    </row>
    <row r="171" ht="15.75" customHeight="1">
      <c r="A171" s="3"/>
      <c r="B171" s="13"/>
      <c r="C171" s="13"/>
      <c r="D171" s="3"/>
      <c r="E171" s="3"/>
      <c r="F171" s="3"/>
      <c r="G171" s="3"/>
      <c r="H171" s="3"/>
      <c r="I171" s="3"/>
      <c r="J171" s="3"/>
      <c r="K171" s="3"/>
      <c r="L171" s="3"/>
      <c r="M171" s="13"/>
      <c r="N171" s="3"/>
      <c r="O171" s="3"/>
      <c r="P171" s="13"/>
      <c r="Q171" s="3"/>
      <c r="R171" s="3"/>
      <c r="S171" s="3"/>
      <c r="T171" s="3"/>
      <c r="U171" s="3"/>
      <c r="V171" s="3"/>
      <c r="W171" s="3"/>
      <c r="X171" s="3"/>
      <c r="Y171" s="3"/>
      <c r="Z171" s="3"/>
    </row>
    <row r="172" ht="15.75" customHeight="1">
      <c r="A172" s="3"/>
      <c r="B172" s="13"/>
      <c r="C172" s="13"/>
      <c r="D172" s="3"/>
      <c r="E172" s="3"/>
      <c r="F172" s="3"/>
      <c r="G172" s="3"/>
      <c r="H172" s="3"/>
      <c r="I172" s="3"/>
      <c r="J172" s="3"/>
      <c r="K172" s="3"/>
      <c r="L172" s="3"/>
      <c r="M172" s="13"/>
      <c r="N172" s="3"/>
      <c r="O172" s="3"/>
      <c r="P172" s="13"/>
      <c r="Q172" s="3"/>
      <c r="R172" s="3"/>
      <c r="S172" s="3"/>
      <c r="T172" s="3"/>
      <c r="U172" s="3"/>
      <c r="V172" s="3"/>
      <c r="W172" s="3"/>
      <c r="X172" s="3"/>
      <c r="Y172" s="3"/>
      <c r="Z172" s="3"/>
    </row>
    <row r="173" ht="15.75" customHeight="1">
      <c r="A173" s="3"/>
      <c r="B173" s="13"/>
      <c r="C173" s="13"/>
      <c r="D173" s="3"/>
      <c r="E173" s="3"/>
      <c r="F173" s="3"/>
      <c r="G173" s="3"/>
      <c r="H173" s="3"/>
      <c r="I173" s="3"/>
      <c r="J173" s="3"/>
      <c r="K173" s="3"/>
      <c r="L173" s="3"/>
      <c r="M173" s="13"/>
      <c r="N173" s="3"/>
      <c r="O173" s="3"/>
      <c r="P173" s="13"/>
      <c r="Q173" s="3"/>
      <c r="R173" s="3"/>
      <c r="S173" s="3"/>
      <c r="T173" s="3"/>
      <c r="U173" s="3"/>
      <c r="V173" s="3"/>
      <c r="W173" s="3"/>
      <c r="X173" s="3"/>
      <c r="Y173" s="3"/>
      <c r="Z173" s="3"/>
    </row>
    <row r="174" ht="15.75" customHeight="1">
      <c r="A174" s="3"/>
      <c r="B174" s="13"/>
      <c r="C174" s="13"/>
      <c r="D174" s="3"/>
      <c r="E174" s="3"/>
      <c r="F174" s="3"/>
      <c r="G174" s="3"/>
      <c r="H174" s="3"/>
      <c r="I174" s="3"/>
      <c r="J174" s="3"/>
      <c r="K174" s="3"/>
      <c r="L174" s="3"/>
      <c r="M174" s="13"/>
      <c r="N174" s="3"/>
      <c r="O174" s="3"/>
      <c r="P174" s="13"/>
      <c r="Q174" s="3"/>
      <c r="R174" s="3"/>
      <c r="S174" s="3"/>
      <c r="T174" s="3"/>
      <c r="U174" s="3"/>
      <c r="V174" s="3"/>
      <c r="W174" s="3"/>
      <c r="X174" s="3"/>
      <c r="Y174" s="3"/>
      <c r="Z174" s="3"/>
    </row>
    <row r="175" ht="15.75" customHeight="1">
      <c r="A175" s="3"/>
      <c r="B175" s="13"/>
      <c r="C175" s="13"/>
      <c r="D175" s="3"/>
      <c r="E175" s="3"/>
      <c r="F175" s="3"/>
      <c r="G175" s="3"/>
      <c r="H175" s="3"/>
      <c r="I175" s="3"/>
      <c r="J175" s="3"/>
      <c r="K175" s="3"/>
      <c r="L175" s="3"/>
      <c r="M175" s="13"/>
      <c r="N175" s="3"/>
      <c r="O175" s="3"/>
      <c r="P175" s="13"/>
      <c r="Q175" s="3"/>
      <c r="R175" s="3"/>
      <c r="S175" s="3"/>
      <c r="T175" s="3"/>
      <c r="U175" s="3"/>
      <c r="V175" s="3"/>
      <c r="W175" s="3"/>
      <c r="X175" s="3"/>
      <c r="Y175" s="3"/>
      <c r="Z175" s="3"/>
    </row>
    <row r="176" ht="15.75" customHeight="1">
      <c r="A176" s="3"/>
      <c r="B176" s="13"/>
      <c r="C176" s="13"/>
      <c r="D176" s="3"/>
      <c r="E176" s="3"/>
      <c r="F176" s="3"/>
      <c r="G176" s="3"/>
      <c r="H176" s="3"/>
      <c r="I176" s="3"/>
      <c r="J176" s="3"/>
      <c r="K176" s="3"/>
      <c r="L176" s="3"/>
      <c r="M176" s="13"/>
      <c r="N176" s="3"/>
      <c r="O176" s="3"/>
      <c r="P176" s="13"/>
      <c r="Q176" s="3"/>
      <c r="R176" s="3"/>
      <c r="S176" s="3"/>
      <c r="T176" s="3"/>
      <c r="U176" s="3"/>
      <c r="V176" s="3"/>
      <c r="W176" s="3"/>
      <c r="X176" s="3"/>
      <c r="Y176" s="3"/>
      <c r="Z176" s="3"/>
    </row>
    <row r="177" ht="15.75" customHeight="1">
      <c r="A177" s="3"/>
      <c r="B177" s="13"/>
      <c r="C177" s="13"/>
      <c r="D177" s="3"/>
      <c r="E177" s="3"/>
      <c r="F177" s="3"/>
      <c r="G177" s="3"/>
      <c r="H177" s="3"/>
      <c r="I177" s="3"/>
      <c r="J177" s="3"/>
      <c r="K177" s="3"/>
      <c r="L177" s="3"/>
      <c r="M177" s="13"/>
      <c r="N177" s="3"/>
      <c r="O177" s="3"/>
      <c r="P177" s="13"/>
      <c r="Q177" s="3"/>
      <c r="R177" s="3"/>
      <c r="S177" s="3"/>
      <c r="T177" s="3"/>
      <c r="U177" s="3"/>
      <c r="V177" s="3"/>
      <c r="W177" s="3"/>
      <c r="X177" s="3"/>
      <c r="Y177" s="3"/>
      <c r="Z177" s="3"/>
    </row>
    <row r="178" ht="15.75" customHeight="1">
      <c r="A178" s="3"/>
      <c r="B178" s="13"/>
      <c r="C178" s="13"/>
      <c r="D178" s="3"/>
      <c r="E178" s="3"/>
      <c r="F178" s="3"/>
      <c r="G178" s="3"/>
      <c r="H178" s="3"/>
      <c r="I178" s="3"/>
      <c r="J178" s="3"/>
      <c r="K178" s="3"/>
      <c r="L178" s="3"/>
      <c r="M178" s="13"/>
      <c r="N178" s="3"/>
      <c r="O178" s="3"/>
      <c r="P178" s="13"/>
      <c r="Q178" s="3"/>
      <c r="R178" s="3"/>
      <c r="S178" s="3"/>
      <c r="T178" s="3"/>
      <c r="U178" s="3"/>
      <c r="V178" s="3"/>
      <c r="W178" s="3"/>
      <c r="X178" s="3"/>
      <c r="Y178" s="3"/>
      <c r="Z178" s="3"/>
    </row>
    <row r="179" ht="15.75" customHeight="1">
      <c r="A179" s="3"/>
      <c r="B179" s="13"/>
      <c r="C179" s="13"/>
      <c r="D179" s="3"/>
      <c r="E179" s="3"/>
      <c r="F179" s="3"/>
      <c r="G179" s="3"/>
      <c r="H179" s="3"/>
      <c r="I179" s="3"/>
      <c r="J179" s="3"/>
      <c r="K179" s="3"/>
      <c r="L179" s="3"/>
      <c r="M179" s="13"/>
      <c r="N179" s="3"/>
      <c r="O179" s="3"/>
      <c r="P179" s="13"/>
      <c r="Q179" s="3"/>
      <c r="R179" s="3"/>
      <c r="S179" s="3"/>
      <c r="T179" s="3"/>
      <c r="U179" s="3"/>
      <c r="V179" s="3"/>
      <c r="W179" s="3"/>
      <c r="X179" s="3"/>
      <c r="Y179" s="3"/>
      <c r="Z179" s="3"/>
    </row>
    <row r="180" ht="15.75" customHeight="1">
      <c r="A180" s="3"/>
      <c r="B180" s="13"/>
      <c r="C180" s="13"/>
      <c r="D180" s="3"/>
      <c r="E180" s="3"/>
      <c r="F180" s="3"/>
      <c r="G180" s="3"/>
      <c r="H180" s="3"/>
      <c r="I180" s="3"/>
      <c r="J180" s="3"/>
      <c r="K180" s="3"/>
      <c r="L180" s="3"/>
      <c r="M180" s="13"/>
      <c r="N180" s="3"/>
      <c r="O180" s="3"/>
      <c r="P180" s="13"/>
      <c r="Q180" s="3"/>
      <c r="R180" s="3"/>
      <c r="S180" s="3"/>
      <c r="T180" s="3"/>
      <c r="U180" s="3"/>
      <c r="V180" s="3"/>
      <c r="W180" s="3"/>
      <c r="X180" s="3"/>
      <c r="Y180" s="3"/>
      <c r="Z180" s="3"/>
    </row>
    <row r="181" ht="15.75" customHeight="1">
      <c r="A181" s="3"/>
      <c r="B181" s="13"/>
      <c r="C181" s="13"/>
      <c r="D181" s="3"/>
      <c r="E181" s="3"/>
      <c r="F181" s="3"/>
      <c r="G181" s="3"/>
      <c r="H181" s="3"/>
      <c r="I181" s="3"/>
      <c r="J181" s="3"/>
      <c r="K181" s="3"/>
      <c r="L181" s="3"/>
      <c r="M181" s="13"/>
      <c r="N181" s="3"/>
      <c r="O181" s="3"/>
      <c r="P181" s="13"/>
      <c r="Q181" s="3"/>
      <c r="R181" s="3"/>
      <c r="S181" s="3"/>
      <c r="T181" s="3"/>
      <c r="U181" s="3"/>
      <c r="V181" s="3"/>
      <c r="W181" s="3"/>
      <c r="X181" s="3"/>
      <c r="Y181" s="3"/>
      <c r="Z181" s="3"/>
    </row>
    <row r="182" ht="15.75" customHeight="1">
      <c r="A182" s="3"/>
      <c r="B182" s="13"/>
      <c r="C182" s="13"/>
      <c r="D182" s="3"/>
      <c r="E182" s="3"/>
      <c r="F182" s="3"/>
      <c r="G182" s="3"/>
      <c r="H182" s="3"/>
      <c r="I182" s="3"/>
      <c r="J182" s="3"/>
      <c r="K182" s="3"/>
      <c r="L182" s="3"/>
      <c r="M182" s="13"/>
      <c r="N182" s="3"/>
      <c r="O182" s="3"/>
      <c r="P182" s="13"/>
      <c r="Q182" s="3"/>
      <c r="R182" s="3"/>
      <c r="S182" s="3"/>
      <c r="T182" s="3"/>
      <c r="U182" s="3"/>
      <c r="V182" s="3"/>
      <c r="W182" s="3"/>
      <c r="X182" s="3"/>
      <c r="Y182" s="3"/>
      <c r="Z182" s="3"/>
    </row>
    <row r="183" ht="15.75" customHeight="1">
      <c r="A183" s="3"/>
      <c r="B183" s="13"/>
      <c r="C183" s="13"/>
      <c r="D183" s="3"/>
      <c r="E183" s="3"/>
      <c r="F183" s="3"/>
      <c r="G183" s="3"/>
      <c r="H183" s="3"/>
      <c r="I183" s="3"/>
      <c r="J183" s="3"/>
      <c r="K183" s="3"/>
      <c r="L183" s="3"/>
      <c r="M183" s="13"/>
      <c r="N183" s="3"/>
      <c r="O183" s="3"/>
      <c r="P183" s="13"/>
      <c r="Q183" s="3"/>
      <c r="R183" s="3"/>
      <c r="S183" s="3"/>
      <c r="T183" s="3"/>
      <c r="U183" s="3"/>
      <c r="V183" s="3"/>
      <c r="W183" s="3"/>
      <c r="X183" s="3"/>
      <c r="Y183" s="3"/>
      <c r="Z183" s="3"/>
    </row>
    <row r="184" ht="15.75" customHeight="1">
      <c r="A184" s="3"/>
      <c r="B184" s="13"/>
      <c r="C184" s="13"/>
      <c r="D184" s="3"/>
      <c r="E184" s="3"/>
      <c r="F184" s="3"/>
      <c r="G184" s="3"/>
      <c r="H184" s="3"/>
      <c r="I184" s="3"/>
      <c r="J184" s="3"/>
      <c r="K184" s="3"/>
      <c r="L184" s="3"/>
      <c r="M184" s="13"/>
      <c r="N184" s="3"/>
      <c r="O184" s="3"/>
      <c r="P184" s="13"/>
      <c r="Q184" s="3"/>
      <c r="R184" s="3"/>
      <c r="S184" s="3"/>
      <c r="T184" s="3"/>
      <c r="U184" s="3"/>
      <c r="V184" s="3"/>
      <c r="W184" s="3"/>
      <c r="X184" s="3"/>
      <c r="Y184" s="3"/>
      <c r="Z184" s="3"/>
    </row>
    <row r="185" ht="15.75" customHeight="1">
      <c r="A185" s="3"/>
      <c r="B185" s="13"/>
      <c r="C185" s="13"/>
      <c r="D185" s="3"/>
      <c r="E185" s="3"/>
      <c r="F185" s="3"/>
      <c r="G185" s="3"/>
      <c r="H185" s="3"/>
      <c r="I185" s="3"/>
      <c r="J185" s="3"/>
      <c r="K185" s="3"/>
      <c r="L185" s="3"/>
      <c r="M185" s="13"/>
      <c r="N185" s="3"/>
      <c r="O185" s="3"/>
      <c r="P185" s="13"/>
      <c r="Q185" s="3"/>
      <c r="R185" s="3"/>
      <c r="S185" s="3"/>
      <c r="T185" s="3"/>
      <c r="U185" s="3"/>
      <c r="V185" s="3"/>
      <c r="W185" s="3"/>
      <c r="X185" s="3"/>
      <c r="Y185" s="3"/>
      <c r="Z185" s="3"/>
    </row>
    <row r="186" ht="15.75" customHeight="1">
      <c r="A186" s="3"/>
      <c r="B186" s="13"/>
      <c r="C186" s="13"/>
      <c r="D186" s="3"/>
      <c r="E186" s="3"/>
      <c r="F186" s="3"/>
      <c r="G186" s="3"/>
      <c r="H186" s="3"/>
      <c r="I186" s="3"/>
      <c r="J186" s="3"/>
      <c r="K186" s="3"/>
      <c r="L186" s="3"/>
      <c r="M186" s="13"/>
      <c r="N186" s="3"/>
      <c r="O186" s="3"/>
      <c r="P186" s="13"/>
      <c r="Q186" s="3"/>
      <c r="R186" s="3"/>
      <c r="S186" s="3"/>
      <c r="T186" s="3"/>
      <c r="U186" s="3"/>
      <c r="V186" s="3"/>
      <c r="W186" s="3"/>
      <c r="X186" s="3"/>
      <c r="Y186" s="3"/>
      <c r="Z186" s="3"/>
    </row>
    <row r="187" ht="15.75" customHeight="1">
      <c r="A187" s="3"/>
      <c r="B187" s="13"/>
      <c r="C187" s="13"/>
      <c r="D187" s="3"/>
      <c r="E187" s="3"/>
      <c r="F187" s="3"/>
      <c r="G187" s="3"/>
      <c r="H187" s="3"/>
      <c r="I187" s="3"/>
      <c r="J187" s="3"/>
      <c r="K187" s="3"/>
      <c r="L187" s="3"/>
      <c r="M187" s="13"/>
      <c r="N187" s="3"/>
      <c r="O187" s="3"/>
      <c r="P187" s="13"/>
      <c r="Q187" s="3"/>
      <c r="R187" s="3"/>
      <c r="S187" s="3"/>
      <c r="T187" s="3"/>
      <c r="U187" s="3"/>
      <c r="V187" s="3"/>
      <c r="W187" s="3"/>
      <c r="X187" s="3"/>
      <c r="Y187" s="3"/>
      <c r="Z187" s="3"/>
    </row>
    <row r="188" ht="15.75" customHeight="1">
      <c r="A188" s="3"/>
      <c r="B188" s="13"/>
      <c r="C188" s="13"/>
      <c r="D188" s="3"/>
      <c r="E188" s="3"/>
      <c r="F188" s="3"/>
      <c r="G188" s="3"/>
      <c r="H188" s="3"/>
      <c r="I188" s="3"/>
      <c r="J188" s="3"/>
      <c r="K188" s="3"/>
      <c r="L188" s="3"/>
      <c r="M188" s="13"/>
      <c r="N188" s="3"/>
      <c r="O188" s="3"/>
      <c r="P188" s="13"/>
      <c r="Q188" s="3"/>
      <c r="R188" s="3"/>
      <c r="S188" s="3"/>
      <c r="T188" s="3"/>
      <c r="U188" s="3"/>
      <c r="V188" s="3"/>
      <c r="W188" s="3"/>
      <c r="X188" s="3"/>
      <c r="Y188" s="3"/>
      <c r="Z188" s="3"/>
    </row>
    <row r="189" ht="15.75" customHeight="1">
      <c r="A189" s="3"/>
      <c r="B189" s="13"/>
      <c r="C189" s="13"/>
      <c r="D189" s="3"/>
      <c r="E189" s="3"/>
      <c r="F189" s="3"/>
      <c r="G189" s="3"/>
      <c r="H189" s="3"/>
      <c r="I189" s="3"/>
      <c r="J189" s="3"/>
      <c r="K189" s="3"/>
      <c r="L189" s="3"/>
      <c r="M189" s="13"/>
      <c r="N189" s="3"/>
      <c r="O189" s="3"/>
      <c r="P189" s="13"/>
      <c r="Q189" s="3"/>
      <c r="R189" s="3"/>
      <c r="S189" s="3"/>
      <c r="T189" s="3"/>
      <c r="U189" s="3"/>
      <c r="V189" s="3"/>
      <c r="W189" s="3"/>
      <c r="X189" s="3"/>
      <c r="Y189" s="3"/>
      <c r="Z189" s="3"/>
    </row>
    <row r="190" ht="15.75" customHeight="1">
      <c r="A190" s="3"/>
      <c r="B190" s="13"/>
      <c r="C190" s="13"/>
      <c r="D190" s="3"/>
      <c r="E190" s="3"/>
      <c r="F190" s="3"/>
      <c r="G190" s="3"/>
      <c r="H190" s="3"/>
      <c r="I190" s="3"/>
      <c r="J190" s="3"/>
      <c r="K190" s="3"/>
      <c r="L190" s="3"/>
      <c r="M190" s="13"/>
      <c r="N190" s="3"/>
      <c r="O190" s="3"/>
      <c r="P190" s="13"/>
      <c r="Q190" s="3"/>
      <c r="R190" s="3"/>
      <c r="S190" s="3"/>
      <c r="T190" s="3"/>
      <c r="U190" s="3"/>
      <c r="V190" s="3"/>
      <c r="W190" s="3"/>
      <c r="X190" s="3"/>
      <c r="Y190" s="3"/>
      <c r="Z190" s="3"/>
    </row>
    <row r="191" ht="15.75" customHeight="1">
      <c r="A191" s="3"/>
      <c r="B191" s="13"/>
      <c r="C191" s="13"/>
      <c r="D191" s="3"/>
      <c r="E191" s="3"/>
      <c r="F191" s="3"/>
      <c r="G191" s="3"/>
      <c r="H191" s="3"/>
      <c r="I191" s="3"/>
      <c r="J191" s="3"/>
      <c r="K191" s="3"/>
      <c r="L191" s="3"/>
      <c r="M191" s="13"/>
      <c r="N191" s="3"/>
      <c r="O191" s="3"/>
      <c r="P191" s="13"/>
      <c r="Q191" s="3"/>
      <c r="R191" s="3"/>
      <c r="S191" s="3"/>
      <c r="T191" s="3"/>
      <c r="U191" s="3"/>
      <c r="V191" s="3"/>
      <c r="W191" s="3"/>
      <c r="X191" s="3"/>
      <c r="Y191" s="3"/>
      <c r="Z191" s="3"/>
    </row>
    <row r="192" ht="15.75" customHeight="1">
      <c r="A192" s="3"/>
      <c r="B192" s="13"/>
      <c r="C192" s="13"/>
      <c r="D192" s="3"/>
      <c r="E192" s="3"/>
      <c r="F192" s="3"/>
      <c r="G192" s="3"/>
      <c r="H192" s="3"/>
      <c r="I192" s="3"/>
      <c r="J192" s="3"/>
      <c r="K192" s="3"/>
      <c r="L192" s="3"/>
      <c r="M192" s="13"/>
      <c r="N192" s="3"/>
      <c r="O192" s="3"/>
      <c r="P192" s="13"/>
      <c r="Q192" s="3"/>
      <c r="R192" s="3"/>
      <c r="S192" s="3"/>
      <c r="T192" s="3"/>
      <c r="U192" s="3"/>
      <c r="V192" s="3"/>
      <c r="W192" s="3"/>
      <c r="X192" s="3"/>
      <c r="Y192" s="3"/>
      <c r="Z192" s="3"/>
    </row>
    <row r="193" ht="15.75" customHeight="1">
      <c r="A193" s="3"/>
      <c r="B193" s="13"/>
      <c r="C193" s="13"/>
      <c r="D193" s="3"/>
      <c r="E193" s="3"/>
      <c r="F193" s="3"/>
      <c r="G193" s="3"/>
      <c r="H193" s="3"/>
      <c r="I193" s="3"/>
      <c r="J193" s="3"/>
      <c r="K193" s="3"/>
      <c r="L193" s="3"/>
      <c r="M193" s="13"/>
      <c r="N193" s="3"/>
      <c r="O193" s="3"/>
      <c r="P193" s="13"/>
      <c r="Q193" s="3"/>
      <c r="R193" s="3"/>
      <c r="S193" s="3"/>
      <c r="T193" s="3"/>
      <c r="U193" s="3"/>
      <c r="V193" s="3"/>
      <c r="W193" s="3"/>
      <c r="X193" s="3"/>
      <c r="Y193" s="3"/>
      <c r="Z193" s="3"/>
    </row>
    <row r="194" ht="15.75" customHeight="1">
      <c r="A194" s="3"/>
      <c r="B194" s="13"/>
      <c r="C194" s="13"/>
      <c r="D194" s="3"/>
      <c r="E194" s="3"/>
      <c r="F194" s="3"/>
      <c r="G194" s="3"/>
      <c r="H194" s="3"/>
      <c r="I194" s="3"/>
      <c r="J194" s="3"/>
      <c r="K194" s="3"/>
      <c r="L194" s="3"/>
      <c r="M194" s="13"/>
      <c r="N194" s="3"/>
      <c r="O194" s="3"/>
      <c r="P194" s="13"/>
      <c r="Q194" s="3"/>
      <c r="R194" s="3"/>
      <c r="S194" s="3"/>
      <c r="T194" s="3"/>
      <c r="U194" s="3"/>
      <c r="V194" s="3"/>
      <c r="W194" s="3"/>
      <c r="X194" s="3"/>
      <c r="Y194" s="3"/>
      <c r="Z194" s="3"/>
    </row>
    <row r="195" ht="15.75" customHeight="1">
      <c r="A195" s="3"/>
      <c r="B195" s="13"/>
      <c r="C195" s="13"/>
      <c r="D195" s="3"/>
      <c r="E195" s="3"/>
      <c r="F195" s="3"/>
      <c r="G195" s="3"/>
      <c r="H195" s="3"/>
      <c r="I195" s="3"/>
      <c r="J195" s="3"/>
      <c r="K195" s="3"/>
      <c r="L195" s="3"/>
      <c r="M195" s="13"/>
      <c r="N195" s="3"/>
      <c r="O195" s="3"/>
      <c r="P195" s="13"/>
      <c r="Q195" s="3"/>
      <c r="R195" s="3"/>
      <c r="S195" s="3"/>
      <c r="T195" s="3"/>
      <c r="U195" s="3"/>
      <c r="V195" s="3"/>
      <c r="W195" s="3"/>
      <c r="X195" s="3"/>
      <c r="Y195" s="3"/>
      <c r="Z195" s="3"/>
    </row>
    <row r="196" ht="15.75" customHeight="1">
      <c r="A196" s="3"/>
      <c r="B196" s="13"/>
      <c r="C196" s="13"/>
      <c r="D196" s="3"/>
      <c r="E196" s="3"/>
      <c r="F196" s="3"/>
      <c r="G196" s="3"/>
      <c r="H196" s="3"/>
      <c r="I196" s="3"/>
      <c r="J196" s="3"/>
      <c r="K196" s="3"/>
      <c r="L196" s="3"/>
      <c r="M196" s="13"/>
      <c r="N196" s="3"/>
      <c r="O196" s="3"/>
      <c r="P196" s="13"/>
      <c r="Q196" s="3"/>
      <c r="R196" s="3"/>
      <c r="S196" s="3"/>
      <c r="T196" s="3"/>
      <c r="U196" s="3"/>
      <c r="V196" s="3"/>
      <c r="W196" s="3"/>
      <c r="X196" s="3"/>
      <c r="Y196" s="3"/>
      <c r="Z196" s="3"/>
    </row>
    <row r="197" ht="15.75" customHeight="1">
      <c r="A197" s="3"/>
      <c r="B197" s="13"/>
      <c r="C197" s="13"/>
      <c r="D197" s="3"/>
      <c r="E197" s="3"/>
      <c r="F197" s="3"/>
      <c r="G197" s="3"/>
      <c r="H197" s="3"/>
      <c r="I197" s="3"/>
      <c r="J197" s="3"/>
      <c r="K197" s="3"/>
      <c r="L197" s="3"/>
      <c r="M197" s="13"/>
      <c r="N197" s="3"/>
      <c r="O197" s="3"/>
      <c r="P197" s="13"/>
      <c r="Q197" s="3"/>
      <c r="R197" s="3"/>
      <c r="S197" s="3"/>
      <c r="T197" s="3"/>
      <c r="U197" s="3"/>
      <c r="V197" s="3"/>
      <c r="W197" s="3"/>
      <c r="X197" s="3"/>
      <c r="Y197" s="3"/>
      <c r="Z197" s="3"/>
    </row>
    <row r="198" ht="15.75" customHeight="1">
      <c r="A198" s="3"/>
      <c r="B198" s="13"/>
      <c r="C198" s="13"/>
      <c r="D198" s="3"/>
      <c r="E198" s="3"/>
      <c r="F198" s="3"/>
      <c r="G198" s="3"/>
      <c r="H198" s="3"/>
      <c r="I198" s="3"/>
      <c r="J198" s="3"/>
      <c r="K198" s="3"/>
      <c r="L198" s="3"/>
      <c r="M198" s="13"/>
      <c r="N198" s="3"/>
      <c r="O198" s="3"/>
      <c r="P198" s="13"/>
      <c r="Q198" s="3"/>
      <c r="R198" s="3"/>
      <c r="S198" s="3"/>
      <c r="T198" s="3"/>
      <c r="U198" s="3"/>
      <c r="V198" s="3"/>
      <c r="W198" s="3"/>
      <c r="X198" s="3"/>
      <c r="Y198" s="3"/>
      <c r="Z198" s="3"/>
    </row>
    <row r="199" ht="15.75" customHeight="1">
      <c r="A199" s="3"/>
      <c r="B199" s="13"/>
      <c r="C199" s="13"/>
      <c r="D199" s="3"/>
      <c r="E199" s="3"/>
      <c r="F199" s="3"/>
      <c r="G199" s="3"/>
      <c r="H199" s="3"/>
      <c r="I199" s="3"/>
      <c r="J199" s="3"/>
      <c r="K199" s="3"/>
      <c r="L199" s="3"/>
      <c r="M199" s="13"/>
      <c r="N199" s="3"/>
      <c r="O199" s="3"/>
      <c r="P199" s="13"/>
      <c r="Q199" s="3"/>
      <c r="R199" s="3"/>
      <c r="S199" s="3"/>
      <c r="T199" s="3"/>
      <c r="U199" s="3"/>
      <c r="V199" s="3"/>
      <c r="W199" s="3"/>
      <c r="X199" s="3"/>
      <c r="Y199" s="3"/>
      <c r="Z199" s="3"/>
    </row>
    <row r="200" ht="15.75" customHeight="1">
      <c r="A200" s="3"/>
      <c r="B200" s="13"/>
      <c r="C200" s="13"/>
      <c r="D200" s="3"/>
      <c r="E200" s="3"/>
      <c r="F200" s="3"/>
      <c r="G200" s="3"/>
      <c r="H200" s="3"/>
      <c r="I200" s="3"/>
      <c r="J200" s="3"/>
      <c r="K200" s="3"/>
      <c r="L200" s="3"/>
      <c r="M200" s="13"/>
      <c r="N200" s="3"/>
      <c r="O200" s="3"/>
      <c r="P200" s="13"/>
      <c r="Q200" s="3"/>
      <c r="R200" s="3"/>
      <c r="S200" s="3"/>
      <c r="T200" s="3"/>
      <c r="U200" s="3"/>
      <c r="V200" s="3"/>
      <c r="W200" s="3"/>
      <c r="X200" s="3"/>
      <c r="Y200" s="3"/>
      <c r="Z200" s="3"/>
    </row>
    <row r="201" ht="15.75" customHeight="1">
      <c r="A201" s="3"/>
      <c r="B201" s="13"/>
      <c r="C201" s="13"/>
      <c r="D201" s="3"/>
      <c r="E201" s="3"/>
      <c r="F201" s="3"/>
      <c r="G201" s="3"/>
      <c r="H201" s="3"/>
      <c r="I201" s="3"/>
      <c r="J201" s="3"/>
      <c r="K201" s="3"/>
      <c r="L201" s="3"/>
      <c r="M201" s="13"/>
      <c r="N201" s="3"/>
      <c r="O201" s="3"/>
      <c r="P201" s="13"/>
      <c r="Q201" s="3"/>
      <c r="R201" s="3"/>
      <c r="S201" s="3"/>
      <c r="T201" s="3"/>
      <c r="U201" s="3"/>
      <c r="V201" s="3"/>
      <c r="W201" s="3"/>
      <c r="X201" s="3"/>
      <c r="Y201" s="3"/>
      <c r="Z201" s="3"/>
    </row>
    <row r="202" ht="15.75" customHeight="1">
      <c r="A202" s="3"/>
      <c r="B202" s="13"/>
      <c r="C202" s="13"/>
      <c r="D202" s="3"/>
      <c r="E202" s="3"/>
      <c r="F202" s="3"/>
      <c r="G202" s="3"/>
      <c r="H202" s="3"/>
      <c r="I202" s="3"/>
      <c r="J202" s="3"/>
      <c r="K202" s="3"/>
      <c r="L202" s="3"/>
      <c r="M202" s="13"/>
      <c r="N202" s="3"/>
      <c r="O202" s="3"/>
      <c r="P202" s="13"/>
      <c r="Q202" s="3"/>
      <c r="R202" s="3"/>
      <c r="S202" s="3"/>
      <c r="T202" s="3"/>
      <c r="U202" s="3"/>
      <c r="V202" s="3"/>
      <c r="W202" s="3"/>
      <c r="X202" s="3"/>
      <c r="Y202" s="3"/>
      <c r="Z202" s="3"/>
    </row>
    <row r="203" ht="15.75" customHeight="1">
      <c r="A203" s="3"/>
      <c r="B203" s="13"/>
      <c r="C203" s="13"/>
      <c r="D203" s="3"/>
      <c r="E203" s="3"/>
      <c r="F203" s="3"/>
      <c r="G203" s="3"/>
      <c r="H203" s="3"/>
      <c r="I203" s="3"/>
      <c r="J203" s="3"/>
      <c r="K203" s="3"/>
      <c r="L203" s="3"/>
      <c r="M203" s="13"/>
      <c r="N203" s="3"/>
      <c r="O203" s="3"/>
      <c r="P203" s="13"/>
      <c r="Q203" s="3"/>
      <c r="R203" s="3"/>
      <c r="S203" s="3"/>
      <c r="T203" s="3"/>
      <c r="U203" s="3"/>
      <c r="V203" s="3"/>
      <c r="W203" s="3"/>
      <c r="X203" s="3"/>
      <c r="Y203" s="3"/>
      <c r="Z203" s="3"/>
    </row>
    <row r="204" ht="15.75" customHeight="1">
      <c r="A204" s="3"/>
      <c r="B204" s="13"/>
      <c r="C204" s="13"/>
      <c r="D204" s="3"/>
      <c r="E204" s="3"/>
      <c r="F204" s="3"/>
      <c r="G204" s="3"/>
      <c r="H204" s="3"/>
      <c r="I204" s="3"/>
      <c r="J204" s="3"/>
      <c r="K204" s="3"/>
      <c r="L204" s="3"/>
      <c r="M204" s="13"/>
      <c r="N204" s="3"/>
      <c r="O204" s="3"/>
      <c r="P204" s="13"/>
      <c r="Q204" s="3"/>
      <c r="R204" s="3"/>
      <c r="S204" s="3"/>
      <c r="T204" s="3"/>
      <c r="U204" s="3"/>
      <c r="V204" s="3"/>
      <c r="W204" s="3"/>
      <c r="X204" s="3"/>
      <c r="Y204" s="3"/>
      <c r="Z204" s="3"/>
    </row>
    <row r="205" ht="15.75" customHeight="1">
      <c r="A205" s="3"/>
      <c r="B205" s="13"/>
      <c r="C205" s="13"/>
      <c r="D205" s="3"/>
      <c r="E205" s="3"/>
      <c r="F205" s="3"/>
      <c r="G205" s="3"/>
      <c r="H205" s="3"/>
      <c r="I205" s="3"/>
      <c r="J205" s="3"/>
      <c r="K205" s="3"/>
      <c r="L205" s="3"/>
      <c r="M205" s="13"/>
      <c r="N205" s="3"/>
      <c r="O205" s="3"/>
      <c r="P205" s="13"/>
      <c r="Q205" s="3"/>
      <c r="R205" s="3"/>
      <c r="S205" s="3"/>
      <c r="T205" s="3"/>
      <c r="U205" s="3"/>
      <c r="V205" s="3"/>
      <c r="W205" s="3"/>
      <c r="X205" s="3"/>
      <c r="Y205" s="3"/>
      <c r="Z205" s="3"/>
    </row>
    <row r="206" ht="15.75" customHeight="1">
      <c r="A206" s="3"/>
      <c r="B206" s="13"/>
      <c r="C206" s="13"/>
      <c r="D206" s="3"/>
      <c r="E206" s="3"/>
      <c r="F206" s="3"/>
      <c r="G206" s="3"/>
      <c r="H206" s="3"/>
      <c r="I206" s="3"/>
      <c r="J206" s="3"/>
      <c r="K206" s="3"/>
      <c r="L206" s="3"/>
      <c r="M206" s="13"/>
      <c r="N206" s="3"/>
      <c r="O206" s="3"/>
      <c r="P206" s="13"/>
      <c r="Q206" s="3"/>
      <c r="R206" s="3"/>
      <c r="S206" s="3"/>
      <c r="T206" s="3"/>
      <c r="U206" s="3"/>
      <c r="V206" s="3"/>
      <c r="W206" s="3"/>
      <c r="X206" s="3"/>
      <c r="Y206" s="3"/>
      <c r="Z206" s="3"/>
    </row>
    <row r="207" ht="15.75" customHeight="1">
      <c r="A207" s="3"/>
      <c r="B207" s="13"/>
      <c r="C207" s="13"/>
      <c r="D207" s="3"/>
      <c r="E207" s="3"/>
      <c r="F207" s="3"/>
      <c r="G207" s="3"/>
      <c r="H207" s="3"/>
      <c r="I207" s="3"/>
      <c r="J207" s="3"/>
      <c r="K207" s="3"/>
      <c r="L207" s="3"/>
      <c r="M207" s="13"/>
      <c r="N207" s="3"/>
      <c r="O207" s="3"/>
      <c r="P207" s="13"/>
      <c r="Q207" s="3"/>
      <c r="R207" s="3"/>
      <c r="S207" s="3"/>
      <c r="T207" s="3"/>
      <c r="U207" s="3"/>
      <c r="V207" s="3"/>
      <c r="W207" s="3"/>
      <c r="X207" s="3"/>
      <c r="Y207" s="3"/>
      <c r="Z207" s="3"/>
    </row>
    <row r="208" ht="15.75" customHeight="1">
      <c r="A208" s="3"/>
      <c r="B208" s="13"/>
      <c r="C208" s="13"/>
      <c r="D208" s="3"/>
      <c r="E208" s="3"/>
      <c r="F208" s="3"/>
      <c r="G208" s="3"/>
      <c r="H208" s="3"/>
      <c r="I208" s="3"/>
      <c r="J208" s="3"/>
      <c r="K208" s="3"/>
      <c r="L208" s="3"/>
      <c r="M208" s="13"/>
      <c r="N208" s="3"/>
      <c r="O208" s="3"/>
      <c r="P208" s="13"/>
      <c r="Q208" s="3"/>
      <c r="R208" s="3"/>
      <c r="S208" s="3"/>
      <c r="T208" s="3"/>
      <c r="U208" s="3"/>
      <c r="V208" s="3"/>
      <c r="W208" s="3"/>
      <c r="X208" s="3"/>
      <c r="Y208" s="3"/>
      <c r="Z208" s="3"/>
    </row>
    <row r="209" ht="15.75" customHeight="1">
      <c r="A209" s="3"/>
      <c r="B209" s="13"/>
      <c r="C209" s="13"/>
      <c r="D209" s="3"/>
      <c r="E209" s="3"/>
      <c r="F209" s="3"/>
      <c r="G209" s="3"/>
      <c r="H209" s="3"/>
      <c r="I209" s="3"/>
      <c r="J209" s="3"/>
      <c r="K209" s="3"/>
      <c r="L209" s="3"/>
      <c r="M209" s="13"/>
      <c r="N209" s="3"/>
      <c r="O209" s="3"/>
      <c r="P209" s="13"/>
      <c r="Q209" s="3"/>
      <c r="R209" s="3"/>
      <c r="S209" s="3"/>
      <c r="T209" s="3"/>
      <c r="U209" s="3"/>
      <c r="V209" s="3"/>
      <c r="W209" s="3"/>
      <c r="X209" s="3"/>
      <c r="Y209" s="3"/>
      <c r="Z209" s="3"/>
    </row>
    <row r="210" ht="15.75" customHeight="1">
      <c r="A210" s="3"/>
      <c r="B210" s="13"/>
      <c r="C210" s="13"/>
      <c r="D210" s="3"/>
      <c r="E210" s="3"/>
      <c r="F210" s="3"/>
      <c r="G210" s="3"/>
      <c r="H210" s="3"/>
      <c r="I210" s="3"/>
      <c r="J210" s="3"/>
      <c r="K210" s="3"/>
      <c r="L210" s="3"/>
      <c r="M210" s="13"/>
      <c r="N210" s="3"/>
      <c r="O210" s="3"/>
      <c r="P210" s="13"/>
      <c r="Q210" s="3"/>
      <c r="R210" s="3"/>
      <c r="S210" s="3"/>
      <c r="T210" s="3"/>
      <c r="U210" s="3"/>
      <c r="V210" s="3"/>
      <c r="W210" s="3"/>
      <c r="X210" s="3"/>
      <c r="Y210" s="3"/>
      <c r="Z210" s="3"/>
    </row>
    <row r="211" ht="15.75" customHeight="1">
      <c r="A211" s="3"/>
      <c r="B211" s="13"/>
      <c r="C211" s="13"/>
      <c r="D211" s="3"/>
      <c r="E211" s="3"/>
      <c r="F211" s="3"/>
      <c r="G211" s="3"/>
      <c r="H211" s="3"/>
      <c r="I211" s="3"/>
      <c r="J211" s="3"/>
      <c r="K211" s="3"/>
      <c r="L211" s="3"/>
      <c r="M211" s="13"/>
      <c r="N211" s="3"/>
      <c r="O211" s="3"/>
      <c r="P211" s="13"/>
      <c r="Q211" s="3"/>
      <c r="R211" s="3"/>
      <c r="S211" s="3"/>
      <c r="T211" s="3"/>
      <c r="U211" s="3"/>
      <c r="V211" s="3"/>
      <c r="W211" s="3"/>
      <c r="X211" s="3"/>
      <c r="Y211" s="3"/>
      <c r="Z211" s="3"/>
    </row>
    <row r="212" ht="15.75" customHeight="1">
      <c r="A212" s="3"/>
      <c r="B212" s="13"/>
      <c r="C212" s="13"/>
      <c r="D212" s="3"/>
      <c r="E212" s="3"/>
      <c r="F212" s="3"/>
      <c r="G212" s="3"/>
      <c r="H212" s="3"/>
      <c r="I212" s="3"/>
      <c r="J212" s="3"/>
      <c r="K212" s="3"/>
      <c r="L212" s="3"/>
      <c r="M212" s="13"/>
      <c r="N212" s="3"/>
      <c r="O212" s="3"/>
      <c r="P212" s="13"/>
      <c r="Q212" s="3"/>
      <c r="R212" s="3"/>
      <c r="S212" s="3"/>
      <c r="T212" s="3"/>
      <c r="U212" s="3"/>
      <c r="V212" s="3"/>
      <c r="W212" s="3"/>
      <c r="X212" s="3"/>
      <c r="Y212" s="3"/>
      <c r="Z212" s="3"/>
    </row>
    <row r="213" ht="15.75" customHeight="1">
      <c r="A213" s="3"/>
      <c r="B213" s="13"/>
      <c r="C213" s="13"/>
      <c r="D213" s="3"/>
      <c r="E213" s="3"/>
      <c r="F213" s="3"/>
      <c r="G213" s="3"/>
      <c r="H213" s="3"/>
      <c r="I213" s="3"/>
      <c r="J213" s="3"/>
      <c r="K213" s="3"/>
      <c r="L213" s="3"/>
      <c r="M213" s="13"/>
      <c r="N213" s="3"/>
      <c r="O213" s="3"/>
      <c r="P213" s="13"/>
      <c r="Q213" s="3"/>
      <c r="R213" s="3"/>
      <c r="S213" s="3"/>
      <c r="T213" s="3"/>
      <c r="U213" s="3"/>
      <c r="V213" s="3"/>
      <c r="W213" s="3"/>
      <c r="X213" s="3"/>
      <c r="Y213" s="3"/>
      <c r="Z213" s="3"/>
    </row>
    <row r="214" ht="15.75" customHeight="1">
      <c r="A214" s="3"/>
      <c r="B214" s="13"/>
      <c r="C214" s="13"/>
      <c r="D214" s="3"/>
      <c r="E214" s="3"/>
      <c r="F214" s="3"/>
      <c r="G214" s="3"/>
      <c r="H214" s="3"/>
      <c r="I214" s="3"/>
      <c r="J214" s="3"/>
      <c r="K214" s="3"/>
      <c r="L214" s="3"/>
      <c r="M214" s="13"/>
      <c r="N214" s="3"/>
      <c r="O214" s="3"/>
      <c r="P214" s="13"/>
      <c r="Q214" s="3"/>
      <c r="R214" s="3"/>
      <c r="S214" s="3"/>
      <c r="T214" s="3"/>
      <c r="U214" s="3"/>
      <c r="V214" s="3"/>
      <c r="W214" s="3"/>
      <c r="X214" s="3"/>
      <c r="Y214" s="3"/>
      <c r="Z214" s="3"/>
    </row>
    <row r="215" ht="15.75" customHeight="1">
      <c r="A215" s="3"/>
      <c r="B215" s="13"/>
      <c r="C215" s="13"/>
      <c r="D215" s="3"/>
      <c r="E215" s="3"/>
      <c r="F215" s="3"/>
      <c r="G215" s="3"/>
      <c r="H215" s="3"/>
      <c r="I215" s="3"/>
      <c r="J215" s="3"/>
      <c r="K215" s="3"/>
      <c r="L215" s="3"/>
      <c r="M215" s="13"/>
      <c r="N215" s="3"/>
      <c r="O215" s="3"/>
      <c r="P215" s="13"/>
      <c r="Q215" s="3"/>
      <c r="R215" s="3"/>
      <c r="S215" s="3"/>
      <c r="T215" s="3"/>
      <c r="U215" s="3"/>
      <c r="V215" s="3"/>
      <c r="W215" s="3"/>
      <c r="X215" s="3"/>
      <c r="Y215" s="3"/>
      <c r="Z215" s="3"/>
    </row>
    <row r="216" ht="15.75" customHeight="1">
      <c r="A216" s="3"/>
      <c r="B216" s="13"/>
      <c r="C216" s="13"/>
      <c r="D216" s="3"/>
      <c r="E216" s="3"/>
      <c r="F216" s="3"/>
      <c r="G216" s="3"/>
      <c r="H216" s="3"/>
      <c r="I216" s="3"/>
      <c r="J216" s="3"/>
      <c r="K216" s="3"/>
      <c r="L216" s="3"/>
      <c r="M216" s="13"/>
      <c r="N216" s="3"/>
      <c r="O216" s="3"/>
      <c r="P216" s="13"/>
      <c r="Q216" s="3"/>
      <c r="R216" s="3"/>
      <c r="S216" s="3"/>
      <c r="T216" s="3"/>
      <c r="U216" s="3"/>
      <c r="V216" s="3"/>
      <c r="W216" s="3"/>
      <c r="X216" s="3"/>
      <c r="Y216" s="3"/>
      <c r="Z216" s="3"/>
    </row>
    <row r="217" ht="15.75" customHeight="1">
      <c r="A217" s="3"/>
      <c r="B217" s="13"/>
      <c r="C217" s="13"/>
      <c r="D217" s="3"/>
      <c r="E217" s="3"/>
      <c r="F217" s="3"/>
      <c r="G217" s="3"/>
      <c r="H217" s="3"/>
      <c r="I217" s="3"/>
      <c r="J217" s="3"/>
      <c r="K217" s="3"/>
      <c r="L217" s="3"/>
      <c r="M217" s="13"/>
      <c r="N217" s="3"/>
      <c r="O217" s="3"/>
      <c r="P217" s="13"/>
      <c r="Q217" s="3"/>
      <c r="R217" s="3"/>
      <c r="S217" s="3"/>
      <c r="T217" s="3"/>
      <c r="U217" s="3"/>
      <c r="V217" s="3"/>
      <c r="W217" s="3"/>
      <c r="X217" s="3"/>
      <c r="Y217" s="3"/>
      <c r="Z217" s="3"/>
    </row>
    <row r="218" ht="15.75" customHeight="1">
      <c r="A218" s="3"/>
      <c r="B218" s="13"/>
      <c r="C218" s="13"/>
      <c r="D218" s="3"/>
      <c r="E218" s="3"/>
      <c r="F218" s="3"/>
      <c r="G218" s="3"/>
      <c r="H218" s="3"/>
      <c r="I218" s="3"/>
      <c r="J218" s="3"/>
      <c r="K218" s="3"/>
      <c r="L218" s="3"/>
      <c r="M218" s="13"/>
      <c r="N218" s="3"/>
      <c r="O218" s="3"/>
      <c r="P218" s="13"/>
      <c r="Q218" s="3"/>
      <c r="R218" s="3"/>
      <c r="S218" s="3"/>
      <c r="T218" s="3"/>
      <c r="U218" s="3"/>
      <c r="V218" s="3"/>
      <c r="W218" s="3"/>
      <c r="X218" s="3"/>
      <c r="Y218" s="3"/>
      <c r="Z218" s="3"/>
    </row>
    <row r="219" ht="15.75" customHeight="1">
      <c r="A219" s="3"/>
      <c r="B219" s="13"/>
      <c r="C219" s="13"/>
      <c r="D219" s="3"/>
      <c r="E219" s="3"/>
      <c r="F219" s="3"/>
      <c r="G219" s="3"/>
      <c r="H219" s="3"/>
      <c r="I219" s="3"/>
      <c r="J219" s="3"/>
      <c r="K219" s="3"/>
      <c r="L219" s="3"/>
      <c r="M219" s="13"/>
      <c r="N219" s="3"/>
      <c r="O219" s="3"/>
      <c r="P219" s="13"/>
      <c r="Q219" s="3"/>
      <c r="R219" s="3"/>
      <c r="S219" s="3"/>
      <c r="T219" s="3"/>
      <c r="U219" s="3"/>
      <c r="V219" s="3"/>
      <c r="W219" s="3"/>
      <c r="X219" s="3"/>
      <c r="Y219" s="3"/>
      <c r="Z219" s="3"/>
    </row>
    <row r="220" ht="15.75" customHeight="1">
      <c r="A220" s="3"/>
      <c r="B220" s="13"/>
      <c r="C220" s="13"/>
      <c r="D220" s="3"/>
      <c r="E220" s="3"/>
      <c r="F220" s="3"/>
      <c r="G220" s="3"/>
      <c r="H220" s="3"/>
      <c r="I220" s="3"/>
      <c r="J220" s="3"/>
      <c r="K220" s="3"/>
      <c r="L220" s="3"/>
      <c r="M220" s="13"/>
      <c r="N220" s="3"/>
      <c r="O220" s="3"/>
      <c r="P220" s="13"/>
      <c r="Q220" s="3"/>
      <c r="R220" s="3"/>
      <c r="S220" s="3"/>
      <c r="T220" s="3"/>
      <c r="U220" s="3"/>
      <c r="V220" s="3"/>
      <c r="W220" s="3"/>
      <c r="X220" s="3"/>
      <c r="Y220" s="3"/>
      <c r="Z220" s="3"/>
    </row>
    <row r="221" ht="15.75" customHeight="1">
      <c r="A221" s="3"/>
      <c r="B221" s="13"/>
      <c r="C221" s="13"/>
      <c r="D221" s="3"/>
      <c r="E221" s="3"/>
      <c r="F221" s="3"/>
      <c r="G221" s="3"/>
      <c r="H221" s="3"/>
      <c r="I221" s="3"/>
      <c r="J221" s="3"/>
      <c r="K221" s="3"/>
      <c r="L221" s="3"/>
      <c r="M221" s="13"/>
      <c r="N221" s="3"/>
      <c r="O221" s="3"/>
      <c r="P221" s="13"/>
      <c r="Q221" s="3"/>
      <c r="R221" s="3"/>
      <c r="S221" s="3"/>
      <c r="T221" s="3"/>
      <c r="U221" s="3"/>
      <c r="V221" s="3"/>
      <c r="W221" s="3"/>
      <c r="X221" s="3"/>
      <c r="Y221" s="3"/>
      <c r="Z221" s="3"/>
    </row>
    <row r="222" ht="15.75" customHeight="1">
      <c r="A222" s="3"/>
      <c r="B222" s="13"/>
      <c r="C222" s="13"/>
      <c r="D222" s="3"/>
      <c r="E222" s="3"/>
      <c r="F222" s="3"/>
      <c r="G222" s="3"/>
      <c r="H222" s="3"/>
      <c r="I222" s="3"/>
      <c r="J222" s="3"/>
      <c r="K222" s="3"/>
      <c r="L222" s="3"/>
      <c r="M222" s="13"/>
      <c r="N222" s="3"/>
      <c r="O222" s="3"/>
      <c r="P222" s="13"/>
      <c r="Q222" s="3"/>
      <c r="R222" s="3"/>
      <c r="S222" s="3"/>
      <c r="T222" s="3"/>
      <c r="U222" s="3"/>
      <c r="V222" s="3"/>
      <c r="W222" s="3"/>
      <c r="X222" s="3"/>
      <c r="Y222" s="3"/>
      <c r="Z222" s="3"/>
    </row>
    <row r="223" ht="15.75" customHeight="1">
      <c r="A223" s="3"/>
      <c r="B223" s="13"/>
      <c r="C223" s="13"/>
      <c r="D223" s="3"/>
      <c r="E223" s="3"/>
      <c r="F223" s="3"/>
      <c r="G223" s="3"/>
      <c r="H223" s="3"/>
      <c r="I223" s="3"/>
      <c r="J223" s="3"/>
      <c r="K223" s="3"/>
      <c r="L223" s="3"/>
      <c r="M223" s="13"/>
      <c r="N223" s="3"/>
      <c r="O223" s="3"/>
      <c r="P223" s="13"/>
      <c r="Q223" s="3"/>
      <c r="R223" s="3"/>
      <c r="S223" s="3"/>
      <c r="T223" s="3"/>
      <c r="U223" s="3"/>
      <c r="V223" s="3"/>
      <c r="W223" s="3"/>
      <c r="X223" s="3"/>
      <c r="Y223" s="3"/>
      <c r="Z223" s="3"/>
    </row>
    <row r="224" ht="15.75" customHeight="1">
      <c r="A224" s="3"/>
      <c r="B224" s="13"/>
      <c r="C224" s="13"/>
      <c r="D224" s="3"/>
      <c r="E224" s="3"/>
      <c r="F224" s="3"/>
      <c r="G224" s="3"/>
      <c r="H224" s="3"/>
      <c r="I224" s="3"/>
      <c r="J224" s="3"/>
      <c r="K224" s="3"/>
      <c r="L224" s="3"/>
      <c r="M224" s="13"/>
      <c r="N224" s="3"/>
      <c r="O224" s="3"/>
      <c r="P224" s="13"/>
      <c r="Q224" s="3"/>
      <c r="R224" s="3"/>
      <c r="S224" s="3"/>
      <c r="T224" s="3"/>
      <c r="U224" s="3"/>
      <c r="V224" s="3"/>
      <c r="W224" s="3"/>
      <c r="X224" s="3"/>
      <c r="Y224" s="3"/>
      <c r="Z224" s="3"/>
    </row>
    <row r="225" ht="15.75" customHeight="1">
      <c r="A225" s="3"/>
      <c r="B225" s="13"/>
      <c r="C225" s="13"/>
      <c r="D225" s="3"/>
      <c r="E225" s="3"/>
      <c r="F225" s="3"/>
      <c r="G225" s="3"/>
      <c r="H225" s="3"/>
      <c r="I225" s="3"/>
      <c r="J225" s="3"/>
      <c r="K225" s="3"/>
      <c r="L225" s="3"/>
      <c r="M225" s="13"/>
      <c r="N225" s="3"/>
      <c r="O225" s="3"/>
      <c r="P225" s="13"/>
      <c r="Q225" s="3"/>
      <c r="R225" s="3"/>
      <c r="S225" s="3"/>
      <c r="T225" s="3"/>
      <c r="U225" s="3"/>
      <c r="V225" s="3"/>
      <c r="W225" s="3"/>
      <c r="X225" s="3"/>
      <c r="Y225" s="3"/>
      <c r="Z225" s="3"/>
    </row>
    <row r="226" ht="15.75" customHeight="1">
      <c r="A226" s="3"/>
      <c r="B226" s="13"/>
      <c r="C226" s="13"/>
      <c r="D226" s="3"/>
      <c r="E226" s="3"/>
      <c r="F226" s="3"/>
      <c r="G226" s="3"/>
      <c r="H226" s="3"/>
      <c r="I226" s="3"/>
      <c r="J226" s="3"/>
      <c r="K226" s="3"/>
      <c r="L226" s="3"/>
      <c r="M226" s="13"/>
      <c r="N226" s="3"/>
      <c r="O226" s="3"/>
      <c r="P226" s="13"/>
      <c r="Q226" s="3"/>
      <c r="R226" s="3"/>
      <c r="S226" s="3"/>
      <c r="T226" s="3"/>
      <c r="U226" s="3"/>
      <c r="V226" s="3"/>
      <c r="W226" s="3"/>
      <c r="X226" s="3"/>
      <c r="Y226" s="3"/>
      <c r="Z226" s="3"/>
    </row>
    <row r="227" ht="15.75" customHeight="1">
      <c r="A227" s="3"/>
      <c r="B227" s="13"/>
      <c r="C227" s="13"/>
      <c r="D227" s="3"/>
      <c r="E227" s="3"/>
      <c r="F227" s="3"/>
      <c r="G227" s="3"/>
      <c r="H227" s="3"/>
      <c r="I227" s="3"/>
      <c r="J227" s="3"/>
      <c r="K227" s="3"/>
      <c r="L227" s="3"/>
      <c r="M227" s="13"/>
      <c r="N227" s="3"/>
      <c r="O227" s="3"/>
      <c r="P227" s="13"/>
      <c r="Q227" s="3"/>
      <c r="R227" s="3"/>
      <c r="S227" s="3"/>
      <c r="T227" s="3"/>
      <c r="U227" s="3"/>
      <c r="V227" s="3"/>
      <c r="W227" s="3"/>
      <c r="X227" s="3"/>
      <c r="Y227" s="3"/>
      <c r="Z227" s="3"/>
    </row>
    <row r="228" ht="15.75" customHeight="1">
      <c r="A228" s="3"/>
      <c r="B228" s="13"/>
      <c r="C228" s="13"/>
      <c r="D228" s="3"/>
      <c r="E228" s="3"/>
      <c r="F228" s="3"/>
      <c r="G228" s="3"/>
      <c r="H228" s="3"/>
      <c r="I228" s="3"/>
      <c r="J228" s="3"/>
      <c r="K228" s="3"/>
      <c r="L228" s="3"/>
      <c r="M228" s="13"/>
      <c r="N228" s="3"/>
      <c r="O228" s="3"/>
      <c r="P228" s="13"/>
      <c r="Q228" s="3"/>
      <c r="R228" s="3"/>
      <c r="S228" s="3"/>
      <c r="T228" s="3"/>
      <c r="U228" s="3"/>
      <c r="V228" s="3"/>
      <c r="W228" s="3"/>
      <c r="X228" s="3"/>
      <c r="Y228" s="3"/>
      <c r="Z228" s="3"/>
    </row>
    <row r="229" ht="15.75" customHeight="1">
      <c r="A229" s="3"/>
      <c r="B229" s="13"/>
      <c r="C229" s="13"/>
      <c r="D229" s="3"/>
      <c r="E229" s="3"/>
      <c r="F229" s="3"/>
      <c r="G229" s="3"/>
      <c r="H229" s="3"/>
      <c r="I229" s="3"/>
      <c r="J229" s="3"/>
      <c r="K229" s="3"/>
      <c r="L229" s="3"/>
      <c r="M229" s="13"/>
      <c r="N229" s="3"/>
      <c r="O229" s="3"/>
      <c r="P229" s="13"/>
      <c r="Q229" s="3"/>
      <c r="R229" s="3"/>
      <c r="S229" s="3"/>
      <c r="T229" s="3"/>
      <c r="U229" s="3"/>
      <c r="V229" s="3"/>
      <c r="W229" s="3"/>
      <c r="X229" s="3"/>
      <c r="Y229" s="3"/>
      <c r="Z229" s="3"/>
    </row>
    <row r="230" ht="15.75" customHeight="1">
      <c r="A230" s="3"/>
      <c r="B230" s="13"/>
      <c r="C230" s="13"/>
      <c r="D230" s="3"/>
      <c r="E230" s="3"/>
      <c r="F230" s="3"/>
      <c r="G230" s="3"/>
      <c r="H230" s="3"/>
      <c r="I230" s="3"/>
      <c r="J230" s="3"/>
      <c r="K230" s="3"/>
      <c r="L230" s="3"/>
      <c r="M230" s="13"/>
      <c r="N230" s="3"/>
      <c r="O230" s="3"/>
      <c r="P230" s="13"/>
      <c r="Q230" s="3"/>
      <c r="R230" s="3"/>
      <c r="S230" s="3"/>
      <c r="T230" s="3"/>
      <c r="U230" s="3"/>
      <c r="V230" s="3"/>
      <c r="W230" s="3"/>
      <c r="X230" s="3"/>
      <c r="Y230" s="3"/>
      <c r="Z230" s="3"/>
    </row>
    <row r="231" ht="15.75" customHeight="1">
      <c r="A231" s="3"/>
      <c r="B231" s="13"/>
      <c r="C231" s="13"/>
      <c r="D231" s="3"/>
      <c r="E231" s="3"/>
      <c r="F231" s="3"/>
      <c r="G231" s="3"/>
      <c r="H231" s="3"/>
      <c r="I231" s="3"/>
      <c r="J231" s="3"/>
      <c r="K231" s="3"/>
      <c r="L231" s="3"/>
      <c r="M231" s="13"/>
      <c r="N231" s="3"/>
      <c r="O231" s="3"/>
      <c r="P231" s="13"/>
      <c r="Q231" s="3"/>
      <c r="R231" s="3"/>
      <c r="S231" s="3"/>
      <c r="T231" s="3"/>
      <c r="U231" s="3"/>
      <c r="V231" s="3"/>
      <c r="W231" s="3"/>
      <c r="X231" s="3"/>
      <c r="Y231" s="3"/>
      <c r="Z231" s="3"/>
    </row>
    <row r="232" ht="15.75" customHeight="1">
      <c r="A232" s="3"/>
      <c r="B232" s="13"/>
      <c r="C232" s="13"/>
      <c r="D232" s="3"/>
      <c r="E232" s="3"/>
      <c r="F232" s="3"/>
      <c r="G232" s="3"/>
      <c r="H232" s="3"/>
      <c r="I232" s="3"/>
      <c r="J232" s="3"/>
      <c r="K232" s="3"/>
      <c r="L232" s="3"/>
      <c r="M232" s="13"/>
      <c r="N232" s="3"/>
      <c r="O232" s="3"/>
      <c r="P232" s="13"/>
      <c r="Q232" s="3"/>
      <c r="R232" s="3"/>
      <c r="S232" s="3"/>
      <c r="T232" s="3"/>
      <c r="U232" s="3"/>
      <c r="V232" s="3"/>
      <c r="W232" s="3"/>
      <c r="X232" s="3"/>
      <c r="Y232" s="3"/>
      <c r="Z232" s="3"/>
    </row>
    <row r="233" ht="15.75" customHeight="1">
      <c r="A233" s="3"/>
      <c r="B233" s="13"/>
      <c r="C233" s="13"/>
      <c r="D233" s="3"/>
      <c r="E233" s="3"/>
      <c r="F233" s="3"/>
      <c r="G233" s="3"/>
      <c r="H233" s="3"/>
      <c r="I233" s="3"/>
      <c r="J233" s="3"/>
      <c r="K233" s="3"/>
      <c r="L233" s="3"/>
      <c r="M233" s="13"/>
      <c r="N233" s="3"/>
      <c r="O233" s="3"/>
      <c r="P233" s="13"/>
      <c r="Q233" s="3"/>
      <c r="R233" s="3"/>
      <c r="S233" s="3"/>
      <c r="T233" s="3"/>
      <c r="U233" s="3"/>
      <c r="V233" s="3"/>
      <c r="W233" s="3"/>
      <c r="X233" s="3"/>
      <c r="Y233" s="3"/>
      <c r="Z233" s="3"/>
    </row>
    <row r="234" ht="15.75" customHeight="1">
      <c r="A234" s="3"/>
      <c r="B234" s="13"/>
      <c r="C234" s="13"/>
      <c r="D234" s="3"/>
      <c r="E234" s="3"/>
      <c r="F234" s="3"/>
      <c r="G234" s="3"/>
      <c r="H234" s="3"/>
      <c r="I234" s="3"/>
      <c r="J234" s="3"/>
      <c r="K234" s="3"/>
      <c r="L234" s="3"/>
      <c r="M234" s="13"/>
      <c r="N234" s="3"/>
      <c r="O234" s="3"/>
      <c r="P234" s="13"/>
      <c r="Q234" s="3"/>
      <c r="R234" s="3"/>
      <c r="S234" s="3"/>
      <c r="T234" s="3"/>
      <c r="U234" s="3"/>
      <c r="V234" s="3"/>
      <c r="W234" s="3"/>
      <c r="X234" s="3"/>
      <c r="Y234" s="3"/>
      <c r="Z234" s="3"/>
    </row>
    <row r="235" ht="15.75" customHeight="1">
      <c r="A235" s="3"/>
      <c r="B235" s="13"/>
      <c r="C235" s="13"/>
      <c r="D235" s="3"/>
      <c r="E235" s="3"/>
      <c r="F235" s="3"/>
      <c r="G235" s="3"/>
      <c r="H235" s="3"/>
      <c r="I235" s="3"/>
      <c r="J235" s="3"/>
      <c r="K235" s="3"/>
      <c r="L235" s="3"/>
      <c r="M235" s="13"/>
      <c r="N235" s="3"/>
      <c r="O235" s="3"/>
      <c r="P235" s="13"/>
      <c r="Q235" s="3"/>
      <c r="R235" s="3"/>
      <c r="S235" s="3"/>
      <c r="T235" s="3"/>
      <c r="U235" s="3"/>
      <c r="V235" s="3"/>
      <c r="W235" s="3"/>
      <c r="X235" s="3"/>
      <c r="Y235" s="3"/>
      <c r="Z235" s="3"/>
    </row>
    <row r="236" ht="15.75" customHeight="1">
      <c r="A236" s="3"/>
      <c r="B236" s="13"/>
      <c r="C236" s="13"/>
      <c r="D236" s="3"/>
      <c r="E236" s="3"/>
      <c r="F236" s="3"/>
      <c r="G236" s="3"/>
      <c r="H236" s="3"/>
      <c r="I236" s="3"/>
      <c r="J236" s="3"/>
      <c r="K236" s="3"/>
      <c r="L236" s="3"/>
      <c r="M236" s="13"/>
      <c r="N236" s="3"/>
      <c r="O236" s="3"/>
      <c r="P236" s="13"/>
      <c r="Q236" s="3"/>
      <c r="R236" s="3"/>
      <c r="S236" s="3"/>
      <c r="T236" s="3"/>
      <c r="U236" s="3"/>
      <c r="V236" s="3"/>
      <c r="W236" s="3"/>
      <c r="X236" s="3"/>
      <c r="Y236" s="3"/>
      <c r="Z236" s="3"/>
    </row>
    <row r="237" ht="15.75" customHeight="1">
      <c r="A237" s="3"/>
      <c r="B237" s="13"/>
      <c r="C237" s="13"/>
      <c r="D237" s="3"/>
      <c r="E237" s="3"/>
      <c r="F237" s="3"/>
      <c r="G237" s="3"/>
      <c r="H237" s="3"/>
      <c r="I237" s="3"/>
      <c r="J237" s="3"/>
      <c r="K237" s="3"/>
      <c r="L237" s="3"/>
      <c r="M237" s="13"/>
      <c r="N237" s="3"/>
      <c r="O237" s="3"/>
      <c r="P237" s="13"/>
      <c r="Q237" s="3"/>
      <c r="R237" s="3"/>
      <c r="S237" s="3"/>
      <c r="T237" s="3"/>
      <c r="U237" s="3"/>
      <c r="V237" s="3"/>
      <c r="W237" s="3"/>
      <c r="X237" s="3"/>
      <c r="Y237" s="3"/>
      <c r="Z237" s="3"/>
    </row>
    <row r="238" ht="15.75" customHeight="1">
      <c r="A238" s="3"/>
      <c r="B238" s="13"/>
      <c r="C238" s="13"/>
      <c r="D238" s="3"/>
      <c r="E238" s="3"/>
      <c r="F238" s="3"/>
      <c r="G238" s="3"/>
      <c r="H238" s="3"/>
      <c r="I238" s="3"/>
      <c r="J238" s="3"/>
      <c r="K238" s="3"/>
      <c r="L238" s="3"/>
      <c r="M238" s="13"/>
      <c r="N238" s="3"/>
      <c r="O238" s="3"/>
      <c r="P238" s="13"/>
      <c r="Q238" s="3"/>
      <c r="R238" s="3"/>
      <c r="S238" s="3"/>
      <c r="T238" s="3"/>
      <c r="U238" s="3"/>
      <c r="V238" s="3"/>
      <c r="W238" s="3"/>
      <c r="X238" s="3"/>
      <c r="Y238" s="3"/>
      <c r="Z238" s="3"/>
    </row>
    <row r="239" ht="15.75" customHeight="1">
      <c r="A239" s="3"/>
      <c r="B239" s="13"/>
      <c r="C239" s="13"/>
      <c r="D239" s="3"/>
      <c r="E239" s="3"/>
      <c r="F239" s="3"/>
      <c r="G239" s="3"/>
      <c r="H239" s="3"/>
      <c r="I239" s="3"/>
      <c r="J239" s="3"/>
      <c r="K239" s="3"/>
      <c r="L239" s="3"/>
      <c r="M239" s="13"/>
      <c r="N239" s="3"/>
      <c r="O239" s="3"/>
      <c r="P239" s="13"/>
      <c r="Q239" s="3"/>
      <c r="R239" s="3"/>
      <c r="S239" s="3"/>
      <c r="T239" s="3"/>
      <c r="U239" s="3"/>
      <c r="V239" s="3"/>
      <c r="W239" s="3"/>
      <c r="X239" s="3"/>
      <c r="Y239" s="3"/>
      <c r="Z239" s="3"/>
    </row>
    <row r="240" ht="15.75" customHeight="1">
      <c r="A240" s="3"/>
      <c r="B240" s="13"/>
      <c r="C240" s="13"/>
      <c r="D240" s="3"/>
      <c r="E240" s="3"/>
      <c r="F240" s="3"/>
      <c r="G240" s="3"/>
      <c r="H240" s="3"/>
      <c r="I240" s="3"/>
      <c r="J240" s="3"/>
      <c r="K240" s="3"/>
      <c r="L240" s="3"/>
      <c r="M240" s="13"/>
      <c r="N240" s="3"/>
      <c r="O240" s="3"/>
      <c r="P240" s="13"/>
      <c r="Q240" s="3"/>
      <c r="R240" s="3"/>
      <c r="S240" s="3"/>
      <c r="T240" s="3"/>
      <c r="U240" s="3"/>
      <c r="V240" s="3"/>
      <c r="W240" s="3"/>
      <c r="X240" s="3"/>
      <c r="Y240" s="3"/>
      <c r="Z240" s="3"/>
    </row>
    <row r="241" ht="15.75" customHeight="1">
      <c r="A241" s="3"/>
      <c r="B241" s="13"/>
      <c r="C241" s="13"/>
      <c r="D241" s="3"/>
      <c r="E241" s="3"/>
      <c r="F241" s="3"/>
      <c r="G241" s="3"/>
      <c r="H241" s="3"/>
      <c r="I241" s="3"/>
      <c r="J241" s="3"/>
      <c r="K241" s="3"/>
      <c r="L241" s="3"/>
      <c r="M241" s="13"/>
      <c r="N241" s="3"/>
      <c r="O241" s="3"/>
      <c r="P241" s="13"/>
      <c r="Q241" s="3"/>
      <c r="R241" s="3"/>
      <c r="S241" s="3"/>
      <c r="T241" s="3"/>
      <c r="U241" s="3"/>
      <c r="V241" s="3"/>
      <c r="W241" s="3"/>
      <c r="X241" s="3"/>
      <c r="Y241" s="3"/>
      <c r="Z241" s="3"/>
    </row>
    <row r="242" ht="15.75" customHeight="1">
      <c r="A242" s="3"/>
      <c r="B242" s="13"/>
      <c r="C242" s="13"/>
      <c r="D242" s="3"/>
      <c r="E242" s="3"/>
      <c r="F242" s="3"/>
      <c r="G242" s="3"/>
      <c r="H242" s="3"/>
      <c r="I242" s="3"/>
      <c r="J242" s="3"/>
      <c r="K242" s="3"/>
      <c r="L242" s="3"/>
      <c r="M242" s="13"/>
      <c r="N242" s="3"/>
      <c r="O242" s="3"/>
      <c r="P242" s="13"/>
      <c r="Q242" s="3"/>
      <c r="R242" s="3"/>
      <c r="S242" s="3"/>
      <c r="T242" s="3"/>
      <c r="U242" s="3"/>
      <c r="V242" s="3"/>
      <c r="W242" s="3"/>
      <c r="X242" s="3"/>
      <c r="Y242" s="3"/>
      <c r="Z242" s="3"/>
    </row>
    <row r="243" ht="15.75" customHeight="1">
      <c r="A243" s="3"/>
      <c r="B243" s="13"/>
      <c r="C243" s="13"/>
      <c r="D243" s="3"/>
      <c r="E243" s="3"/>
      <c r="F243" s="3"/>
      <c r="G243" s="3"/>
      <c r="H243" s="3"/>
      <c r="I243" s="3"/>
      <c r="J243" s="3"/>
      <c r="K243" s="3"/>
      <c r="L243" s="3"/>
      <c r="M243" s="13"/>
      <c r="N243" s="3"/>
      <c r="O243" s="3"/>
      <c r="P243" s="13"/>
      <c r="Q243" s="3"/>
      <c r="R243" s="3"/>
      <c r="S243" s="3"/>
      <c r="T243" s="3"/>
      <c r="U243" s="3"/>
      <c r="V243" s="3"/>
      <c r="W243" s="3"/>
      <c r="X243" s="3"/>
      <c r="Y243" s="3"/>
      <c r="Z243" s="3"/>
    </row>
    <row r="244" ht="15.75" customHeight="1">
      <c r="A244" s="3"/>
      <c r="B244" s="13"/>
      <c r="C244" s="13"/>
      <c r="D244" s="3"/>
      <c r="E244" s="3"/>
      <c r="F244" s="3"/>
      <c r="G244" s="3"/>
      <c r="H244" s="3"/>
      <c r="I244" s="3"/>
      <c r="J244" s="3"/>
      <c r="K244" s="3"/>
      <c r="L244" s="3"/>
      <c r="M244" s="13"/>
      <c r="N244" s="3"/>
      <c r="O244" s="3"/>
      <c r="P244" s="13"/>
      <c r="Q244" s="3"/>
      <c r="R244" s="3"/>
      <c r="S244" s="3"/>
      <c r="T244" s="3"/>
      <c r="U244" s="3"/>
      <c r="V244" s="3"/>
      <c r="W244" s="3"/>
      <c r="X244" s="3"/>
      <c r="Y244" s="3"/>
      <c r="Z244" s="3"/>
    </row>
    <row r="245" ht="15.75" customHeight="1">
      <c r="A245" s="3"/>
      <c r="B245" s="13"/>
      <c r="C245" s="13"/>
      <c r="D245" s="3"/>
      <c r="E245" s="3"/>
      <c r="F245" s="3"/>
      <c r="G245" s="3"/>
      <c r="H245" s="3"/>
      <c r="I245" s="3"/>
      <c r="J245" s="3"/>
      <c r="K245" s="3"/>
      <c r="L245" s="3"/>
      <c r="M245" s="13"/>
      <c r="N245" s="3"/>
      <c r="O245" s="3"/>
      <c r="P245" s="13"/>
      <c r="Q245" s="3"/>
      <c r="R245" s="3"/>
      <c r="S245" s="3"/>
      <c r="T245" s="3"/>
      <c r="U245" s="3"/>
      <c r="V245" s="3"/>
      <c r="W245" s="3"/>
      <c r="X245" s="3"/>
      <c r="Y245" s="3"/>
      <c r="Z245" s="3"/>
    </row>
    <row r="246" ht="15.75" customHeight="1">
      <c r="A246" s="3"/>
      <c r="B246" s="13"/>
      <c r="C246" s="13"/>
      <c r="D246" s="3"/>
      <c r="E246" s="3"/>
      <c r="F246" s="3"/>
      <c r="G246" s="3"/>
      <c r="H246" s="3"/>
      <c r="I246" s="3"/>
      <c r="J246" s="3"/>
      <c r="K246" s="3"/>
      <c r="L246" s="3"/>
      <c r="M246" s="13"/>
      <c r="N246" s="3"/>
      <c r="O246" s="3"/>
      <c r="P246" s="13"/>
      <c r="Q246" s="3"/>
      <c r="R246" s="3"/>
      <c r="S246" s="3"/>
      <c r="T246" s="3"/>
      <c r="U246" s="3"/>
      <c r="V246" s="3"/>
      <c r="W246" s="3"/>
      <c r="X246" s="3"/>
      <c r="Y246" s="3"/>
      <c r="Z246" s="3"/>
    </row>
    <row r="247" ht="15.75" customHeight="1">
      <c r="A247" s="3"/>
      <c r="B247" s="13"/>
      <c r="C247" s="13"/>
      <c r="D247" s="3"/>
      <c r="E247" s="3"/>
      <c r="F247" s="3"/>
      <c r="G247" s="3"/>
      <c r="H247" s="3"/>
      <c r="I247" s="3"/>
      <c r="J247" s="3"/>
      <c r="K247" s="3"/>
      <c r="L247" s="3"/>
      <c r="M247" s="13"/>
      <c r="N247" s="3"/>
      <c r="O247" s="3"/>
      <c r="P247" s="13"/>
      <c r="Q247" s="3"/>
      <c r="R247" s="3"/>
      <c r="S247" s="3"/>
      <c r="T247" s="3"/>
      <c r="U247" s="3"/>
      <c r="V247" s="3"/>
      <c r="W247" s="3"/>
      <c r="X247" s="3"/>
      <c r="Y247" s="3"/>
      <c r="Z247" s="3"/>
    </row>
    <row r="248" ht="15.75" customHeight="1">
      <c r="A248" s="3"/>
      <c r="B248" s="13"/>
      <c r="C248" s="13"/>
      <c r="D248" s="3"/>
      <c r="E248" s="3"/>
      <c r="F248" s="3"/>
      <c r="G248" s="3"/>
      <c r="H248" s="3"/>
      <c r="I248" s="3"/>
      <c r="J248" s="3"/>
      <c r="K248" s="3"/>
      <c r="L248" s="3"/>
      <c r="M248" s="13"/>
      <c r="N248" s="3"/>
      <c r="O248" s="3"/>
      <c r="P248" s="13"/>
      <c r="Q248" s="3"/>
      <c r="R248" s="3"/>
      <c r="S248" s="3"/>
      <c r="T248" s="3"/>
      <c r="U248" s="3"/>
      <c r="V248" s="3"/>
      <c r="W248" s="3"/>
      <c r="X248" s="3"/>
      <c r="Y248" s="3"/>
      <c r="Z248" s="3"/>
    </row>
    <row r="249" ht="15.75" customHeight="1">
      <c r="A249" s="3"/>
      <c r="B249" s="13"/>
      <c r="C249" s="13"/>
      <c r="D249" s="3"/>
      <c r="E249" s="3"/>
      <c r="F249" s="3"/>
      <c r="G249" s="3"/>
      <c r="H249" s="3"/>
      <c r="I249" s="3"/>
      <c r="J249" s="3"/>
      <c r="K249" s="3"/>
      <c r="L249" s="3"/>
      <c r="M249" s="13"/>
      <c r="N249" s="3"/>
      <c r="O249" s="3"/>
      <c r="P249" s="13"/>
      <c r="Q249" s="3"/>
      <c r="R249" s="3"/>
      <c r="S249" s="3"/>
      <c r="T249" s="3"/>
      <c r="U249" s="3"/>
      <c r="V249" s="3"/>
      <c r="W249" s="3"/>
      <c r="X249" s="3"/>
      <c r="Y249" s="3"/>
      <c r="Z249" s="3"/>
    </row>
    <row r="250" ht="15.75" customHeight="1">
      <c r="A250" s="3"/>
      <c r="B250" s="13"/>
      <c r="C250" s="13"/>
      <c r="D250" s="3"/>
      <c r="E250" s="3"/>
      <c r="F250" s="3"/>
      <c r="G250" s="3"/>
      <c r="H250" s="3"/>
      <c r="I250" s="3"/>
      <c r="J250" s="3"/>
      <c r="K250" s="3"/>
      <c r="L250" s="3"/>
      <c r="M250" s="13"/>
      <c r="N250" s="3"/>
      <c r="O250" s="3"/>
      <c r="P250" s="13"/>
      <c r="Q250" s="3"/>
      <c r="R250" s="3"/>
      <c r="S250" s="3"/>
      <c r="T250" s="3"/>
      <c r="U250" s="3"/>
      <c r="V250" s="3"/>
      <c r="W250" s="3"/>
      <c r="X250" s="3"/>
      <c r="Y250" s="3"/>
      <c r="Z250" s="3"/>
    </row>
    <row r="251" ht="15.75" customHeight="1">
      <c r="A251" s="3"/>
      <c r="B251" s="13"/>
      <c r="C251" s="13"/>
      <c r="D251" s="3"/>
      <c r="E251" s="3"/>
      <c r="F251" s="3"/>
      <c r="G251" s="3"/>
      <c r="H251" s="3"/>
      <c r="I251" s="3"/>
      <c r="J251" s="3"/>
      <c r="K251" s="3"/>
      <c r="L251" s="3"/>
      <c r="M251" s="13"/>
      <c r="N251" s="3"/>
      <c r="O251" s="3"/>
      <c r="P251" s="13"/>
      <c r="Q251" s="3"/>
      <c r="R251" s="3"/>
      <c r="S251" s="3"/>
      <c r="T251" s="3"/>
      <c r="U251" s="3"/>
      <c r="V251" s="3"/>
      <c r="W251" s="3"/>
      <c r="X251" s="3"/>
      <c r="Y251" s="3"/>
      <c r="Z251" s="3"/>
    </row>
    <row r="252" ht="15.75" customHeight="1">
      <c r="A252" s="3"/>
      <c r="B252" s="13"/>
      <c r="C252" s="13"/>
      <c r="D252" s="3"/>
      <c r="E252" s="3"/>
      <c r="F252" s="3"/>
      <c r="G252" s="3"/>
      <c r="H252" s="3"/>
      <c r="I252" s="3"/>
      <c r="J252" s="3"/>
      <c r="K252" s="3"/>
      <c r="L252" s="3"/>
      <c r="M252" s="13"/>
      <c r="N252" s="3"/>
      <c r="O252" s="3"/>
      <c r="P252" s="13"/>
      <c r="Q252" s="3"/>
      <c r="R252" s="3"/>
      <c r="S252" s="3"/>
      <c r="T252" s="3"/>
      <c r="U252" s="3"/>
      <c r="V252" s="3"/>
      <c r="W252" s="3"/>
      <c r="X252" s="3"/>
      <c r="Y252" s="3"/>
      <c r="Z252" s="3"/>
    </row>
    <row r="253" ht="15.75" customHeight="1">
      <c r="A253" s="3"/>
      <c r="B253" s="13"/>
      <c r="C253" s="13"/>
      <c r="D253" s="3"/>
      <c r="E253" s="3"/>
      <c r="F253" s="3"/>
      <c r="G253" s="3"/>
      <c r="H253" s="3"/>
      <c r="I253" s="3"/>
      <c r="J253" s="3"/>
      <c r="K253" s="3"/>
      <c r="L253" s="3"/>
      <c r="M253" s="13"/>
      <c r="N253" s="3"/>
      <c r="O253" s="3"/>
      <c r="P253" s="13"/>
      <c r="Q253" s="3"/>
      <c r="R253" s="3"/>
      <c r="S253" s="3"/>
      <c r="T253" s="3"/>
      <c r="U253" s="3"/>
      <c r="V253" s="3"/>
      <c r="W253" s="3"/>
      <c r="X253" s="3"/>
      <c r="Y253" s="3"/>
      <c r="Z253" s="3"/>
    </row>
    <row r="254" ht="15.75" customHeight="1">
      <c r="A254" s="3"/>
      <c r="B254" s="13"/>
      <c r="C254" s="13"/>
      <c r="D254" s="3"/>
      <c r="E254" s="3"/>
      <c r="F254" s="3"/>
      <c r="G254" s="3"/>
      <c r="H254" s="3"/>
      <c r="I254" s="3"/>
      <c r="J254" s="3"/>
      <c r="K254" s="3"/>
      <c r="L254" s="3"/>
      <c r="M254" s="13"/>
      <c r="N254" s="3"/>
      <c r="O254" s="3"/>
      <c r="P254" s="13"/>
      <c r="Q254" s="3"/>
      <c r="R254" s="3"/>
      <c r="S254" s="3"/>
      <c r="T254" s="3"/>
      <c r="U254" s="3"/>
      <c r="V254" s="3"/>
      <c r="W254" s="3"/>
      <c r="X254" s="3"/>
      <c r="Y254" s="3"/>
      <c r="Z254" s="3"/>
    </row>
    <row r="255" ht="15.75" customHeight="1">
      <c r="A255" s="3"/>
      <c r="B255" s="13"/>
      <c r="C255" s="13"/>
      <c r="D255" s="3"/>
      <c r="E255" s="3"/>
      <c r="F255" s="3"/>
      <c r="G255" s="3"/>
      <c r="H255" s="3"/>
      <c r="I255" s="3"/>
      <c r="J255" s="3"/>
      <c r="K255" s="3"/>
      <c r="L255" s="3"/>
      <c r="M255" s="13"/>
      <c r="N255" s="3"/>
      <c r="O255" s="3"/>
      <c r="P255" s="13"/>
      <c r="Q255" s="3"/>
      <c r="R255" s="3"/>
      <c r="S255" s="3"/>
      <c r="T255" s="3"/>
      <c r="U255" s="3"/>
      <c r="V255" s="3"/>
      <c r="W255" s="3"/>
      <c r="X255" s="3"/>
      <c r="Y255" s="3"/>
      <c r="Z255" s="3"/>
    </row>
    <row r="256" ht="15.75" customHeight="1">
      <c r="A256" s="3"/>
      <c r="B256" s="13"/>
      <c r="C256" s="13"/>
      <c r="D256" s="3"/>
      <c r="E256" s="3"/>
      <c r="F256" s="3"/>
      <c r="G256" s="3"/>
      <c r="H256" s="3"/>
      <c r="I256" s="3"/>
      <c r="J256" s="3"/>
      <c r="K256" s="3"/>
      <c r="L256" s="3"/>
      <c r="M256" s="13"/>
      <c r="N256" s="3"/>
      <c r="O256" s="3"/>
      <c r="P256" s="13"/>
      <c r="Q256" s="3"/>
      <c r="R256" s="3"/>
      <c r="S256" s="3"/>
      <c r="T256" s="3"/>
      <c r="U256" s="3"/>
      <c r="V256" s="3"/>
      <c r="W256" s="3"/>
      <c r="X256" s="3"/>
      <c r="Y256" s="3"/>
      <c r="Z256" s="3"/>
    </row>
    <row r="257" ht="15.75" customHeight="1">
      <c r="A257" s="3"/>
      <c r="B257" s="13"/>
      <c r="C257" s="13"/>
      <c r="D257" s="3"/>
      <c r="E257" s="3"/>
      <c r="F257" s="3"/>
      <c r="G257" s="3"/>
      <c r="H257" s="3"/>
      <c r="I257" s="3"/>
      <c r="J257" s="3"/>
      <c r="K257" s="3"/>
      <c r="L257" s="3"/>
      <c r="M257" s="13"/>
      <c r="N257" s="3"/>
      <c r="O257" s="3"/>
      <c r="P257" s="1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I54:I1000">
    <cfRule type="expression" dxfId="0" priority="1">
      <formula>AND($F54&lt;&gt;"",$I54="")</formula>
    </cfRule>
  </conditionalFormatting>
  <conditionalFormatting sqref="N2:P1000 I54:M1000">
    <cfRule type="expression" dxfId="1" priority="2">
      <formula>$P2="placeholder"</formula>
    </cfRule>
  </conditionalFormatting>
  <conditionalFormatting sqref="J54:K1000">
    <cfRule type="expression" dxfId="0" priority="3">
      <formula>AND(OR($M54="triangular",$M54="uniform"),OR($J54="",$K54=""))</formula>
    </cfRule>
  </conditionalFormatting>
  <conditionalFormatting sqref="J54">
    <cfRule type="expression" dxfId="0" priority="4">
      <formula>AND(OR($M54="triangular",$M54="uniform"),OR($J54="",$K54=""))</formula>
    </cfRule>
  </conditionalFormatting>
  <conditionalFormatting sqref="K54">
    <cfRule type="expression" dxfId="0" priority="5">
      <formula>AND(OR($M54="triangular",$M54="uniform"),OR($J54="",$K54=""))</formula>
    </cfRule>
  </conditionalFormatting>
  <dataValidations>
    <dataValidation type="list" allowBlank="1" showErrorMessage="1" sqref="B2:B262">
      <formula1>"design,manufacturing,circularity,location"</formula1>
    </dataValidation>
    <dataValidation type="list" allowBlank="1" showErrorMessage="1" sqref="P2:P262">
      <formula1>"placeholder,partner estimate,measured,literature"</formula1>
    </dataValidation>
    <dataValidation type="list" allowBlank="1" showErrorMessage="1" sqref="M2:M262">
      <formula1>"fixed,triangular,uniform,choice,combination"</formula1>
    </dataValidation>
    <dataValidation type="list" allowBlank="1" showErrorMessage="1" sqref="C2:C262">
      <formula1>"product size,production,repair,use,end-of-life,general"</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12.0"/>
    <col customWidth="1" min="2" max="2" width="15.0"/>
    <col customWidth="1" min="3" max="3" width="13.0"/>
    <col customWidth="1" min="4" max="4" width="16.14"/>
    <col customWidth="1" min="5" max="5" width="17.0"/>
    <col customWidth="1" min="6" max="6" width="15.86"/>
    <col customWidth="1" min="7" max="7" width="60.0"/>
    <col customWidth="1" min="8" max="8" width="14.0"/>
    <col customWidth="1" min="9" max="10" width="9.0"/>
    <col customWidth="1" min="11" max="12" width="13.0"/>
    <col customWidth="1" min="13" max="13" width="17.0"/>
    <col customWidth="1" min="14" max="14" width="40.0"/>
    <col customWidth="1" min="15" max="15" width="13.0"/>
    <col customWidth="1" min="16" max="16" width="40.0"/>
    <col customWidth="1" min="17" max="17" width="8.86"/>
  </cols>
  <sheetData>
    <row r="1">
      <c r="A1" s="9" t="s">
        <v>295</v>
      </c>
      <c r="B1" s="9" t="s">
        <v>117</v>
      </c>
      <c r="C1" s="9" t="s">
        <v>296</v>
      </c>
      <c r="D1" s="9" t="s">
        <v>297</v>
      </c>
      <c r="E1" s="9" t="s">
        <v>298</v>
      </c>
      <c r="F1" s="9" t="s">
        <v>0</v>
      </c>
      <c r="G1" s="9" t="s">
        <v>10</v>
      </c>
      <c r="H1" s="9" t="s">
        <v>8</v>
      </c>
      <c r="I1" s="9" t="s">
        <v>299</v>
      </c>
      <c r="J1" s="9" t="s">
        <v>300</v>
      </c>
      <c r="K1" s="9" t="s">
        <v>301</v>
      </c>
      <c r="L1" s="9" t="s">
        <v>302</v>
      </c>
      <c r="M1" s="9" t="s">
        <v>124</v>
      </c>
      <c r="N1" s="9" t="s">
        <v>303</v>
      </c>
      <c r="O1" s="9" t="s">
        <v>304</v>
      </c>
      <c r="P1" s="9" t="s">
        <v>305</v>
      </c>
      <c r="Q1" s="9" t="s">
        <v>182</v>
      </c>
      <c r="R1" s="3"/>
      <c r="S1" s="3"/>
      <c r="T1" s="3"/>
      <c r="U1" s="3"/>
      <c r="V1" s="3"/>
      <c r="W1" s="3"/>
      <c r="X1" s="3"/>
      <c r="Y1" s="3"/>
      <c r="Z1" s="3"/>
    </row>
    <row r="2">
      <c r="A2" s="10" t="s">
        <v>17</v>
      </c>
      <c r="B2" s="10" t="s">
        <v>306</v>
      </c>
      <c r="C2" s="10" t="s">
        <v>307</v>
      </c>
      <c r="D2" s="10" t="s">
        <v>308</v>
      </c>
      <c r="E2" s="10"/>
      <c r="F2" s="10" t="s">
        <v>309</v>
      </c>
      <c r="G2" s="10" t="s">
        <v>310</v>
      </c>
      <c r="H2" s="10" t="s">
        <v>311</v>
      </c>
      <c r="I2" s="10">
        <v>0.0</v>
      </c>
      <c r="J2" s="10">
        <f>I2</f>
        <v>0</v>
      </c>
      <c r="K2" s="10">
        <f>I2</f>
        <v>0</v>
      </c>
      <c r="L2" s="10"/>
      <c r="M2" s="10" t="s">
        <v>357</v>
      </c>
      <c r="N2" s="10"/>
      <c r="O2" s="10" t="s">
        <v>546</v>
      </c>
      <c r="P2" s="10" t="s">
        <v>314</v>
      </c>
      <c r="Q2" s="10" t="s">
        <v>315</v>
      </c>
      <c r="R2" s="3"/>
      <c r="S2" s="3"/>
      <c r="T2" s="3"/>
      <c r="U2" s="3"/>
      <c r="V2" s="3"/>
      <c r="W2" s="3"/>
      <c r="X2" s="3"/>
      <c r="Y2" s="3"/>
      <c r="Z2" s="3"/>
    </row>
    <row r="3">
      <c r="A3" s="10" t="s">
        <v>17</v>
      </c>
      <c r="B3" s="10" t="s">
        <v>306</v>
      </c>
      <c r="C3" s="10" t="s">
        <v>307</v>
      </c>
      <c r="D3" s="10" t="s">
        <v>308</v>
      </c>
      <c r="E3" s="10"/>
      <c r="F3" s="10" t="s">
        <v>547</v>
      </c>
      <c r="G3" s="10" t="s">
        <v>548</v>
      </c>
      <c r="H3" s="10" t="s">
        <v>90</v>
      </c>
      <c r="I3" s="10">
        <v>20.0</v>
      </c>
      <c r="J3" s="10">
        <f t="shared" ref="J3:J4" si="1">I3*0.8</f>
        <v>16</v>
      </c>
      <c r="K3" s="10">
        <f t="shared" ref="K3:K4" si="2">I3*1.2</f>
        <v>24</v>
      </c>
      <c r="L3" s="10"/>
      <c r="M3" s="10" t="s">
        <v>312</v>
      </c>
      <c r="N3" s="10"/>
      <c r="O3" s="10" t="s">
        <v>549</v>
      </c>
      <c r="P3" s="10" t="s">
        <v>325</v>
      </c>
      <c r="Q3" s="10" t="s">
        <v>550</v>
      </c>
      <c r="R3" s="3"/>
      <c r="S3" s="3"/>
      <c r="T3" s="3"/>
      <c r="U3" s="3"/>
      <c r="V3" s="3"/>
      <c r="W3" s="3"/>
      <c r="X3" s="3"/>
      <c r="Y3" s="3"/>
      <c r="Z3" s="3"/>
    </row>
    <row r="4">
      <c r="A4" s="10" t="s">
        <v>17</v>
      </c>
      <c r="B4" s="10" t="s">
        <v>306</v>
      </c>
      <c r="C4" s="10" t="s">
        <v>307</v>
      </c>
      <c r="D4" s="10" t="s">
        <v>308</v>
      </c>
      <c r="E4" s="10"/>
      <c r="F4" s="10" t="s">
        <v>551</v>
      </c>
      <c r="G4" s="10" t="s">
        <v>552</v>
      </c>
      <c r="H4" s="10" t="s">
        <v>90</v>
      </c>
      <c r="I4" s="10">
        <v>3.2</v>
      </c>
      <c r="J4" s="10">
        <f t="shared" si="1"/>
        <v>2.56</v>
      </c>
      <c r="K4" s="10">
        <f t="shared" si="2"/>
        <v>3.84</v>
      </c>
      <c r="L4" s="10"/>
      <c r="M4" s="10" t="s">
        <v>312</v>
      </c>
      <c r="N4" s="10"/>
      <c r="O4" s="10" t="s">
        <v>553</v>
      </c>
      <c r="P4" s="10" t="s">
        <v>314</v>
      </c>
      <c r="Q4" s="10" t="s">
        <v>554</v>
      </c>
      <c r="R4" s="3"/>
      <c r="S4" s="3"/>
      <c r="T4" s="3"/>
      <c r="U4" s="3"/>
      <c r="V4" s="3"/>
      <c r="W4" s="3"/>
      <c r="X4" s="3"/>
      <c r="Y4" s="3"/>
      <c r="Z4" s="3"/>
    </row>
    <row r="5">
      <c r="A5" s="10" t="s">
        <v>17</v>
      </c>
      <c r="B5" s="10" t="s">
        <v>306</v>
      </c>
      <c r="C5" s="10" t="s">
        <v>307</v>
      </c>
      <c r="D5" s="10" t="s">
        <v>308</v>
      </c>
      <c r="E5" s="10"/>
      <c r="F5" s="10" t="s">
        <v>453</v>
      </c>
      <c r="G5" s="10" t="s">
        <v>555</v>
      </c>
      <c r="H5" s="10" t="s">
        <v>455</v>
      </c>
      <c r="I5" s="10">
        <v>480.0</v>
      </c>
      <c r="J5" s="10">
        <f>I5*0.9</f>
        <v>432</v>
      </c>
      <c r="K5" s="10">
        <f>I5*1.1</f>
        <v>528</v>
      </c>
      <c r="L5" s="10"/>
      <c r="M5" s="10" t="s">
        <v>312</v>
      </c>
      <c r="N5" s="10"/>
      <c r="O5" s="10" t="s">
        <v>556</v>
      </c>
      <c r="P5" s="10" t="s">
        <v>314</v>
      </c>
      <c r="Q5" s="10" t="s">
        <v>557</v>
      </c>
      <c r="R5" s="3"/>
      <c r="S5" s="3"/>
      <c r="T5" s="3"/>
      <c r="U5" s="3"/>
      <c r="V5" s="3"/>
      <c r="W5" s="3"/>
      <c r="X5" s="3"/>
      <c r="Y5" s="3"/>
      <c r="Z5" s="3"/>
    </row>
    <row r="6">
      <c r="A6" s="10" t="s">
        <v>17</v>
      </c>
      <c r="B6" s="10" t="s">
        <v>306</v>
      </c>
      <c r="C6" s="10" t="s">
        <v>327</v>
      </c>
      <c r="D6" s="10" t="s">
        <v>558</v>
      </c>
      <c r="E6" s="10" t="s">
        <v>559</v>
      </c>
      <c r="F6" s="10" t="s">
        <v>330</v>
      </c>
      <c r="G6" s="12" t="s">
        <v>560</v>
      </c>
      <c r="H6" s="10" t="s">
        <v>311</v>
      </c>
      <c r="I6" s="10">
        <v>99.0</v>
      </c>
      <c r="J6" s="10">
        <f>I6-1</f>
        <v>98</v>
      </c>
      <c r="K6" s="10">
        <f>I6+1</f>
        <v>100</v>
      </c>
      <c r="L6" s="10"/>
      <c r="M6" s="10" t="s">
        <v>312</v>
      </c>
      <c r="N6" s="10"/>
      <c r="O6" s="10" t="s">
        <v>561</v>
      </c>
      <c r="P6" s="10" t="s">
        <v>314</v>
      </c>
      <c r="Q6" s="10" t="s">
        <v>562</v>
      </c>
      <c r="R6" s="3"/>
      <c r="S6" s="3"/>
      <c r="T6" s="3"/>
      <c r="U6" s="3"/>
      <c r="V6" s="3"/>
      <c r="W6" s="3"/>
      <c r="X6" s="3"/>
      <c r="Y6" s="3"/>
      <c r="Z6" s="3"/>
    </row>
    <row r="7">
      <c r="A7" s="10" t="s">
        <v>17</v>
      </c>
      <c r="B7" s="10" t="s">
        <v>306</v>
      </c>
      <c r="C7" s="10" t="s">
        <v>327</v>
      </c>
      <c r="D7" s="10" t="s">
        <v>558</v>
      </c>
      <c r="E7" s="10" t="s">
        <v>329</v>
      </c>
      <c r="F7" s="10" t="s">
        <v>330</v>
      </c>
      <c r="G7" s="12" t="s">
        <v>331</v>
      </c>
      <c r="H7" s="10" t="s">
        <v>311</v>
      </c>
      <c r="I7" s="10">
        <v>1.0</v>
      </c>
      <c r="J7" s="10">
        <f t="shared" ref="J7:J11" si="3">I7*0.8</f>
        <v>0.8</v>
      </c>
      <c r="K7" s="10">
        <f t="shared" ref="K7:K11" si="4">I7*1.2</f>
        <v>1.2</v>
      </c>
      <c r="L7" s="10"/>
      <c r="M7" s="10" t="s">
        <v>312</v>
      </c>
      <c r="N7" s="10"/>
      <c r="O7" s="10" t="s">
        <v>563</v>
      </c>
      <c r="P7" s="10" t="s">
        <v>314</v>
      </c>
      <c r="Q7" s="10" t="s">
        <v>564</v>
      </c>
      <c r="R7" s="3"/>
      <c r="S7" s="3"/>
      <c r="T7" s="3"/>
      <c r="U7" s="3"/>
      <c r="V7" s="3"/>
      <c r="W7" s="3"/>
      <c r="X7" s="3"/>
      <c r="Y7" s="3"/>
      <c r="Z7" s="3"/>
    </row>
    <row r="8">
      <c r="A8" s="10" t="s">
        <v>17</v>
      </c>
      <c r="B8" s="10" t="s">
        <v>337</v>
      </c>
      <c r="C8" s="10" t="s">
        <v>327</v>
      </c>
      <c r="D8" s="10" t="s">
        <v>227</v>
      </c>
      <c r="E8" s="10"/>
      <c r="F8" s="10" t="s">
        <v>339</v>
      </c>
      <c r="G8" s="12" t="s">
        <v>340</v>
      </c>
      <c r="H8" s="10" t="s">
        <v>254</v>
      </c>
      <c r="I8" s="10">
        <v>2500.0</v>
      </c>
      <c r="J8" s="10">
        <f t="shared" si="3"/>
        <v>2000</v>
      </c>
      <c r="K8" s="10">
        <f t="shared" si="4"/>
        <v>3000</v>
      </c>
      <c r="L8" s="10">
        <v>10000.0</v>
      </c>
      <c r="M8" s="10" t="s">
        <v>312</v>
      </c>
      <c r="N8" s="10"/>
      <c r="O8" s="10" t="s">
        <v>565</v>
      </c>
      <c r="P8" s="10" t="s">
        <v>314</v>
      </c>
      <c r="Q8" s="10" t="s">
        <v>566</v>
      </c>
      <c r="R8" s="3"/>
      <c r="S8" s="3"/>
      <c r="T8" s="3"/>
      <c r="U8" s="3"/>
      <c r="V8" s="3"/>
      <c r="W8" s="3"/>
      <c r="X8" s="3"/>
      <c r="Y8" s="3"/>
      <c r="Z8" s="3"/>
    </row>
    <row r="9">
      <c r="A9" s="10" t="s">
        <v>17</v>
      </c>
      <c r="B9" s="10" t="s">
        <v>337</v>
      </c>
      <c r="C9" s="10" t="s">
        <v>327</v>
      </c>
      <c r="D9" s="10" t="s">
        <v>227</v>
      </c>
      <c r="E9" s="10"/>
      <c r="F9" s="10" t="s">
        <v>343</v>
      </c>
      <c r="G9" s="12" t="s">
        <v>344</v>
      </c>
      <c r="H9" s="10" t="s">
        <v>345</v>
      </c>
      <c r="I9" s="10">
        <v>10.0</v>
      </c>
      <c r="J9" s="10">
        <f t="shared" si="3"/>
        <v>8</v>
      </c>
      <c r="K9" s="10">
        <f t="shared" si="4"/>
        <v>12</v>
      </c>
      <c r="L9" s="10">
        <v>50.0</v>
      </c>
      <c r="M9" s="10" t="s">
        <v>312</v>
      </c>
      <c r="N9" s="10"/>
      <c r="O9" s="10" t="s">
        <v>567</v>
      </c>
      <c r="P9" s="10" t="s">
        <v>314</v>
      </c>
      <c r="Q9" s="10" t="s">
        <v>568</v>
      </c>
      <c r="R9" s="3"/>
      <c r="S9" s="3"/>
      <c r="T9" s="3"/>
      <c r="U9" s="3"/>
      <c r="V9" s="3"/>
      <c r="W9" s="3"/>
      <c r="X9" s="3"/>
      <c r="Y9" s="3"/>
      <c r="Z9" s="3"/>
    </row>
    <row r="10">
      <c r="A10" s="10" t="s">
        <v>17</v>
      </c>
      <c r="B10" s="10" t="s">
        <v>337</v>
      </c>
      <c r="C10" s="10" t="s">
        <v>327</v>
      </c>
      <c r="D10" s="10" t="s">
        <v>227</v>
      </c>
      <c r="E10" s="10"/>
      <c r="F10" s="10" t="s">
        <v>347</v>
      </c>
      <c r="G10" s="12" t="s">
        <v>348</v>
      </c>
      <c r="H10" s="10" t="s">
        <v>349</v>
      </c>
      <c r="I10" s="10">
        <v>940.0</v>
      </c>
      <c r="J10" s="10">
        <f t="shared" si="3"/>
        <v>752</v>
      </c>
      <c r="K10" s="10">
        <f t="shared" si="4"/>
        <v>1128</v>
      </c>
      <c r="L10" s="10">
        <v>10000.0</v>
      </c>
      <c r="M10" s="10" t="s">
        <v>312</v>
      </c>
      <c r="N10" s="10"/>
      <c r="O10" s="10" t="s">
        <v>569</v>
      </c>
      <c r="P10" s="10" t="s">
        <v>314</v>
      </c>
      <c r="Q10" s="10" t="s">
        <v>570</v>
      </c>
      <c r="R10" s="3"/>
      <c r="S10" s="3"/>
      <c r="T10" s="3"/>
      <c r="U10" s="3"/>
      <c r="V10" s="3"/>
      <c r="W10" s="3"/>
      <c r="X10" s="3"/>
      <c r="Y10" s="3"/>
      <c r="Z10" s="3"/>
    </row>
    <row r="11">
      <c r="A11" s="10" t="s">
        <v>17</v>
      </c>
      <c r="B11" s="10" t="s">
        <v>337</v>
      </c>
      <c r="C11" s="10" t="s">
        <v>327</v>
      </c>
      <c r="D11" s="10" t="s">
        <v>227</v>
      </c>
      <c r="E11" s="10"/>
      <c r="F11" s="10" t="s">
        <v>351</v>
      </c>
      <c r="G11" s="12" t="s">
        <v>352</v>
      </c>
      <c r="H11" s="10" t="s">
        <v>353</v>
      </c>
      <c r="I11" s="10">
        <v>20000.0</v>
      </c>
      <c r="J11" s="10">
        <f t="shared" si="3"/>
        <v>16000</v>
      </c>
      <c r="K11" s="10">
        <f t="shared" si="4"/>
        <v>24000</v>
      </c>
      <c r="L11" s="10">
        <v>60000.0</v>
      </c>
      <c r="M11" s="10" t="s">
        <v>312</v>
      </c>
      <c r="N11" s="10"/>
      <c r="O11" s="10" t="s">
        <v>571</v>
      </c>
      <c r="P11" s="10" t="s">
        <v>314</v>
      </c>
      <c r="Q11" s="10" t="s">
        <v>572</v>
      </c>
      <c r="R11" s="3"/>
      <c r="S11" s="3"/>
      <c r="T11" s="3"/>
      <c r="U11" s="3"/>
      <c r="V11" s="3"/>
      <c r="W11" s="3"/>
      <c r="X11" s="3"/>
      <c r="Y11" s="3"/>
      <c r="Z11" s="3"/>
    </row>
    <row r="12">
      <c r="A12" s="10" t="s">
        <v>17</v>
      </c>
      <c r="B12" s="10" t="s">
        <v>337</v>
      </c>
      <c r="C12" s="10" t="s">
        <v>327</v>
      </c>
      <c r="D12" s="10" t="s">
        <v>227</v>
      </c>
      <c r="E12" s="10"/>
      <c r="F12" s="10" t="s">
        <v>355</v>
      </c>
      <c r="G12" s="12" t="s">
        <v>356</v>
      </c>
      <c r="H12" s="10" t="s">
        <v>311</v>
      </c>
      <c r="I12" s="10">
        <v>100.0</v>
      </c>
      <c r="J12" s="10">
        <f>I12</f>
        <v>100</v>
      </c>
      <c r="K12" s="10">
        <f>I12</f>
        <v>100</v>
      </c>
      <c r="L12" s="10"/>
      <c r="M12" s="10" t="s">
        <v>357</v>
      </c>
      <c r="N12" s="10"/>
      <c r="O12" s="10" t="s">
        <v>573</v>
      </c>
      <c r="P12" s="10" t="s">
        <v>314</v>
      </c>
      <c r="Q12" s="10" t="s">
        <v>574</v>
      </c>
      <c r="R12" s="3"/>
      <c r="S12" s="3"/>
      <c r="T12" s="3"/>
      <c r="U12" s="3"/>
      <c r="V12" s="3"/>
      <c r="W12" s="3"/>
      <c r="X12" s="3"/>
      <c r="Y12" s="3"/>
      <c r="Z12" s="3"/>
    </row>
    <row r="13">
      <c r="A13" s="10" t="s">
        <v>17</v>
      </c>
      <c r="B13" s="10" t="s">
        <v>337</v>
      </c>
      <c r="C13" s="10" t="s">
        <v>327</v>
      </c>
      <c r="D13" s="10" t="s">
        <v>227</v>
      </c>
      <c r="E13" s="10"/>
      <c r="F13" s="10" t="s">
        <v>360</v>
      </c>
      <c r="G13" s="12" t="s">
        <v>361</v>
      </c>
      <c r="H13" s="10" t="s">
        <v>90</v>
      </c>
      <c r="I13" s="10" t="s">
        <v>329</v>
      </c>
      <c r="J13" s="10"/>
      <c r="K13" s="10"/>
      <c r="L13" s="10"/>
      <c r="M13" s="10" t="s">
        <v>362</v>
      </c>
      <c r="N13" s="10" t="s">
        <v>363</v>
      </c>
      <c r="O13" s="10" t="s">
        <v>364</v>
      </c>
      <c r="P13" s="10" t="s">
        <v>314</v>
      </c>
      <c r="Q13" s="10" t="s">
        <v>575</v>
      </c>
      <c r="R13" s="3"/>
      <c r="S13" s="3"/>
      <c r="T13" s="3"/>
      <c r="U13" s="3"/>
      <c r="V13" s="3"/>
      <c r="W13" s="3"/>
      <c r="X13" s="3"/>
      <c r="Y13" s="3"/>
      <c r="Z13" s="3"/>
    </row>
    <row r="14">
      <c r="A14" s="10" t="s">
        <v>17</v>
      </c>
      <c r="B14" s="10" t="s">
        <v>337</v>
      </c>
      <c r="C14" s="10" t="s">
        <v>327</v>
      </c>
      <c r="D14" s="10" t="s">
        <v>230</v>
      </c>
      <c r="E14" s="10"/>
      <c r="F14" s="10" t="s">
        <v>339</v>
      </c>
      <c r="G14" s="12" t="s">
        <v>340</v>
      </c>
      <c r="H14" s="10" t="s">
        <v>254</v>
      </c>
      <c r="I14" s="10">
        <v>1050.0</v>
      </c>
      <c r="J14" s="10">
        <f t="shared" ref="J14:J17" si="5">I14*0.8</f>
        <v>840</v>
      </c>
      <c r="K14" s="10">
        <f t="shared" ref="K14:K17" si="6">I14*1.2</f>
        <v>1260</v>
      </c>
      <c r="L14" s="10">
        <v>1050.0</v>
      </c>
      <c r="M14" s="10" t="s">
        <v>312</v>
      </c>
      <c r="N14" s="10"/>
      <c r="O14" s="10" t="s">
        <v>576</v>
      </c>
      <c r="P14" s="10" t="s">
        <v>314</v>
      </c>
      <c r="Q14" s="10" t="s">
        <v>577</v>
      </c>
      <c r="R14" s="3"/>
      <c r="S14" s="3"/>
      <c r="T14" s="3"/>
      <c r="U14" s="3"/>
      <c r="V14" s="3"/>
      <c r="W14" s="3"/>
      <c r="X14" s="3"/>
      <c r="Y14" s="3"/>
      <c r="Z14" s="3"/>
    </row>
    <row r="15">
      <c r="A15" s="10" t="s">
        <v>17</v>
      </c>
      <c r="B15" s="10" t="s">
        <v>337</v>
      </c>
      <c r="C15" s="10" t="s">
        <v>327</v>
      </c>
      <c r="D15" s="10" t="s">
        <v>230</v>
      </c>
      <c r="E15" s="10"/>
      <c r="F15" s="10" t="s">
        <v>343</v>
      </c>
      <c r="G15" s="12" t="s">
        <v>344</v>
      </c>
      <c r="H15" s="10" t="s">
        <v>345</v>
      </c>
      <c r="I15" s="10">
        <v>1.5</v>
      </c>
      <c r="J15" s="10">
        <f t="shared" si="5"/>
        <v>1.2</v>
      </c>
      <c r="K15" s="10">
        <f t="shared" si="6"/>
        <v>1.8</v>
      </c>
      <c r="L15" s="10">
        <v>1.5</v>
      </c>
      <c r="M15" s="10" t="s">
        <v>312</v>
      </c>
      <c r="N15" s="10"/>
      <c r="O15" s="10" t="s">
        <v>578</v>
      </c>
      <c r="P15" s="10" t="s">
        <v>314</v>
      </c>
      <c r="Q15" s="10" t="s">
        <v>579</v>
      </c>
      <c r="R15" s="3"/>
      <c r="S15" s="3"/>
      <c r="T15" s="3"/>
      <c r="U15" s="3"/>
      <c r="V15" s="3"/>
      <c r="W15" s="3"/>
      <c r="X15" s="3"/>
      <c r="Y15" s="3"/>
      <c r="Z15" s="3"/>
    </row>
    <row r="16">
      <c r="A16" s="10" t="s">
        <v>17</v>
      </c>
      <c r="B16" s="10" t="s">
        <v>337</v>
      </c>
      <c r="C16" s="10" t="s">
        <v>327</v>
      </c>
      <c r="D16" s="10" t="s">
        <v>230</v>
      </c>
      <c r="E16" s="10"/>
      <c r="F16" s="10" t="s">
        <v>347</v>
      </c>
      <c r="G16" s="12" t="s">
        <v>348</v>
      </c>
      <c r="H16" s="10" t="s">
        <v>349</v>
      </c>
      <c r="I16" s="10">
        <v>360.0</v>
      </c>
      <c r="J16" s="10">
        <f t="shared" si="5"/>
        <v>288</v>
      </c>
      <c r="K16" s="10">
        <f t="shared" si="6"/>
        <v>432</v>
      </c>
      <c r="L16" s="10">
        <v>1450.0</v>
      </c>
      <c r="M16" s="10" t="s">
        <v>312</v>
      </c>
      <c r="N16" s="10"/>
      <c r="O16" s="10" t="s">
        <v>580</v>
      </c>
      <c r="P16" s="10" t="s">
        <v>314</v>
      </c>
      <c r="Q16" s="10" t="s">
        <v>581</v>
      </c>
      <c r="R16" s="3"/>
      <c r="S16" s="3"/>
      <c r="T16" s="3"/>
      <c r="U16" s="3"/>
      <c r="V16" s="3"/>
      <c r="W16" s="3"/>
      <c r="X16" s="3"/>
      <c r="Y16" s="3"/>
      <c r="Z16" s="3"/>
    </row>
    <row r="17">
      <c r="A17" s="10" t="s">
        <v>17</v>
      </c>
      <c r="B17" s="10" t="s">
        <v>337</v>
      </c>
      <c r="C17" s="10" t="s">
        <v>327</v>
      </c>
      <c r="D17" s="10" t="s">
        <v>230</v>
      </c>
      <c r="E17" s="10"/>
      <c r="F17" s="10" t="s">
        <v>351</v>
      </c>
      <c r="G17" s="12" t="s">
        <v>352</v>
      </c>
      <c r="H17" s="10" t="s">
        <v>353</v>
      </c>
      <c r="I17" s="10">
        <v>36000.0</v>
      </c>
      <c r="J17" s="10">
        <f t="shared" si="5"/>
        <v>28800</v>
      </c>
      <c r="K17" s="10">
        <f t="shared" si="6"/>
        <v>43200</v>
      </c>
      <c r="L17" s="10">
        <v>36000.0</v>
      </c>
      <c r="M17" s="10" t="s">
        <v>312</v>
      </c>
      <c r="N17" s="10"/>
      <c r="O17" s="10" t="s">
        <v>582</v>
      </c>
      <c r="P17" s="10" t="s">
        <v>314</v>
      </c>
      <c r="Q17" s="10" t="s">
        <v>579</v>
      </c>
      <c r="R17" s="3"/>
      <c r="S17" s="3"/>
      <c r="T17" s="3"/>
      <c r="U17" s="3"/>
      <c r="V17" s="3"/>
      <c r="W17" s="3"/>
      <c r="X17" s="3"/>
      <c r="Y17" s="3"/>
      <c r="Z17" s="3"/>
    </row>
    <row r="18">
      <c r="A18" s="10" t="s">
        <v>17</v>
      </c>
      <c r="B18" s="10" t="s">
        <v>337</v>
      </c>
      <c r="C18" s="10" t="s">
        <v>327</v>
      </c>
      <c r="D18" s="10" t="s">
        <v>230</v>
      </c>
      <c r="E18" s="10"/>
      <c r="F18" s="10" t="s">
        <v>355</v>
      </c>
      <c r="G18" s="12" t="s">
        <v>356</v>
      </c>
      <c r="H18" s="10" t="s">
        <v>311</v>
      </c>
      <c r="I18" s="10">
        <v>100.0</v>
      </c>
      <c r="J18" s="10">
        <f>I18</f>
        <v>100</v>
      </c>
      <c r="K18" s="10">
        <f>I18</f>
        <v>100</v>
      </c>
      <c r="L18" s="10"/>
      <c r="M18" s="10" t="s">
        <v>357</v>
      </c>
      <c r="N18" s="10"/>
      <c r="O18" s="10" t="s">
        <v>583</v>
      </c>
      <c r="P18" s="10" t="s">
        <v>314</v>
      </c>
      <c r="Q18" s="10" t="s">
        <v>584</v>
      </c>
      <c r="R18" s="3"/>
      <c r="S18" s="3"/>
      <c r="T18" s="3"/>
      <c r="U18" s="3"/>
      <c r="V18" s="3"/>
      <c r="W18" s="3"/>
      <c r="X18" s="3"/>
      <c r="Y18" s="3"/>
      <c r="Z18" s="3"/>
    </row>
    <row r="19">
      <c r="A19" s="10" t="s">
        <v>17</v>
      </c>
      <c r="B19" s="10" t="s">
        <v>337</v>
      </c>
      <c r="C19" s="10" t="s">
        <v>327</v>
      </c>
      <c r="D19" s="10" t="s">
        <v>230</v>
      </c>
      <c r="E19" s="10"/>
      <c r="F19" s="10" t="s">
        <v>360</v>
      </c>
      <c r="G19" s="12" t="s">
        <v>361</v>
      </c>
      <c r="H19" s="10" t="s">
        <v>90</v>
      </c>
      <c r="I19" s="10" t="s">
        <v>329</v>
      </c>
      <c r="J19" s="10"/>
      <c r="K19" s="10"/>
      <c r="L19" s="10"/>
      <c r="M19" s="10" t="s">
        <v>362</v>
      </c>
      <c r="N19" s="10" t="s">
        <v>363</v>
      </c>
      <c r="O19" s="10" t="s">
        <v>364</v>
      </c>
      <c r="P19" s="10" t="s">
        <v>314</v>
      </c>
      <c r="Q19" s="10" t="s">
        <v>575</v>
      </c>
      <c r="R19" s="3"/>
      <c r="S19" s="3"/>
      <c r="T19" s="3"/>
      <c r="U19" s="3"/>
      <c r="V19" s="3"/>
      <c r="W19" s="3"/>
      <c r="X19" s="3"/>
      <c r="Y19" s="3"/>
      <c r="Z19" s="3"/>
    </row>
    <row r="20">
      <c r="A20" s="10" t="s">
        <v>17</v>
      </c>
      <c r="B20" s="10" t="s">
        <v>337</v>
      </c>
      <c r="C20" s="10" t="s">
        <v>327</v>
      </c>
      <c r="D20" s="10" t="s">
        <v>233</v>
      </c>
      <c r="E20" s="10"/>
      <c r="F20" s="10" t="s">
        <v>339</v>
      </c>
      <c r="G20" s="12" t="s">
        <v>340</v>
      </c>
      <c r="H20" s="10" t="s">
        <v>254</v>
      </c>
      <c r="I20" s="10">
        <v>1200.0</v>
      </c>
      <c r="J20" s="10">
        <f t="shared" ref="J20:J23" si="7">I20*0.8</f>
        <v>960</v>
      </c>
      <c r="K20" s="10">
        <f t="shared" ref="K20:K23" si="8">I20*1.2</f>
        <v>1440</v>
      </c>
      <c r="L20" s="10">
        <v>4100.0</v>
      </c>
      <c r="M20" s="10" t="s">
        <v>312</v>
      </c>
      <c r="N20" s="10"/>
      <c r="O20" s="10" t="s">
        <v>585</v>
      </c>
      <c r="P20" s="10" t="s">
        <v>314</v>
      </c>
      <c r="Q20" s="10" t="s">
        <v>579</v>
      </c>
      <c r="R20" s="3"/>
      <c r="S20" s="3"/>
      <c r="T20" s="3"/>
      <c r="U20" s="3"/>
      <c r="V20" s="3"/>
      <c r="W20" s="3"/>
      <c r="X20" s="3"/>
      <c r="Y20" s="3"/>
      <c r="Z20" s="3"/>
    </row>
    <row r="21" ht="15.75" customHeight="1">
      <c r="A21" s="10" t="s">
        <v>17</v>
      </c>
      <c r="B21" s="10" t="s">
        <v>337</v>
      </c>
      <c r="C21" s="10" t="s">
        <v>327</v>
      </c>
      <c r="D21" s="10" t="s">
        <v>233</v>
      </c>
      <c r="E21" s="10"/>
      <c r="F21" s="10" t="s">
        <v>343</v>
      </c>
      <c r="G21" s="12" t="s">
        <v>344</v>
      </c>
      <c r="H21" s="10" t="s">
        <v>345</v>
      </c>
      <c r="I21" s="10">
        <v>4.0</v>
      </c>
      <c r="J21" s="10">
        <f t="shared" si="7"/>
        <v>3.2</v>
      </c>
      <c r="K21" s="10">
        <f t="shared" si="8"/>
        <v>4.8</v>
      </c>
      <c r="L21" s="10">
        <v>30.0</v>
      </c>
      <c r="M21" s="10" t="s">
        <v>312</v>
      </c>
      <c r="N21" s="10"/>
      <c r="O21" s="10" t="s">
        <v>586</v>
      </c>
      <c r="P21" s="10" t="s">
        <v>314</v>
      </c>
      <c r="Q21" s="10" t="s">
        <v>587</v>
      </c>
      <c r="R21" s="3"/>
      <c r="S21" s="3"/>
      <c r="T21" s="3"/>
      <c r="U21" s="3"/>
      <c r="V21" s="3"/>
      <c r="W21" s="3"/>
      <c r="X21" s="3"/>
      <c r="Y21" s="3"/>
      <c r="Z21" s="3"/>
    </row>
    <row r="22" ht="15.75" customHeight="1">
      <c r="A22" s="10" t="s">
        <v>17</v>
      </c>
      <c r="B22" s="10" t="s">
        <v>337</v>
      </c>
      <c r="C22" s="10" t="s">
        <v>327</v>
      </c>
      <c r="D22" s="10" t="s">
        <v>233</v>
      </c>
      <c r="E22" s="10"/>
      <c r="F22" s="10" t="s">
        <v>347</v>
      </c>
      <c r="G22" s="12" t="s">
        <v>348</v>
      </c>
      <c r="H22" s="10" t="s">
        <v>349</v>
      </c>
      <c r="I22" s="10">
        <v>170.0</v>
      </c>
      <c r="J22" s="10">
        <f t="shared" si="7"/>
        <v>136</v>
      </c>
      <c r="K22" s="10">
        <f t="shared" si="8"/>
        <v>204</v>
      </c>
      <c r="L22" s="10">
        <v>2680.0</v>
      </c>
      <c r="M22" s="10" t="s">
        <v>312</v>
      </c>
      <c r="N22" s="10"/>
      <c r="O22" s="10" t="s">
        <v>588</v>
      </c>
      <c r="P22" s="10" t="s">
        <v>314</v>
      </c>
      <c r="Q22" s="10" t="s">
        <v>589</v>
      </c>
      <c r="R22" s="3"/>
      <c r="S22" s="3"/>
      <c r="T22" s="3"/>
      <c r="U22" s="3"/>
      <c r="V22" s="3"/>
      <c r="W22" s="3"/>
      <c r="X22" s="3"/>
      <c r="Y22" s="3"/>
      <c r="Z22" s="3"/>
    </row>
    <row r="23" ht="15.75" customHeight="1">
      <c r="A23" s="10" t="s">
        <v>17</v>
      </c>
      <c r="B23" s="10" t="s">
        <v>337</v>
      </c>
      <c r="C23" s="10" t="s">
        <v>327</v>
      </c>
      <c r="D23" s="10" t="s">
        <v>233</v>
      </c>
      <c r="E23" s="10"/>
      <c r="F23" s="10" t="s">
        <v>351</v>
      </c>
      <c r="G23" s="12" t="s">
        <v>352</v>
      </c>
      <c r="H23" s="10" t="s">
        <v>353</v>
      </c>
      <c r="I23" s="10">
        <v>30000.0</v>
      </c>
      <c r="J23" s="10">
        <f t="shared" si="7"/>
        <v>24000</v>
      </c>
      <c r="K23" s="10">
        <f t="shared" si="8"/>
        <v>36000</v>
      </c>
      <c r="L23" s="10">
        <v>60000.0</v>
      </c>
      <c r="M23" s="10" t="s">
        <v>312</v>
      </c>
      <c r="N23" s="10"/>
      <c r="O23" s="10" t="s">
        <v>590</v>
      </c>
      <c r="P23" s="10" t="s">
        <v>314</v>
      </c>
      <c r="Q23" s="10" t="s">
        <v>579</v>
      </c>
      <c r="R23" s="3"/>
      <c r="S23" s="3"/>
      <c r="T23" s="3"/>
      <c r="U23" s="3"/>
      <c r="V23" s="3"/>
      <c r="W23" s="3"/>
      <c r="X23" s="3"/>
      <c r="Y23" s="3"/>
      <c r="Z23" s="3"/>
    </row>
    <row r="24" ht="15.75" customHeight="1">
      <c r="A24" s="10" t="s">
        <v>17</v>
      </c>
      <c r="B24" s="10" t="s">
        <v>306</v>
      </c>
      <c r="C24" s="10" t="s">
        <v>327</v>
      </c>
      <c r="D24" s="10" t="s">
        <v>233</v>
      </c>
      <c r="E24" s="10"/>
      <c r="F24" s="10" t="s">
        <v>355</v>
      </c>
      <c r="G24" s="12" t="s">
        <v>356</v>
      </c>
      <c r="H24" s="10" t="s">
        <v>311</v>
      </c>
      <c r="I24" s="10">
        <v>80.0</v>
      </c>
      <c r="J24" s="10">
        <f>I24-14.8</f>
        <v>65.2</v>
      </c>
      <c r="K24" s="10">
        <f>I24+14.8</f>
        <v>94.8</v>
      </c>
      <c r="L24" s="10"/>
      <c r="M24" s="10" t="s">
        <v>312</v>
      </c>
      <c r="N24" s="10"/>
      <c r="O24" s="10" t="s">
        <v>591</v>
      </c>
      <c r="P24" s="10" t="s">
        <v>314</v>
      </c>
      <c r="Q24" s="10" t="s">
        <v>592</v>
      </c>
      <c r="R24" s="3"/>
      <c r="S24" s="3"/>
      <c r="T24" s="3"/>
      <c r="U24" s="3"/>
      <c r="V24" s="3"/>
      <c r="W24" s="3"/>
      <c r="X24" s="3"/>
      <c r="Y24" s="3"/>
      <c r="Z24" s="3"/>
    </row>
    <row r="25" ht="15.75" customHeight="1">
      <c r="A25" s="10" t="s">
        <v>17</v>
      </c>
      <c r="B25" s="10" t="s">
        <v>337</v>
      </c>
      <c r="C25" s="10" t="s">
        <v>327</v>
      </c>
      <c r="D25" s="10" t="s">
        <v>233</v>
      </c>
      <c r="E25" s="10"/>
      <c r="F25" s="10" t="s">
        <v>360</v>
      </c>
      <c r="G25" s="12" t="s">
        <v>361</v>
      </c>
      <c r="H25" s="10" t="s">
        <v>90</v>
      </c>
      <c r="I25" s="10" t="s">
        <v>329</v>
      </c>
      <c r="J25" s="10"/>
      <c r="K25" s="10"/>
      <c r="L25" s="10"/>
      <c r="M25" s="10" t="s">
        <v>362</v>
      </c>
      <c r="N25" s="10" t="s">
        <v>363</v>
      </c>
      <c r="O25" s="10" t="s">
        <v>364</v>
      </c>
      <c r="P25" s="10" t="s">
        <v>314</v>
      </c>
      <c r="Q25" s="10" t="s">
        <v>575</v>
      </c>
      <c r="R25" s="3"/>
      <c r="S25" s="3"/>
      <c r="T25" s="3"/>
      <c r="U25" s="3"/>
      <c r="V25" s="3"/>
      <c r="W25" s="3"/>
      <c r="X25" s="3"/>
      <c r="Y25" s="3"/>
      <c r="Z25" s="3"/>
    </row>
    <row r="26" ht="15.75" customHeight="1">
      <c r="A26" s="10" t="s">
        <v>17</v>
      </c>
      <c r="B26" s="10" t="s">
        <v>337</v>
      </c>
      <c r="C26" s="10" t="s">
        <v>327</v>
      </c>
      <c r="D26" s="10" t="s">
        <v>236</v>
      </c>
      <c r="E26" s="10"/>
      <c r="F26" s="10" t="s">
        <v>339</v>
      </c>
      <c r="G26" s="12" t="s">
        <v>340</v>
      </c>
      <c r="H26" s="10" t="s">
        <v>254</v>
      </c>
      <c r="I26" s="10">
        <v>1100.0</v>
      </c>
      <c r="J26" s="10">
        <f t="shared" ref="J26:J29" si="9">I26*0.8</f>
        <v>880</v>
      </c>
      <c r="K26" s="10">
        <f t="shared" ref="K26:K29" si="10">I26*1.2</f>
        <v>1320</v>
      </c>
      <c r="L26" s="10">
        <v>24000.0</v>
      </c>
      <c r="M26" s="10" t="s">
        <v>312</v>
      </c>
      <c r="N26" s="10"/>
      <c r="O26" s="10" t="s">
        <v>593</v>
      </c>
      <c r="P26" s="10" t="s">
        <v>314</v>
      </c>
      <c r="Q26" s="10" t="s">
        <v>579</v>
      </c>
      <c r="R26" s="3"/>
      <c r="S26" s="3"/>
      <c r="T26" s="3"/>
      <c r="U26" s="3"/>
      <c r="V26" s="3"/>
      <c r="W26" s="3"/>
      <c r="X26" s="3"/>
      <c r="Y26" s="3"/>
      <c r="Z26" s="3"/>
    </row>
    <row r="27" ht="15.75" customHeight="1">
      <c r="A27" s="10" t="s">
        <v>17</v>
      </c>
      <c r="B27" s="10" t="s">
        <v>337</v>
      </c>
      <c r="C27" s="10" t="s">
        <v>327</v>
      </c>
      <c r="D27" s="10" t="s">
        <v>236</v>
      </c>
      <c r="E27" s="10"/>
      <c r="F27" s="10" t="s">
        <v>343</v>
      </c>
      <c r="G27" s="12" t="s">
        <v>344</v>
      </c>
      <c r="H27" s="10" t="s">
        <v>345</v>
      </c>
      <c r="I27" s="10">
        <v>1.5</v>
      </c>
      <c r="J27" s="10">
        <f t="shared" si="9"/>
        <v>1.2</v>
      </c>
      <c r="K27" s="10">
        <f t="shared" si="10"/>
        <v>1.8</v>
      </c>
      <c r="L27" s="10">
        <v>15.0</v>
      </c>
      <c r="M27" s="10" t="s">
        <v>312</v>
      </c>
      <c r="N27" s="10"/>
      <c r="O27" s="10" t="s">
        <v>594</v>
      </c>
      <c r="P27" s="10" t="s">
        <v>314</v>
      </c>
      <c r="Q27" s="10" t="s">
        <v>579</v>
      </c>
      <c r="R27" s="3"/>
      <c r="S27" s="3"/>
      <c r="T27" s="3"/>
      <c r="U27" s="3"/>
      <c r="V27" s="3"/>
      <c r="W27" s="3"/>
      <c r="X27" s="3"/>
      <c r="Y27" s="3"/>
      <c r="Z27" s="3"/>
    </row>
    <row r="28" ht="15.75" customHeight="1">
      <c r="A28" s="10" t="s">
        <v>17</v>
      </c>
      <c r="B28" s="10" t="s">
        <v>337</v>
      </c>
      <c r="C28" s="10" t="s">
        <v>327</v>
      </c>
      <c r="D28" s="10" t="s">
        <v>236</v>
      </c>
      <c r="E28" s="10"/>
      <c r="F28" s="10" t="s">
        <v>347</v>
      </c>
      <c r="G28" s="12" t="s">
        <v>348</v>
      </c>
      <c r="H28" s="10" t="s">
        <v>349</v>
      </c>
      <c r="I28" s="10">
        <v>410.0</v>
      </c>
      <c r="J28" s="10">
        <f t="shared" si="9"/>
        <v>328</v>
      </c>
      <c r="K28" s="10">
        <f t="shared" si="10"/>
        <v>492</v>
      </c>
      <c r="L28" s="10">
        <v>2050.0</v>
      </c>
      <c r="M28" s="10" t="s">
        <v>312</v>
      </c>
      <c r="N28" s="10"/>
      <c r="O28" s="10" t="s">
        <v>595</v>
      </c>
      <c r="P28" s="10" t="s">
        <v>314</v>
      </c>
      <c r="Q28" s="10" t="s">
        <v>596</v>
      </c>
      <c r="R28" s="3"/>
      <c r="S28" s="3"/>
      <c r="T28" s="3"/>
      <c r="U28" s="3"/>
      <c r="V28" s="3"/>
      <c r="W28" s="3"/>
      <c r="X28" s="3"/>
      <c r="Y28" s="3"/>
      <c r="Z28" s="3"/>
    </row>
    <row r="29" ht="15.75" customHeight="1">
      <c r="A29" s="10" t="s">
        <v>17</v>
      </c>
      <c r="B29" s="10" t="s">
        <v>337</v>
      </c>
      <c r="C29" s="10" t="s">
        <v>327</v>
      </c>
      <c r="D29" s="10" t="s">
        <v>236</v>
      </c>
      <c r="E29" s="10"/>
      <c r="F29" s="10" t="s">
        <v>351</v>
      </c>
      <c r="G29" s="12" t="s">
        <v>352</v>
      </c>
      <c r="H29" s="10" t="s">
        <v>353</v>
      </c>
      <c r="I29" s="10">
        <v>36000.0</v>
      </c>
      <c r="J29" s="10">
        <f t="shared" si="9"/>
        <v>28800</v>
      </c>
      <c r="K29" s="10">
        <f t="shared" si="10"/>
        <v>43200</v>
      </c>
      <c r="L29" s="10">
        <v>60000.0</v>
      </c>
      <c r="M29" s="10" t="s">
        <v>312</v>
      </c>
      <c r="N29" s="10"/>
      <c r="O29" s="10" t="s">
        <v>597</v>
      </c>
      <c r="P29" s="10" t="s">
        <v>314</v>
      </c>
      <c r="Q29" s="10" t="s">
        <v>579</v>
      </c>
      <c r="R29" s="3"/>
      <c r="S29" s="3"/>
      <c r="T29" s="3"/>
      <c r="U29" s="3"/>
      <c r="V29" s="3"/>
      <c r="W29" s="3"/>
      <c r="X29" s="3"/>
      <c r="Y29" s="3"/>
      <c r="Z29" s="3"/>
    </row>
    <row r="30" ht="15.75" customHeight="1">
      <c r="A30" s="10" t="s">
        <v>17</v>
      </c>
      <c r="B30" s="10" t="s">
        <v>337</v>
      </c>
      <c r="C30" s="10" t="s">
        <v>327</v>
      </c>
      <c r="D30" s="10" t="s">
        <v>236</v>
      </c>
      <c r="E30" s="10"/>
      <c r="F30" s="10" t="s">
        <v>355</v>
      </c>
      <c r="G30" s="12" t="s">
        <v>356</v>
      </c>
      <c r="H30" s="10" t="s">
        <v>311</v>
      </c>
      <c r="I30" s="10">
        <v>99.0</v>
      </c>
      <c r="J30" s="10">
        <f>I30-1</f>
        <v>98</v>
      </c>
      <c r="K30" s="10">
        <f>I30+1</f>
        <v>100</v>
      </c>
      <c r="L30" s="10"/>
      <c r="M30" s="10" t="s">
        <v>312</v>
      </c>
      <c r="N30" s="10"/>
      <c r="O30" s="10" t="s">
        <v>598</v>
      </c>
      <c r="P30" s="10" t="s">
        <v>314</v>
      </c>
      <c r="Q30" s="10" t="s">
        <v>599</v>
      </c>
      <c r="R30" s="3"/>
      <c r="S30" s="3"/>
      <c r="T30" s="3"/>
      <c r="U30" s="3"/>
      <c r="V30" s="3"/>
      <c r="W30" s="3"/>
      <c r="X30" s="3"/>
      <c r="Y30" s="3"/>
      <c r="Z30" s="3"/>
    </row>
    <row r="31" ht="15.75" customHeight="1">
      <c r="A31" s="10" t="s">
        <v>17</v>
      </c>
      <c r="B31" s="10" t="s">
        <v>337</v>
      </c>
      <c r="C31" s="10" t="s">
        <v>327</v>
      </c>
      <c r="D31" s="10" t="s">
        <v>236</v>
      </c>
      <c r="E31" s="10"/>
      <c r="F31" s="10" t="s">
        <v>360</v>
      </c>
      <c r="G31" s="12" t="s">
        <v>361</v>
      </c>
      <c r="H31" s="10" t="s">
        <v>90</v>
      </c>
      <c r="I31" s="10" t="s">
        <v>329</v>
      </c>
      <c r="J31" s="10"/>
      <c r="K31" s="10"/>
      <c r="L31" s="10"/>
      <c r="M31" s="10" t="s">
        <v>362</v>
      </c>
      <c r="N31" s="10" t="s">
        <v>363</v>
      </c>
      <c r="O31" s="10" t="s">
        <v>364</v>
      </c>
      <c r="P31" s="10" t="s">
        <v>314</v>
      </c>
      <c r="Q31" s="10" t="s">
        <v>575</v>
      </c>
      <c r="R31" s="3"/>
      <c r="S31" s="3"/>
      <c r="T31" s="3"/>
      <c r="U31" s="3"/>
      <c r="V31" s="3"/>
      <c r="W31" s="3"/>
      <c r="X31" s="3"/>
      <c r="Y31" s="3"/>
      <c r="Z31" s="3"/>
    </row>
    <row r="32" ht="15.75" customHeight="1">
      <c r="A32" s="10" t="s">
        <v>17</v>
      </c>
      <c r="B32" s="10" t="s">
        <v>397</v>
      </c>
      <c r="C32" s="10" t="s">
        <v>398</v>
      </c>
      <c r="D32" s="10" t="s">
        <v>308</v>
      </c>
      <c r="E32" s="10"/>
      <c r="F32" s="10" t="s">
        <v>399</v>
      </c>
      <c r="G32" s="12" t="s">
        <v>400</v>
      </c>
      <c r="H32" s="10" t="s">
        <v>24</v>
      </c>
      <c r="I32" s="10">
        <v>75.0</v>
      </c>
      <c r="J32" s="10">
        <f>I32*0.8</f>
        <v>60</v>
      </c>
      <c r="K32" s="10">
        <f>I32*1.2</f>
        <v>90</v>
      </c>
      <c r="L32" s="10"/>
      <c r="M32" s="10" t="s">
        <v>312</v>
      </c>
      <c r="N32" s="10"/>
      <c r="O32" s="10" t="s">
        <v>600</v>
      </c>
      <c r="P32" s="10" t="s">
        <v>314</v>
      </c>
      <c r="Q32" s="10" t="s">
        <v>601</v>
      </c>
      <c r="R32" s="3"/>
      <c r="S32" s="3"/>
      <c r="T32" s="3"/>
      <c r="U32" s="3"/>
      <c r="V32" s="3"/>
      <c r="W32" s="3"/>
      <c r="X32" s="3"/>
      <c r="Y32" s="3"/>
      <c r="Z32" s="3"/>
    </row>
    <row r="33" ht="15.75" customHeight="1">
      <c r="A33" s="10" t="s">
        <v>17</v>
      </c>
      <c r="B33" s="10" t="s">
        <v>397</v>
      </c>
      <c r="C33" s="10" t="s">
        <v>398</v>
      </c>
      <c r="D33" s="10" t="s">
        <v>308</v>
      </c>
      <c r="E33" s="10"/>
      <c r="F33" s="10" t="s">
        <v>403</v>
      </c>
      <c r="G33" s="12" t="s">
        <v>404</v>
      </c>
      <c r="H33" s="10" t="s">
        <v>24</v>
      </c>
      <c r="I33" s="10">
        <v>10.0</v>
      </c>
      <c r="J33" s="10">
        <v>8.0</v>
      </c>
      <c r="K33" s="10">
        <v>12.0</v>
      </c>
      <c r="L33" s="10"/>
      <c r="M33" s="10" t="s">
        <v>312</v>
      </c>
      <c r="N33" s="10"/>
      <c r="O33" s="10" t="s">
        <v>405</v>
      </c>
      <c r="P33" s="10" t="s">
        <v>314</v>
      </c>
      <c r="Q33" s="10" t="s">
        <v>406</v>
      </c>
      <c r="R33" s="3"/>
      <c r="S33" s="3"/>
      <c r="T33" s="3"/>
      <c r="U33" s="3"/>
      <c r="V33" s="3"/>
      <c r="W33" s="3"/>
      <c r="X33" s="3"/>
      <c r="Y33" s="3"/>
      <c r="Z33" s="3"/>
    </row>
    <row r="34" ht="15.75" customHeight="1">
      <c r="A34" s="10" t="s">
        <v>17</v>
      </c>
      <c r="B34" s="10" t="s">
        <v>397</v>
      </c>
      <c r="C34" s="10" t="s">
        <v>398</v>
      </c>
      <c r="D34" s="10" t="s">
        <v>308</v>
      </c>
      <c r="E34" s="10"/>
      <c r="F34" s="10" t="s">
        <v>407</v>
      </c>
      <c r="G34" s="12" t="s">
        <v>408</v>
      </c>
      <c r="H34" s="10" t="s">
        <v>90</v>
      </c>
      <c r="I34" s="10" t="s">
        <v>409</v>
      </c>
      <c r="J34" s="10"/>
      <c r="K34" s="10"/>
      <c r="L34" s="10"/>
      <c r="M34" s="10" t="s">
        <v>362</v>
      </c>
      <c r="N34" s="10" t="s">
        <v>410</v>
      </c>
      <c r="O34" s="10" t="s">
        <v>411</v>
      </c>
      <c r="P34" s="10" t="s">
        <v>314</v>
      </c>
      <c r="Q34" s="10" t="s">
        <v>412</v>
      </c>
      <c r="R34" s="3"/>
      <c r="S34" s="3"/>
      <c r="T34" s="3"/>
      <c r="U34" s="3"/>
      <c r="V34" s="3"/>
      <c r="W34" s="3"/>
      <c r="X34" s="3"/>
      <c r="Y34" s="3"/>
      <c r="Z34" s="3"/>
    </row>
    <row r="35" ht="15.75" customHeight="1">
      <c r="A35" s="10" t="s">
        <v>17</v>
      </c>
      <c r="B35" s="10" t="s">
        <v>397</v>
      </c>
      <c r="C35" s="10" t="s">
        <v>413</v>
      </c>
      <c r="D35" s="10" t="s">
        <v>414</v>
      </c>
      <c r="E35" s="10"/>
      <c r="F35" s="10" t="s">
        <v>415</v>
      </c>
      <c r="G35" s="12" t="s">
        <v>416</v>
      </c>
      <c r="H35" s="10" t="s">
        <v>311</v>
      </c>
      <c r="I35" s="10">
        <v>10.0</v>
      </c>
      <c r="J35" s="10">
        <v>8.0</v>
      </c>
      <c r="K35" s="10">
        <v>12.0</v>
      </c>
      <c r="L35" s="10"/>
      <c r="M35" s="10" t="s">
        <v>312</v>
      </c>
      <c r="N35" s="10"/>
      <c r="O35" s="10" t="s">
        <v>405</v>
      </c>
      <c r="P35" s="10" t="s">
        <v>314</v>
      </c>
      <c r="Q35" s="10" t="s">
        <v>417</v>
      </c>
      <c r="R35" s="3"/>
      <c r="S35" s="3"/>
      <c r="T35" s="3"/>
      <c r="U35" s="3"/>
      <c r="V35" s="3"/>
      <c r="W35" s="3"/>
      <c r="X35" s="3"/>
      <c r="Y35" s="3"/>
      <c r="Z35" s="3"/>
    </row>
    <row r="36" ht="15.75" customHeight="1">
      <c r="A36" s="10" t="s">
        <v>17</v>
      </c>
      <c r="B36" s="10" t="s">
        <v>397</v>
      </c>
      <c r="C36" s="10" t="s">
        <v>418</v>
      </c>
      <c r="D36" s="10" t="s">
        <v>419</v>
      </c>
      <c r="E36" s="10" t="s">
        <v>420</v>
      </c>
      <c r="F36" s="10" t="s">
        <v>421</v>
      </c>
      <c r="G36" s="12" t="s">
        <v>422</v>
      </c>
      <c r="H36" s="10" t="s">
        <v>311</v>
      </c>
      <c r="I36" s="10">
        <v>0.0</v>
      </c>
      <c r="J36" s="10">
        <f t="shared" ref="J36:J40" si="11">I36*0.8</f>
        <v>0</v>
      </c>
      <c r="K36" s="10">
        <f t="shared" ref="K36:K40" si="12">I36*1.2</f>
        <v>0</v>
      </c>
      <c r="L36" s="10">
        <v>0.0</v>
      </c>
      <c r="M36" s="10" t="s">
        <v>312</v>
      </c>
      <c r="N36" s="10"/>
      <c r="O36" s="10" t="s">
        <v>602</v>
      </c>
      <c r="P36" s="10" t="s">
        <v>314</v>
      </c>
      <c r="Q36" s="10" t="s">
        <v>603</v>
      </c>
      <c r="R36" s="3"/>
      <c r="S36" s="3"/>
      <c r="T36" s="3"/>
      <c r="U36" s="3"/>
      <c r="V36" s="3"/>
      <c r="W36" s="3"/>
      <c r="X36" s="3"/>
      <c r="Y36" s="3"/>
      <c r="Z36" s="3"/>
    </row>
    <row r="37" ht="15.75" customHeight="1">
      <c r="A37" s="10" t="s">
        <v>17</v>
      </c>
      <c r="B37" s="10" t="s">
        <v>397</v>
      </c>
      <c r="C37" s="10" t="s">
        <v>418</v>
      </c>
      <c r="D37" s="10" t="s">
        <v>419</v>
      </c>
      <c r="E37" s="10" t="s">
        <v>425</v>
      </c>
      <c r="F37" s="10" t="s">
        <v>421</v>
      </c>
      <c r="G37" s="12" t="s">
        <v>604</v>
      </c>
      <c r="H37" s="10" t="s">
        <v>311</v>
      </c>
      <c r="I37" s="10">
        <v>30.0</v>
      </c>
      <c r="J37" s="10">
        <f t="shared" si="11"/>
        <v>24</v>
      </c>
      <c r="K37" s="10">
        <f t="shared" si="12"/>
        <v>36</v>
      </c>
      <c r="L37" s="10">
        <v>30.0</v>
      </c>
      <c r="M37" s="10" t="s">
        <v>312</v>
      </c>
      <c r="N37" s="10"/>
      <c r="O37" s="10" t="s">
        <v>602</v>
      </c>
      <c r="P37" s="10" t="s">
        <v>314</v>
      </c>
      <c r="Q37" s="10" t="s">
        <v>605</v>
      </c>
      <c r="R37" s="3"/>
      <c r="S37" s="3"/>
      <c r="T37" s="3"/>
      <c r="U37" s="3"/>
      <c r="V37" s="3"/>
      <c r="W37" s="3"/>
      <c r="X37" s="3"/>
      <c r="Y37" s="3"/>
      <c r="Z37" s="3"/>
    </row>
    <row r="38" ht="15.75" customHeight="1">
      <c r="A38" s="10" t="s">
        <v>17</v>
      </c>
      <c r="B38" s="10" t="s">
        <v>397</v>
      </c>
      <c r="C38" s="10" t="s">
        <v>418</v>
      </c>
      <c r="D38" s="10" t="s">
        <v>419</v>
      </c>
      <c r="E38" s="10" t="s">
        <v>428</v>
      </c>
      <c r="F38" s="10" t="s">
        <v>421</v>
      </c>
      <c r="G38" s="12" t="s">
        <v>606</v>
      </c>
      <c r="H38" s="10" t="s">
        <v>311</v>
      </c>
      <c r="I38" s="10">
        <v>20.0</v>
      </c>
      <c r="J38" s="10">
        <f t="shared" si="11"/>
        <v>16</v>
      </c>
      <c r="K38" s="10">
        <f t="shared" si="12"/>
        <v>24</v>
      </c>
      <c r="L38" s="10">
        <v>40.0</v>
      </c>
      <c r="M38" s="10" t="s">
        <v>312</v>
      </c>
      <c r="N38" s="10"/>
      <c r="O38" s="10" t="s">
        <v>602</v>
      </c>
      <c r="P38" s="10" t="s">
        <v>314</v>
      </c>
      <c r="Q38" s="10" t="s">
        <v>607</v>
      </c>
      <c r="R38" s="3"/>
      <c r="S38" s="3"/>
      <c r="T38" s="3"/>
      <c r="U38" s="3"/>
      <c r="V38" s="3"/>
      <c r="W38" s="3"/>
      <c r="X38" s="3"/>
      <c r="Y38" s="3"/>
      <c r="Z38" s="3"/>
    </row>
    <row r="39" ht="15.75" customHeight="1">
      <c r="A39" s="10" t="s">
        <v>17</v>
      </c>
      <c r="B39" s="10" t="s">
        <v>397</v>
      </c>
      <c r="C39" s="10" t="s">
        <v>418</v>
      </c>
      <c r="D39" s="10" t="s">
        <v>419</v>
      </c>
      <c r="E39" s="10" t="s">
        <v>431</v>
      </c>
      <c r="F39" s="10" t="s">
        <v>421</v>
      </c>
      <c r="G39" s="12" t="s">
        <v>608</v>
      </c>
      <c r="H39" s="10" t="s">
        <v>311</v>
      </c>
      <c r="I39" s="10">
        <v>45.0</v>
      </c>
      <c r="J39" s="10">
        <f t="shared" si="11"/>
        <v>36</v>
      </c>
      <c r="K39" s="10">
        <f t="shared" si="12"/>
        <v>54</v>
      </c>
      <c r="L39" s="10">
        <v>28.0</v>
      </c>
      <c r="M39" s="10" t="s">
        <v>312</v>
      </c>
      <c r="N39" s="10"/>
      <c r="O39" s="10" t="s">
        <v>602</v>
      </c>
      <c r="P39" s="10" t="s">
        <v>314</v>
      </c>
      <c r="Q39" s="10" t="s">
        <v>609</v>
      </c>
      <c r="R39" s="3"/>
      <c r="S39" s="3"/>
      <c r="T39" s="3"/>
      <c r="U39" s="3"/>
      <c r="V39" s="3"/>
      <c r="W39" s="3"/>
      <c r="X39" s="3"/>
      <c r="Y39" s="3"/>
      <c r="Z39" s="3"/>
    </row>
    <row r="40" ht="15.75" customHeight="1">
      <c r="A40" s="10" t="s">
        <v>17</v>
      </c>
      <c r="B40" s="10" t="s">
        <v>397</v>
      </c>
      <c r="C40" s="10" t="s">
        <v>418</v>
      </c>
      <c r="D40" s="10" t="s">
        <v>419</v>
      </c>
      <c r="E40" s="10" t="s">
        <v>434</v>
      </c>
      <c r="F40" s="10" t="s">
        <v>421</v>
      </c>
      <c r="G40" s="12" t="s">
        <v>435</v>
      </c>
      <c r="H40" s="10" t="s">
        <v>311</v>
      </c>
      <c r="I40" s="10">
        <v>5.0</v>
      </c>
      <c r="J40" s="10">
        <f t="shared" si="11"/>
        <v>4</v>
      </c>
      <c r="K40" s="10">
        <f t="shared" si="12"/>
        <v>6</v>
      </c>
      <c r="L40" s="10">
        <v>2.0</v>
      </c>
      <c r="M40" s="10" t="s">
        <v>312</v>
      </c>
      <c r="N40" s="10"/>
      <c r="O40" s="10" t="s">
        <v>602</v>
      </c>
      <c r="P40" s="10" t="s">
        <v>314</v>
      </c>
      <c r="Q40" s="10" t="s">
        <v>610</v>
      </c>
      <c r="R40" s="3"/>
      <c r="S40" s="3"/>
      <c r="T40" s="3"/>
      <c r="U40" s="3"/>
      <c r="V40" s="3"/>
      <c r="W40" s="3"/>
      <c r="X40" s="3"/>
      <c r="Y40" s="3"/>
      <c r="Z40" s="3"/>
    </row>
    <row r="41" ht="15.75" customHeight="1">
      <c r="A41" s="10" t="s">
        <v>17</v>
      </c>
      <c r="B41" s="10" t="s">
        <v>437</v>
      </c>
      <c r="C41" s="10" t="s">
        <v>438</v>
      </c>
      <c r="D41" s="10" t="s">
        <v>308</v>
      </c>
      <c r="E41" s="10"/>
      <c r="F41" s="10" t="s">
        <v>437</v>
      </c>
      <c r="G41" s="12" t="s">
        <v>439</v>
      </c>
      <c r="H41" s="10" t="s">
        <v>440</v>
      </c>
      <c r="I41" s="10" t="s">
        <v>441</v>
      </c>
      <c r="J41" s="10"/>
      <c r="K41" s="10"/>
      <c r="L41" s="10"/>
      <c r="M41" s="10" t="s">
        <v>362</v>
      </c>
      <c r="N41" s="10"/>
      <c r="O41" s="10" t="s">
        <v>611</v>
      </c>
      <c r="P41" s="10" t="s">
        <v>314</v>
      </c>
      <c r="Q41" s="10" t="s">
        <v>612</v>
      </c>
      <c r="R41" s="3"/>
      <c r="S41" s="3"/>
      <c r="T41" s="3"/>
      <c r="U41" s="3"/>
      <c r="V41" s="3"/>
      <c r="W41" s="3"/>
      <c r="X41" s="3"/>
      <c r="Y41" s="3"/>
      <c r="Z41" s="3"/>
    </row>
    <row r="42" ht="15.75" customHeight="1">
      <c r="A42" s="3"/>
      <c r="B42" s="13"/>
      <c r="C42" s="13"/>
      <c r="D42" s="3"/>
      <c r="E42" s="3"/>
      <c r="F42" s="3"/>
      <c r="G42" s="3"/>
      <c r="H42" s="3"/>
      <c r="I42" s="3"/>
      <c r="J42" s="3"/>
      <c r="K42" s="3"/>
      <c r="L42" s="3"/>
      <c r="M42" s="13"/>
      <c r="N42" s="3"/>
      <c r="O42" s="3"/>
      <c r="P42" s="13"/>
      <c r="Q42" s="3"/>
      <c r="R42" s="3"/>
      <c r="S42" s="3"/>
      <c r="T42" s="3"/>
      <c r="U42" s="3"/>
      <c r="V42" s="3"/>
      <c r="W42" s="3"/>
      <c r="X42" s="3"/>
      <c r="Y42" s="3"/>
      <c r="Z42" s="3"/>
    </row>
    <row r="43" ht="15.75" customHeight="1">
      <c r="A43" s="3"/>
      <c r="B43" s="13"/>
      <c r="C43" s="13"/>
      <c r="D43" s="3"/>
      <c r="E43" s="3"/>
      <c r="F43" s="3"/>
      <c r="G43" s="3"/>
      <c r="H43" s="3"/>
      <c r="I43" s="3"/>
      <c r="J43" s="3"/>
      <c r="K43" s="3"/>
      <c r="L43" s="3"/>
      <c r="M43" s="13"/>
      <c r="N43" s="3"/>
      <c r="O43" s="3"/>
      <c r="P43" s="13"/>
      <c r="Q43" s="3"/>
      <c r="R43" s="3"/>
      <c r="S43" s="3"/>
      <c r="T43" s="3"/>
      <c r="U43" s="3"/>
      <c r="V43" s="3"/>
      <c r="W43" s="3"/>
      <c r="X43" s="3"/>
      <c r="Y43" s="3"/>
      <c r="Z43" s="3"/>
    </row>
    <row r="44" ht="15.75" customHeight="1">
      <c r="A44" s="3"/>
      <c r="B44" s="13"/>
      <c r="C44" s="13"/>
      <c r="D44" s="3"/>
      <c r="E44" s="3"/>
      <c r="F44" s="3"/>
      <c r="G44" s="3"/>
      <c r="H44" s="3"/>
      <c r="I44" s="3"/>
      <c r="J44" s="3"/>
      <c r="K44" s="3"/>
      <c r="L44" s="3"/>
      <c r="M44" s="13"/>
      <c r="N44" s="3"/>
      <c r="O44" s="3"/>
      <c r="P44" s="13"/>
      <c r="Q44" s="3"/>
      <c r="R44" s="3"/>
      <c r="S44" s="3"/>
      <c r="T44" s="3"/>
      <c r="U44" s="3"/>
      <c r="V44" s="3"/>
      <c r="W44" s="3"/>
      <c r="X44" s="3"/>
      <c r="Y44" s="3"/>
      <c r="Z44" s="3"/>
    </row>
    <row r="45" ht="15.75" customHeight="1">
      <c r="A45" s="3"/>
      <c r="B45" s="13"/>
      <c r="C45" s="13"/>
      <c r="D45" s="3"/>
      <c r="E45" s="3"/>
      <c r="F45" s="3"/>
      <c r="G45" s="3"/>
      <c r="H45" s="3"/>
      <c r="I45" s="3"/>
      <c r="J45" s="3"/>
      <c r="K45" s="3"/>
      <c r="L45" s="3"/>
      <c r="M45" s="13"/>
      <c r="N45" s="3"/>
      <c r="O45" s="3"/>
      <c r="P45" s="13"/>
      <c r="Q45" s="3"/>
      <c r="R45" s="3"/>
      <c r="S45" s="3"/>
      <c r="T45" s="3"/>
      <c r="U45" s="3"/>
      <c r="V45" s="3"/>
      <c r="W45" s="3"/>
      <c r="X45" s="3"/>
      <c r="Y45" s="3"/>
      <c r="Z45" s="3"/>
    </row>
    <row r="46" ht="15.75" customHeight="1">
      <c r="A46" s="3"/>
      <c r="B46" s="13"/>
      <c r="C46" s="13"/>
      <c r="D46" s="3"/>
      <c r="E46" s="3"/>
      <c r="F46" s="3"/>
      <c r="G46" s="3"/>
      <c r="H46" s="3"/>
      <c r="I46" s="3"/>
      <c r="J46" s="3"/>
      <c r="K46" s="3"/>
      <c r="L46" s="3"/>
      <c r="M46" s="13"/>
      <c r="N46" s="3"/>
      <c r="O46" s="3"/>
      <c r="P46" s="13"/>
      <c r="Q46" s="3"/>
      <c r="R46" s="3"/>
      <c r="S46" s="3"/>
      <c r="T46" s="3"/>
      <c r="U46" s="3"/>
      <c r="V46" s="3"/>
      <c r="W46" s="3"/>
      <c r="X46" s="3"/>
      <c r="Y46" s="3"/>
      <c r="Z46" s="3"/>
    </row>
    <row r="47" ht="15.75" customHeight="1">
      <c r="A47" s="3"/>
      <c r="B47" s="13"/>
      <c r="C47" s="13"/>
      <c r="D47" s="3"/>
      <c r="E47" s="3"/>
      <c r="F47" s="3"/>
      <c r="G47" s="3"/>
      <c r="H47" s="3"/>
      <c r="I47" s="3"/>
      <c r="J47" s="3"/>
      <c r="K47" s="3"/>
      <c r="L47" s="3"/>
      <c r="M47" s="13"/>
      <c r="N47" s="3"/>
      <c r="O47" s="3"/>
      <c r="P47" s="13"/>
      <c r="Q47" s="3"/>
      <c r="R47" s="3"/>
      <c r="S47" s="3"/>
      <c r="T47" s="3"/>
      <c r="U47" s="3"/>
      <c r="V47" s="3"/>
      <c r="W47" s="3"/>
      <c r="X47" s="3"/>
      <c r="Y47" s="3"/>
      <c r="Z47" s="3"/>
    </row>
    <row r="48" ht="15.75" customHeight="1">
      <c r="A48" s="3"/>
      <c r="B48" s="13"/>
      <c r="C48" s="13"/>
      <c r="D48" s="3"/>
      <c r="E48" s="3"/>
      <c r="F48" s="3"/>
      <c r="G48" s="3"/>
      <c r="H48" s="3"/>
      <c r="I48" s="3"/>
      <c r="J48" s="3"/>
      <c r="K48" s="3"/>
      <c r="L48" s="3"/>
      <c r="M48" s="13"/>
      <c r="N48" s="3"/>
      <c r="O48" s="3"/>
      <c r="P48" s="13"/>
      <c r="Q48" s="3"/>
      <c r="R48" s="3"/>
      <c r="S48" s="3"/>
      <c r="T48" s="3"/>
      <c r="U48" s="3"/>
      <c r="V48" s="3"/>
      <c r="W48" s="3"/>
      <c r="X48" s="3"/>
      <c r="Y48" s="3"/>
      <c r="Z48" s="3"/>
    </row>
    <row r="49" ht="15.75" customHeight="1">
      <c r="A49" s="3"/>
      <c r="B49" s="13"/>
      <c r="C49" s="13"/>
      <c r="D49" s="3"/>
      <c r="E49" s="3"/>
      <c r="F49" s="3"/>
      <c r="G49" s="3"/>
      <c r="H49" s="3"/>
      <c r="I49" s="3"/>
      <c r="J49" s="3"/>
      <c r="K49" s="3"/>
      <c r="L49" s="3"/>
      <c r="M49" s="13"/>
      <c r="N49" s="3"/>
      <c r="O49" s="3"/>
      <c r="P49" s="13"/>
      <c r="Q49" s="3"/>
      <c r="R49" s="3"/>
      <c r="S49" s="3"/>
      <c r="T49" s="3"/>
      <c r="U49" s="3"/>
      <c r="V49" s="3"/>
      <c r="W49" s="3"/>
      <c r="X49" s="3"/>
      <c r="Y49" s="3"/>
      <c r="Z49" s="3"/>
    </row>
    <row r="50" ht="15.75" customHeight="1">
      <c r="A50" s="3"/>
      <c r="B50" s="13"/>
      <c r="C50" s="13"/>
      <c r="D50" s="3"/>
      <c r="E50" s="3"/>
      <c r="F50" s="3"/>
      <c r="G50" s="3"/>
      <c r="H50" s="3"/>
      <c r="I50" s="3"/>
      <c r="J50" s="3"/>
      <c r="K50" s="3"/>
      <c r="L50" s="3"/>
      <c r="M50" s="13"/>
      <c r="N50" s="3"/>
      <c r="O50" s="3"/>
      <c r="P50" s="13"/>
      <c r="Q50" s="3"/>
      <c r="R50" s="3"/>
      <c r="S50" s="3"/>
      <c r="T50" s="3"/>
      <c r="U50" s="3"/>
      <c r="V50" s="3"/>
      <c r="W50" s="3"/>
      <c r="X50" s="3"/>
      <c r="Y50" s="3"/>
      <c r="Z50" s="3"/>
    </row>
    <row r="51" ht="15.75" customHeight="1">
      <c r="A51" s="3"/>
      <c r="B51" s="13"/>
      <c r="C51" s="13"/>
      <c r="D51" s="3"/>
      <c r="E51" s="3"/>
      <c r="F51" s="3"/>
      <c r="G51" s="3"/>
      <c r="H51" s="3"/>
      <c r="I51" s="3"/>
      <c r="J51" s="3"/>
      <c r="K51" s="3"/>
      <c r="L51" s="3"/>
      <c r="M51" s="13"/>
      <c r="N51" s="3"/>
      <c r="O51" s="3"/>
      <c r="P51" s="13"/>
      <c r="Q51" s="3"/>
      <c r="R51" s="3"/>
      <c r="S51" s="3"/>
      <c r="T51" s="3"/>
      <c r="U51" s="3"/>
      <c r="V51" s="3"/>
      <c r="W51" s="3"/>
      <c r="X51" s="3"/>
      <c r="Y51" s="3"/>
      <c r="Z51" s="3"/>
    </row>
    <row r="52" ht="15.75" customHeight="1">
      <c r="A52" s="3"/>
      <c r="B52" s="13"/>
      <c r="C52" s="13"/>
      <c r="D52" s="3"/>
      <c r="E52" s="3"/>
      <c r="F52" s="3"/>
      <c r="G52" s="3"/>
      <c r="H52" s="3"/>
      <c r="I52" s="3"/>
      <c r="J52" s="3"/>
      <c r="K52" s="3"/>
      <c r="L52" s="3"/>
      <c r="M52" s="13"/>
      <c r="N52" s="3"/>
      <c r="O52" s="3"/>
      <c r="P52" s="13"/>
      <c r="Q52" s="3"/>
      <c r="R52" s="3"/>
      <c r="S52" s="3"/>
      <c r="T52" s="3"/>
      <c r="U52" s="3"/>
      <c r="V52" s="3"/>
      <c r="W52" s="3"/>
      <c r="X52" s="3"/>
      <c r="Y52" s="3"/>
      <c r="Z52" s="3"/>
    </row>
    <row r="53" ht="15.75" customHeight="1">
      <c r="A53" s="3"/>
      <c r="B53" s="13"/>
      <c r="C53" s="13"/>
      <c r="D53" s="3"/>
      <c r="E53" s="3"/>
      <c r="F53" s="3"/>
      <c r="G53" s="3"/>
      <c r="H53" s="3"/>
      <c r="I53" s="3"/>
      <c r="J53" s="3"/>
      <c r="K53" s="3"/>
      <c r="L53" s="3"/>
      <c r="M53" s="13"/>
      <c r="N53" s="3"/>
      <c r="O53" s="3"/>
      <c r="P53" s="13"/>
      <c r="Q53" s="3"/>
      <c r="R53" s="3"/>
      <c r="S53" s="3"/>
      <c r="T53" s="3"/>
      <c r="U53" s="3"/>
      <c r="V53" s="3"/>
      <c r="W53" s="3"/>
      <c r="X53" s="3"/>
      <c r="Y53" s="3"/>
      <c r="Z53" s="3"/>
    </row>
    <row r="54" ht="15.75" customHeight="1">
      <c r="A54" s="3"/>
      <c r="B54" s="13"/>
      <c r="C54" s="13"/>
      <c r="D54" s="3"/>
      <c r="E54" s="3"/>
      <c r="F54" s="3"/>
      <c r="G54" s="3"/>
      <c r="H54" s="3"/>
      <c r="I54" s="3"/>
      <c r="J54" s="3"/>
      <c r="K54" s="3"/>
      <c r="L54" s="3"/>
      <c r="M54" s="13"/>
      <c r="N54" s="3"/>
      <c r="O54" s="3"/>
      <c r="P54" s="13"/>
      <c r="Q54" s="3"/>
      <c r="R54" s="3"/>
      <c r="S54" s="3"/>
      <c r="T54" s="3"/>
      <c r="U54" s="3"/>
      <c r="V54" s="3"/>
      <c r="W54" s="3"/>
      <c r="X54" s="3"/>
      <c r="Y54" s="3"/>
      <c r="Z54" s="3"/>
    </row>
    <row r="55" ht="15.75" customHeight="1">
      <c r="A55" s="3"/>
      <c r="B55" s="13"/>
      <c r="C55" s="13"/>
      <c r="D55" s="3"/>
      <c r="E55" s="3"/>
      <c r="F55" s="3"/>
      <c r="G55" s="3"/>
      <c r="H55" s="3"/>
      <c r="I55" s="3"/>
      <c r="J55" s="3"/>
      <c r="K55" s="3"/>
      <c r="L55" s="3"/>
      <c r="M55" s="13"/>
      <c r="N55" s="3"/>
      <c r="O55" s="3"/>
      <c r="P55" s="13"/>
      <c r="Q55" s="3"/>
      <c r="R55" s="3"/>
      <c r="S55" s="3"/>
      <c r="T55" s="3"/>
      <c r="U55" s="3"/>
      <c r="V55" s="3"/>
      <c r="W55" s="3"/>
      <c r="X55" s="3"/>
      <c r="Y55" s="3"/>
      <c r="Z55" s="3"/>
    </row>
    <row r="56" ht="15.75" customHeight="1">
      <c r="A56" s="3"/>
      <c r="B56" s="13"/>
      <c r="C56" s="13"/>
      <c r="D56" s="3"/>
      <c r="E56" s="3"/>
      <c r="F56" s="3"/>
      <c r="G56" s="3"/>
      <c r="H56" s="3"/>
      <c r="I56" s="3"/>
      <c r="J56" s="3"/>
      <c r="K56" s="3"/>
      <c r="L56" s="3"/>
      <c r="M56" s="13"/>
      <c r="N56" s="3"/>
      <c r="O56" s="3"/>
      <c r="P56" s="13"/>
      <c r="Q56" s="3"/>
      <c r="R56" s="3"/>
      <c r="S56" s="3"/>
      <c r="T56" s="3"/>
      <c r="U56" s="3"/>
      <c r="V56" s="3"/>
      <c r="W56" s="3"/>
      <c r="X56" s="3"/>
      <c r="Y56" s="3"/>
      <c r="Z56" s="3"/>
    </row>
    <row r="57" ht="15.75" customHeight="1">
      <c r="A57" s="3"/>
      <c r="B57" s="13"/>
      <c r="C57" s="13"/>
      <c r="D57" s="3"/>
      <c r="E57" s="3"/>
      <c r="F57" s="3"/>
      <c r="G57" s="3"/>
      <c r="H57" s="3"/>
      <c r="I57" s="3"/>
      <c r="J57" s="3"/>
      <c r="K57" s="3"/>
      <c r="L57" s="3"/>
      <c r="M57" s="13"/>
      <c r="N57" s="3"/>
      <c r="O57" s="3"/>
      <c r="P57" s="13"/>
      <c r="Q57" s="3"/>
      <c r="R57" s="3"/>
      <c r="S57" s="3"/>
      <c r="T57" s="3"/>
      <c r="U57" s="3"/>
      <c r="V57" s="3"/>
      <c r="W57" s="3"/>
      <c r="X57" s="3"/>
      <c r="Y57" s="3"/>
      <c r="Z57" s="3"/>
    </row>
    <row r="58" ht="15.75" customHeight="1">
      <c r="A58" s="3"/>
      <c r="B58" s="13"/>
      <c r="C58" s="13"/>
      <c r="D58" s="3"/>
      <c r="E58" s="3"/>
      <c r="F58" s="3"/>
      <c r="G58" s="3"/>
      <c r="H58" s="3"/>
      <c r="I58" s="3"/>
      <c r="J58" s="3"/>
      <c r="K58" s="3"/>
      <c r="L58" s="3"/>
      <c r="M58" s="13"/>
      <c r="N58" s="3"/>
      <c r="O58" s="3"/>
      <c r="P58" s="13"/>
      <c r="Q58" s="3"/>
      <c r="R58" s="3"/>
      <c r="S58" s="3"/>
      <c r="T58" s="3"/>
      <c r="U58" s="3"/>
      <c r="V58" s="3"/>
      <c r="W58" s="3"/>
      <c r="X58" s="3"/>
      <c r="Y58" s="3"/>
      <c r="Z58" s="3"/>
    </row>
    <row r="59" ht="15.75" customHeight="1">
      <c r="A59" s="3"/>
      <c r="B59" s="13"/>
      <c r="C59" s="13"/>
      <c r="D59" s="3"/>
      <c r="E59" s="3"/>
      <c r="F59" s="3"/>
      <c r="G59" s="3"/>
      <c r="H59" s="3"/>
      <c r="I59" s="3"/>
      <c r="J59" s="3"/>
      <c r="K59" s="3"/>
      <c r="L59" s="3"/>
      <c r="M59" s="13"/>
      <c r="N59" s="3"/>
      <c r="O59" s="3"/>
      <c r="P59" s="13"/>
      <c r="Q59" s="3"/>
      <c r="R59" s="3"/>
      <c r="S59" s="3"/>
      <c r="T59" s="3"/>
      <c r="U59" s="3"/>
      <c r="V59" s="3"/>
      <c r="W59" s="3"/>
      <c r="X59" s="3"/>
      <c r="Y59" s="3"/>
      <c r="Z59" s="3"/>
    </row>
    <row r="60" ht="15.75" customHeight="1">
      <c r="A60" s="3"/>
      <c r="B60" s="13"/>
      <c r="C60" s="13"/>
      <c r="D60" s="3"/>
      <c r="E60" s="3"/>
      <c r="F60" s="3"/>
      <c r="G60" s="3"/>
      <c r="H60" s="3"/>
      <c r="I60" s="3"/>
      <c r="J60" s="3"/>
      <c r="K60" s="3"/>
      <c r="L60" s="3"/>
      <c r="M60" s="13"/>
      <c r="N60" s="3"/>
      <c r="O60" s="3"/>
      <c r="P60" s="13"/>
      <c r="Q60" s="3"/>
      <c r="R60" s="3"/>
      <c r="S60" s="3"/>
      <c r="T60" s="3"/>
      <c r="U60" s="3"/>
      <c r="V60" s="3"/>
      <c r="W60" s="3"/>
      <c r="X60" s="3"/>
      <c r="Y60" s="3"/>
      <c r="Z60" s="3"/>
    </row>
    <row r="61" ht="15.75" customHeight="1">
      <c r="A61" s="3"/>
      <c r="B61" s="13"/>
      <c r="C61" s="13"/>
      <c r="D61" s="3"/>
      <c r="E61" s="3"/>
      <c r="F61" s="3"/>
      <c r="G61" s="3"/>
      <c r="H61" s="3"/>
      <c r="I61" s="3"/>
      <c r="J61" s="3"/>
      <c r="K61" s="3"/>
      <c r="L61" s="3"/>
      <c r="M61" s="13"/>
      <c r="N61" s="3"/>
      <c r="O61" s="3"/>
      <c r="P61" s="13"/>
      <c r="Q61" s="3"/>
      <c r="R61" s="3"/>
      <c r="S61" s="3"/>
      <c r="T61" s="3"/>
      <c r="U61" s="3"/>
      <c r="V61" s="3"/>
      <c r="W61" s="3"/>
      <c r="X61" s="3"/>
      <c r="Y61" s="3"/>
      <c r="Z61" s="3"/>
    </row>
    <row r="62" ht="15.75" customHeight="1">
      <c r="A62" s="3"/>
      <c r="B62" s="13"/>
      <c r="C62" s="13"/>
      <c r="D62" s="3"/>
      <c r="E62" s="3"/>
      <c r="F62" s="3"/>
      <c r="G62" s="3"/>
      <c r="H62" s="3"/>
      <c r="I62" s="3"/>
      <c r="J62" s="3"/>
      <c r="K62" s="3"/>
      <c r="L62" s="3"/>
      <c r="M62" s="13"/>
      <c r="N62" s="3"/>
      <c r="O62" s="3"/>
      <c r="P62" s="13"/>
      <c r="Q62" s="3"/>
      <c r="R62" s="3"/>
      <c r="S62" s="3"/>
      <c r="T62" s="3"/>
      <c r="U62" s="3"/>
      <c r="V62" s="3"/>
      <c r="W62" s="3"/>
      <c r="X62" s="3"/>
      <c r="Y62" s="3"/>
      <c r="Z62" s="3"/>
    </row>
    <row r="63" ht="15.75" customHeight="1">
      <c r="A63" s="3"/>
      <c r="B63" s="13"/>
      <c r="C63" s="13"/>
      <c r="D63" s="3"/>
      <c r="E63" s="3"/>
      <c r="F63" s="3"/>
      <c r="G63" s="3"/>
      <c r="H63" s="3"/>
      <c r="I63" s="3"/>
      <c r="J63" s="3"/>
      <c r="K63" s="3"/>
      <c r="L63" s="3"/>
      <c r="M63" s="13"/>
      <c r="N63" s="3"/>
      <c r="O63" s="3"/>
      <c r="P63" s="13"/>
      <c r="Q63" s="3"/>
      <c r="R63" s="3"/>
      <c r="S63" s="3"/>
      <c r="T63" s="3"/>
      <c r="U63" s="3"/>
      <c r="V63" s="3"/>
      <c r="W63" s="3"/>
      <c r="X63" s="3"/>
      <c r="Y63" s="3"/>
      <c r="Z63" s="3"/>
    </row>
    <row r="64" ht="15.75" customHeight="1">
      <c r="A64" s="3"/>
      <c r="B64" s="13"/>
      <c r="C64" s="13"/>
      <c r="D64" s="3"/>
      <c r="E64" s="3"/>
      <c r="F64" s="3"/>
      <c r="G64" s="3"/>
      <c r="H64" s="3"/>
      <c r="I64" s="3"/>
      <c r="J64" s="3"/>
      <c r="K64" s="3"/>
      <c r="L64" s="3"/>
      <c r="M64" s="13"/>
      <c r="N64" s="3"/>
      <c r="O64" s="3"/>
      <c r="P64" s="13"/>
      <c r="Q64" s="3"/>
      <c r="R64" s="3"/>
      <c r="S64" s="3"/>
      <c r="T64" s="3"/>
      <c r="U64" s="3"/>
      <c r="V64" s="3"/>
      <c r="W64" s="3"/>
      <c r="X64" s="3"/>
      <c r="Y64" s="3"/>
      <c r="Z64" s="3"/>
    </row>
    <row r="65" ht="15.75" customHeight="1">
      <c r="A65" s="3"/>
      <c r="B65" s="13"/>
      <c r="C65" s="13"/>
      <c r="D65" s="3"/>
      <c r="E65" s="3"/>
      <c r="F65" s="3"/>
      <c r="G65" s="3"/>
      <c r="H65" s="3"/>
      <c r="I65" s="3"/>
      <c r="J65" s="3"/>
      <c r="K65" s="3"/>
      <c r="L65" s="3"/>
      <c r="M65" s="13"/>
      <c r="N65" s="3"/>
      <c r="O65" s="3"/>
      <c r="P65" s="13"/>
      <c r="Q65" s="3"/>
      <c r="R65" s="3"/>
      <c r="S65" s="3"/>
      <c r="T65" s="3"/>
      <c r="U65" s="3"/>
      <c r="V65" s="3"/>
      <c r="W65" s="3"/>
      <c r="X65" s="3"/>
      <c r="Y65" s="3"/>
      <c r="Z65" s="3"/>
    </row>
    <row r="66" ht="15.75" customHeight="1">
      <c r="A66" s="3"/>
      <c r="B66" s="13"/>
      <c r="C66" s="13"/>
      <c r="D66" s="3"/>
      <c r="E66" s="3"/>
      <c r="F66" s="3"/>
      <c r="G66" s="3"/>
      <c r="H66" s="3"/>
      <c r="I66" s="3"/>
      <c r="J66" s="3"/>
      <c r="K66" s="3"/>
      <c r="L66" s="3"/>
      <c r="M66" s="13"/>
      <c r="N66" s="3"/>
      <c r="O66" s="3"/>
      <c r="P66" s="13"/>
      <c r="Q66" s="3"/>
      <c r="R66" s="3"/>
      <c r="S66" s="3"/>
      <c r="T66" s="3"/>
      <c r="U66" s="3"/>
      <c r="V66" s="3"/>
      <c r="W66" s="3"/>
      <c r="X66" s="3"/>
      <c r="Y66" s="3"/>
      <c r="Z66" s="3"/>
    </row>
    <row r="67" ht="15.75" customHeight="1">
      <c r="A67" s="3"/>
      <c r="B67" s="13"/>
      <c r="C67" s="13"/>
      <c r="D67" s="3"/>
      <c r="E67" s="3"/>
      <c r="F67" s="3"/>
      <c r="G67" s="3"/>
      <c r="H67" s="3"/>
      <c r="I67" s="3"/>
      <c r="J67" s="3"/>
      <c r="K67" s="3"/>
      <c r="L67" s="3"/>
      <c r="M67" s="13"/>
      <c r="N67" s="3"/>
      <c r="O67" s="3"/>
      <c r="P67" s="13"/>
      <c r="Q67" s="3"/>
      <c r="R67" s="3"/>
      <c r="S67" s="3"/>
      <c r="T67" s="3"/>
      <c r="U67" s="3"/>
      <c r="V67" s="3"/>
      <c r="W67" s="3"/>
      <c r="X67" s="3"/>
      <c r="Y67" s="3"/>
      <c r="Z67" s="3"/>
    </row>
    <row r="68" ht="15.75" customHeight="1">
      <c r="A68" s="3"/>
      <c r="B68" s="13"/>
      <c r="C68" s="13"/>
      <c r="D68" s="3"/>
      <c r="E68" s="3"/>
      <c r="F68" s="3"/>
      <c r="G68" s="3"/>
      <c r="H68" s="3"/>
      <c r="I68" s="3"/>
      <c r="J68" s="3"/>
      <c r="K68" s="3"/>
      <c r="L68" s="3"/>
      <c r="M68" s="13"/>
      <c r="N68" s="3"/>
      <c r="O68" s="3"/>
      <c r="P68" s="13"/>
      <c r="Q68" s="3"/>
      <c r="R68" s="3"/>
      <c r="S68" s="3"/>
      <c r="T68" s="3"/>
      <c r="U68" s="3"/>
      <c r="V68" s="3"/>
      <c r="W68" s="3"/>
      <c r="X68" s="3"/>
      <c r="Y68" s="3"/>
      <c r="Z68" s="3"/>
    </row>
    <row r="69" ht="15.75" customHeight="1">
      <c r="A69" s="3"/>
      <c r="B69" s="13"/>
      <c r="C69" s="13"/>
      <c r="D69" s="3"/>
      <c r="E69" s="3"/>
      <c r="F69" s="3"/>
      <c r="G69" s="3"/>
      <c r="H69" s="3"/>
      <c r="I69" s="3"/>
      <c r="J69" s="3"/>
      <c r="K69" s="3"/>
      <c r="L69" s="3"/>
      <c r="M69" s="13"/>
      <c r="N69" s="3"/>
      <c r="O69" s="3"/>
      <c r="P69" s="13"/>
      <c r="Q69" s="3"/>
      <c r="R69" s="3"/>
      <c r="S69" s="3"/>
      <c r="T69" s="3"/>
      <c r="U69" s="3"/>
      <c r="V69" s="3"/>
      <c r="W69" s="3"/>
      <c r="X69" s="3"/>
      <c r="Y69" s="3"/>
      <c r="Z69" s="3"/>
    </row>
    <row r="70" ht="15.75" customHeight="1">
      <c r="A70" s="3"/>
      <c r="B70" s="13"/>
      <c r="C70" s="13"/>
      <c r="D70" s="3"/>
      <c r="E70" s="3"/>
      <c r="F70" s="3"/>
      <c r="G70" s="3"/>
      <c r="H70" s="3"/>
      <c r="I70" s="3"/>
      <c r="J70" s="3"/>
      <c r="K70" s="3"/>
      <c r="L70" s="3"/>
      <c r="M70" s="13"/>
      <c r="N70" s="3"/>
      <c r="O70" s="3"/>
      <c r="P70" s="13"/>
      <c r="Q70" s="3"/>
      <c r="R70" s="3"/>
      <c r="S70" s="3"/>
      <c r="T70" s="3"/>
      <c r="U70" s="3"/>
      <c r="V70" s="3"/>
      <c r="W70" s="3"/>
      <c r="X70" s="3"/>
      <c r="Y70" s="3"/>
      <c r="Z70" s="3"/>
    </row>
    <row r="71" ht="15.75" customHeight="1">
      <c r="A71" s="3"/>
      <c r="B71" s="13"/>
      <c r="C71" s="13"/>
      <c r="D71" s="3"/>
      <c r="E71" s="3"/>
      <c r="F71" s="3"/>
      <c r="G71" s="3"/>
      <c r="H71" s="3"/>
      <c r="I71" s="3"/>
      <c r="J71" s="3"/>
      <c r="K71" s="3"/>
      <c r="L71" s="3"/>
      <c r="M71" s="13"/>
      <c r="N71" s="3"/>
      <c r="O71" s="3"/>
      <c r="P71" s="13"/>
      <c r="Q71" s="3"/>
      <c r="R71" s="3"/>
      <c r="S71" s="3"/>
      <c r="T71" s="3"/>
      <c r="U71" s="3"/>
      <c r="V71" s="3"/>
      <c r="W71" s="3"/>
      <c r="X71" s="3"/>
      <c r="Y71" s="3"/>
      <c r="Z71" s="3"/>
    </row>
    <row r="72" ht="15.75" customHeight="1">
      <c r="A72" s="3"/>
      <c r="B72" s="13"/>
      <c r="C72" s="13"/>
      <c r="D72" s="3"/>
      <c r="E72" s="3"/>
      <c r="F72" s="3"/>
      <c r="G72" s="3"/>
      <c r="H72" s="3"/>
      <c r="I72" s="3"/>
      <c r="J72" s="3"/>
      <c r="K72" s="3"/>
      <c r="L72" s="3"/>
      <c r="M72" s="13"/>
      <c r="N72" s="3"/>
      <c r="O72" s="3"/>
      <c r="P72" s="13"/>
      <c r="Q72" s="3"/>
      <c r="R72" s="3"/>
      <c r="S72" s="3"/>
      <c r="T72" s="3"/>
      <c r="U72" s="3"/>
      <c r="V72" s="3"/>
      <c r="W72" s="3"/>
      <c r="X72" s="3"/>
      <c r="Y72" s="3"/>
      <c r="Z72" s="3"/>
    </row>
    <row r="73" ht="15.75" customHeight="1">
      <c r="A73" s="3"/>
      <c r="B73" s="13"/>
      <c r="C73" s="13"/>
      <c r="D73" s="3"/>
      <c r="E73" s="3"/>
      <c r="F73" s="3"/>
      <c r="G73" s="3"/>
      <c r="H73" s="3"/>
      <c r="I73" s="3"/>
      <c r="J73" s="3"/>
      <c r="K73" s="3"/>
      <c r="L73" s="3"/>
      <c r="M73" s="13"/>
      <c r="N73" s="3"/>
      <c r="O73" s="3"/>
      <c r="P73" s="13"/>
      <c r="Q73" s="3"/>
      <c r="R73" s="3"/>
      <c r="S73" s="3"/>
      <c r="T73" s="3"/>
      <c r="U73" s="3"/>
      <c r="V73" s="3"/>
      <c r="W73" s="3"/>
      <c r="X73" s="3"/>
      <c r="Y73" s="3"/>
      <c r="Z73" s="3"/>
    </row>
    <row r="74" ht="15.75" customHeight="1">
      <c r="A74" s="3"/>
      <c r="B74" s="13"/>
      <c r="C74" s="13"/>
      <c r="D74" s="3"/>
      <c r="E74" s="3"/>
      <c r="F74" s="3"/>
      <c r="G74" s="3"/>
      <c r="H74" s="3"/>
      <c r="I74" s="3"/>
      <c r="J74" s="3"/>
      <c r="K74" s="3"/>
      <c r="L74" s="3"/>
      <c r="M74" s="13"/>
      <c r="N74" s="3"/>
      <c r="O74" s="3"/>
      <c r="P74" s="13"/>
      <c r="Q74" s="3"/>
      <c r="R74" s="3"/>
      <c r="S74" s="3"/>
      <c r="T74" s="3"/>
      <c r="U74" s="3"/>
      <c r="V74" s="3"/>
      <c r="W74" s="3"/>
      <c r="X74" s="3"/>
      <c r="Y74" s="3"/>
      <c r="Z74" s="3"/>
    </row>
    <row r="75" ht="15.75" customHeight="1">
      <c r="A75" s="3"/>
      <c r="B75" s="13"/>
      <c r="C75" s="13"/>
      <c r="D75" s="3"/>
      <c r="E75" s="3"/>
      <c r="F75" s="3"/>
      <c r="G75" s="3"/>
      <c r="H75" s="3"/>
      <c r="I75" s="3"/>
      <c r="J75" s="3"/>
      <c r="K75" s="3"/>
      <c r="L75" s="3"/>
      <c r="M75" s="13"/>
      <c r="N75" s="3"/>
      <c r="O75" s="3"/>
      <c r="P75" s="13"/>
      <c r="Q75" s="3"/>
      <c r="R75" s="3"/>
      <c r="S75" s="3"/>
      <c r="T75" s="3"/>
      <c r="U75" s="3"/>
      <c r="V75" s="3"/>
      <c r="W75" s="3"/>
      <c r="X75" s="3"/>
      <c r="Y75" s="3"/>
      <c r="Z75" s="3"/>
    </row>
    <row r="76" ht="15.75" customHeight="1">
      <c r="A76" s="3"/>
      <c r="B76" s="13"/>
      <c r="C76" s="13"/>
      <c r="D76" s="3"/>
      <c r="E76" s="3"/>
      <c r="F76" s="3"/>
      <c r="G76" s="3"/>
      <c r="H76" s="3"/>
      <c r="I76" s="3"/>
      <c r="J76" s="3"/>
      <c r="K76" s="3"/>
      <c r="L76" s="3"/>
      <c r="M76" s="13"/>
      <c r="N76" s="3"/>
      <c r="O76" s="3"/>
      <c r="P76" s="13"/>
      <c r="Q76" s="3"/>
      <c r="R76" s="3"/>
      <c r="S76" s="3"/>
      <c r="T76" s="3"/>
      <c r="U76" s="3"/>
      <c r="V76" s="3"/>
      <c r="W76" s="3"/>
      <c r="X76" s="3"/>
      <c r="Y76" s="3"/>
      <c r="Z76" s="3"/>
    </row>
    <row r="77" ht="15.75" customHeight="1">
      <c r="A77" s="3"/>
      <c r="B77" s="13"/>
      <c r="C77" s="13"/>
      <c r="D77" s="3"/>
      <c r="E77" s="3"/>
      <c r="F77" s="3"/>
      <c r="G77" s="3"/>
      <c r="H77" s="3"/>
      <c r="I77" s="3"/>
      <c r="J77" s="3"/>
      <c r="K77" s="3"/>
      <c r="L77" s="3"/>
      <c r="M77" s="13"/>
      <c r="N77" s="3"/>
      <c r="O77" s="3"/>
      <c r="P77" s="13"/>
      <c r="Q77" s="3"/>
      <c r="R77" s="3"/>
      <c r="S77" s="3"/>
      <c r="T77" s="3"/>
      <c r="U77" s="3"/>
      <c r="V77" s="3"/>
      <c r="W77" s="3"/>
      <c r="X77" s="3"/>
      <c r="Y77" s="3"/>
      <c r="Z77" s="3"/>
    </row>
    <row r="78" ht="15.75" customHeight="1">
      <c r="A78" s="3"/>
      <c r="B78" s="13"/>
      <c r="C78" s="13"/>
      <c r="D78" s="3"/>
      <c r="E78" s="3"/>
      <c r="F78" s="3"/>
      <c r="G78" s="3"/>
      <c r="H78" s="3"/>
      <c r="I78" s="3"/>
      <c r="J78" s="3"/>
      <c r="K78" s="3"/>
      <c r="L78" s="3"/>
      <c r="M78" s="13"/>
      <c r="N78" s="3"/>
      <c r="O78" s="3"/>
      <c r="P78" s="13"/>
      <c r="Q78" s="3"/>
      <c r="R78" s="3"/>
      <c r="S78" s="3"/>
      <c r="T78" s="3"/>
      <c r="U78" s="3"/>
      <c r="V78" s="3"/>
      <c r="W78" s="3"/>
      <c r="X78" s="3"/>
      <c r="Y78" s="3"/>
      <c r="Z78" s="3"/>
    </row>
    <row r="79" ht="15.75" customHeight="1">
      <c r="A79" s="3"/>
      <c r="B79" s="13"/>
      <c r="C79" s="13"/>
      <c r="D79" s="3"/>
      <c r="E79" s="3"/>
      <c r="F79" s="3"/>
      <c r="G79" s="3"/>
      <c r="H79" s="3"/>
      <c r="I79" s="3"/>
      <c r="J79" s="3"/>
      <c r="K79" s="3"/>
      <c r="L79" s="3"/>
      <c r="M79" s="13"/>
      <c r="N79" s="3"/>
      <c r="O79" s="3"/>
      <c r="P79" s="13"/>
      <c r="Q79" s="3"/>
      <c r="R79" s="3"/>
      <c r="S79" s="3"/>
      <c r="T79" s="3"/>
      <c r="U79" s="3"/>
      <c r="V79" s="3"/>
      <c r="W79" s="3"/>
      <c r="X79" s="3"/>
      <c r="Y79" s="3"/>
      <c r="Z79" s="3"/>
    </row>
    <row r="80" ht="15.75" customHeight="1">
      <c r="A80" s="3"/>
      <c r="B80" s="13"/>
      <c r="C80" s="13"/>
      <c r="D80" s="3"/>
      <c r="E80" s="3"/>
      <c r="F80" s="3"/>
      <c r="G80" s="3"/>
      <c r="H80" s="3"/>
      <c r="I80" s="3"/>
      <c r="J80" s="3"/>
      <c r="K80" s="3"/>
      <c r="L80" s="3"/>
      <c r="M80" s="13"/>
      <c r="N80" s="3"/>
      <c r="O80" s="3"/>
      <c r="P80" s="13"/>
      <c r="Q80" s="3"/>
      <c r="R80" s="3"/>
      <c r="S80" s="3"/>
      <c r="T80" s="3"/>
      <c r="U80" s="3"/>
      <c r="V80" s="3"/>
      <c r="W80" s="3"/>
      <c r="X80" s="3"/>
      <c r="Y80" s="3"/>
      <c r="Z80" s="3"/>
    </row>
    <row r="81" ht="15.75" customHeight="1">
      <c r="A81" s="3"/>
      <c r="B81" s="13"/>
      <c r="C81" s="13"/>
      <c r="D81" s="3"/>
      <c r="E81" s="3"/>
      <c r="F81" s="3"/>
      <c r="G81" s="3"/>
      <c r="H81" s="3"/>
      <c r="I81" s="3"/>
      <c r="J81" s="3"/>
      <c r="K81" s="3"/>
      <c r="L81" s="3"/>
      <c r="M81" s="13"/>
      <c r="N81" s="3"/>
      <c r="O81" s="3"/>
      <c r="P81" s="13"/>
      <c r="Q81" s="3"/>
      <c r="R81" s="3"/>
      <c r="S81" s="3"/>
      <c r="T81" s="3"/>
      <c r="U81" s="3"/>
      <c r="V81" s="3"/>
      <c r="W81" s="3"/>
      <c r="X81" s="3"/>
      <c r="Y81" s="3"/>
      <c r="Z81" s="3"/>
    </row>
    <row r="82" ht="15.75" customHeight="1">
      <c r="A82" s="3"/>
      <c r="B82" s="13"/>
      <c r="C82" s="13"/>
      <c r="D82" s="3"/>
      <c r="E82" s="3"/>
      <c r="F82" s="3"/>
      <c r="G82" s="3"/>
      <c r="H82" s="3"/>
      <c r="I82" s="3"/>
      <c r="J82" s="3"/>
      <c r="K82" s="3"/>
      <c r="L82" s="3"/>
      <c r="M82" s="13"/>
      <c r="N82" s="3"/>
      <c r="O82" s="3"/>
      <c r="P82" s="13"/>
      <c r="Q82" s="3"/>
      <c r="R82" s="3"/>
      <c r="S82" s="3"/>
      <c r="T82" s="3"/>
      <c r="U82" s="3"/>
      <c r="V82" s="3"/>
      <c r="W82" s="3"/>
      <c r="X82" s="3"/>
      <c r="Y82" s="3"/>
      <c r="Z82" s="3"/>
    </row>
    <row r="83" ht="15.75" customHeight="1">
      <c r="A83" s="3"/>
      <c r="B83" s="13"/>
      <c r="C83" s="13"/>
      <c r="D83" s="3"/>
      <c r="E83" s="3"/>
      <c r="F83" s="3"/>
      <c r="G83" s="3"/>
      <c r="H83" s="3"/>
      <c r="I83" s="3"/>
      <c r="J83" s="3"/>
      <c r="K83" s="3"/>
      <c r="L83" s="3"/>
      <c r="M83" s="13"/>
      <c r="N83" s="3"/>
      <c r="O83" s="3"/>
      <c r="P83" s="13"/>
      <c r="Q83" s="3"/>
      <c r="R83" s="3"/>
      <c r="S83" s="3"/>
      <c r="T83" s="3"/>
      <c r="U83" s="3"/>
      <c r="V83" s="3"/>
      <c r="W83" s="3"/>
      <c r="X83" s="3"/>
      <c r="Y83" s="3"/>
      <c r="Z83" s="3"/>
    </row>
    <row r="84" ht="15.75" customHeight="1">
      <c r="A84" s="3"/>
      <c r="B84" s="13"/>
      <c r="C84" s="13"/>
      <c r="D84" s="3"/>
      <c r="E84" s="3"/>
      <c r="F84" s="3"/>
      <c r="G84" s="3"/>
      <c r="H84" s="3"/>
      <c r="I84" s="3"/>
      <c r="J84" s="3"/>
      <c r="K84" s="3"/>
      <c r="L84" s="3"/>
      <c r="M84" s="13"/>
      <c r="N84" s="3"/>
      <c r="O84" s="3"/>
      <c r="P84" s="13"/>
      <c r="Q84" s="3"/>
      <c r="R84" s="3"/>
      <c r="S84" s="3"/>
      <c r="T84" s="3"/>
      <c r="U84" s="3"/>
      <c r="V84" s="3"/>
      <c r="W84" s="3"/>
      <c r="X84" s="3"/>
      <c r="Y84" s="3"/>
      <c r="Z84" s="3"/>
    </row>
    <row r="85" ht="15.75" customHeight="1">
      <c r="A85" s="3"/>
      <c r="B85" s="13"/>
      <c r="C85" s="13"/>
      <c r="D85" s="3"/>
      <c r="E85" s="3"/>
      <c r="F85" s="3"/>
      <c r="G85" s="3"/>
      <c r="H85" s="3"/>
      <c r="I85" s="3"/>
      <c r="J85" s="3"/>
      <c r="K85" s="3"/>
      <c r="L85" s="3"/>
      <c r="M85" s="13"/>
      <c r="N85" s="3"/>
      <c r="O85" s="3"/>
      <c r="P85" s="13"/>
      <c r="Q85" s="3"/>
      <c r="R85" s="3"/>
      <c r="S85" s="3"/>
      <c r="T85" s="3"/>
      <c r="U85" s="3"/>
      <c r="V85" s="3"/>
      <c r="W85" s="3"/>
      <c r="X85" s="3"/>
      <c r="Y85" s="3"/>
      <c r="Z85" s="3"/>
    </row>
    <row r="86" ht="15.75" customHeight="1">
      <c r="A86" s="3"/>
      <c r="B86" s="13"/>
      <c r="C86" s="13"/>
      <c r="D86" s="3"/>
      <c r="E86" s="3"/>
      <c r="F86" s="3"/>
      <c r="G86" s="3"/>
      <c r="H86" s="3"/>
      <c r="I86" s="3"/>
      <c r="J86" s="3"/>
      <c r="K86" s="3"/>
      <c r="L86" s="3"/>
      <c r="M86" s="13"/>
      <c r="N86" s="3"/>
      <c r="O86" s="3"/>
      <c r="P86" s="13"/>
      <c r="Q86" s="3"/>
      <c r="R86" s="3"/>
      <c r="S86" s="3"/>
      <c r="T86" s="3"/>
      <c r="U86" s="3"/>
      <c r="V86" s="3"/>
      <c r="W86" s="3"/>
      <c r="X86" s="3"/>
      <c r="Y86" s="3"/>
      <c r="Z86" s="3"/>
    </row>
    <row r="87" ht="15.75" customHeight="1">
      <c r="A87" s="3"/>
      <c r="B87" s="13"/>
      <c r="C87" s="13"/>
      <c r="D87" s="3"/>
      <c r="E87" s="3"/>
      <c r="F87" s="3"/>
      <c r="G87" s="3"/>
      <c r="H87" s="3"/>
      <c r="I87" s="3"/>
      <c r="J87" s="3"/>
      <c r="K87" s="3"/>
      <c r="L87" s="3"/>
      <c r="M87" s="13"/>
      <c r="N87" s="3"/>
      <c r="O87" s="3"/>
      <c r="P87" s="13"/>
      <c r="Q87" s="3"/>
      <c r="R87" s="3"/>
      <c r="S87" s="3"/>
      <c r="T87" s="3"/>
      <c r="U87" s="3"/>
      <c r="V87" s="3"/>
      <c r="W87" s="3"/>
      <c r="X87" s="3"/>
      <c r="Y87" s="3"/>
      <c r="Z87" s="3"/>
    </row>
    <row r="88" ht="15.75" customHeight="1">
      <c r="A88" s="3"/>
      <c r="B88" s="13"/>
      <c r="C88" s="13"/>
      <c r="D88" s="3"/>
      <c r="E88" s="3"/>
      <c r="F88" s="3"/>
      <c r="G88" s="3"/>
      <c r="H88" s="3"/>
      <c r="I88" s="3"/>
      <c r="J88" s="3"/>
      <c r="K88" s="3"/>
      <c r="L88" s="3"/>
      <c r="M88" s="13"/>
      <c r="N88" s="3"/>
      <c r="O88" s="3"/>
      <c r="P88" s="13"/>
      <c r="Q88" s="3"/>
      <c r="R88" s="3"/>
      <c r="S88" s="3"/>
      <c r="T88" s="3"/>
      <c r="U88" s="3"/>
      <c r="V88" s="3"/>
      <c r="W88" s="3"/>
      <c r="X88" s="3"/>
      <c r="Y88" s="3"/>
      <c r="Z88" s="3"/>
    </row>
    <row r="89" ht="15.75" customHeight="1">
      <c r="A89" s="3"/>
      <c r="B89" s="13"/>
      <c r="C89" s="13"/>
      <c r="D89" s="3"/>
      <c r="E89" s="3"/>
      <c r="F89" s="3"/>
      <c r="G89" s="3"/>
      <c r="H89" s="3"/>
      <c r="I89" s="3"/>
      <c r="J89" s="3"/>
      <c r="K89" s="3"/>
      <c r="L89" s="3"/>
      <c r="M89" s="13"/>
      <c r="N89" s="3"/>
      <c r="O89" s="3"/>
      <c r="P89" s="13"/>
      <c r="Q89" s="3"/>
      <c r="R89" s="3"/>
      <c r="S89" s="3"/>
      <c r="T89" s="3"/>
      <c r="U89" s="3"/>
      <c r="V89" s="3"/>
      <c r="W89" s="3"/>
      <c r="X89" s="3"/>
      <c r="Y89" s="3"/>
      <c r="Z89" s="3"/>
    </row>
    <row r="90" ht="15.75" customHeight="1">
      <c r="A90" s="3"/>
      <c r="B90" s="13"/>
      <c r="C90" s="13"/>
      <c r="D90" s="3"/>
      <c r="E90" s="3"/>
      <c r="F90" s="3"/>
      <c r="G90" s="3"/>
      <c r="H90" s="3"/>
      <c r="I90" s="3"/>
      <c r="J90" s="3"/>
      <c r="K90" s="3"/>
      <c r="L90" s="3"/>
      <c r="M90" s="13"/>
      <c r="N90" s="3"/>
      <c r="O90" s="3"/>
      <c r="P90" s="13"/>
      <c r="Q90" s="3"/>
      <c r="R90" s="3"/>
      <c r="S90" s="3"/>
      <c r="T90" s="3"/>
      <c r="U90" s="3"/>
      <c r="V90" s="3"/>
      <c r="W90" s="3"/>
      <c r="X90" s="3"/>
      <c r="Y90" s="3"/>
      <c r="Z90" s="3"/>
    </row>
    <row r="91" ht="15.75" customHeight="1">
      <c r="A91" s="3"/>
      <c r="B91" s="13"/>
      <c r="C91" s="13"/>
      <c r="D91" s="3"/>
      <c r="E91" s="3"/>
      <c r="F91" s="3"/>
      <c r="G91" s="3"/>
      <c r="H91" s="3"/>
      <c r="I91" s="3"/>
      <c r="J91" s="3"/>
      <c r="K91" s="3"/>
      <c r="L91" s="3"/>
      <c r="M91" s="13"/>
      <c r="N91" s="3"/>
      <c r="O91" s="3"/>
      <c r="P91" s="13"/>
      <c r="Q91" s="3"/>
      <c r="R91" s="3"/>
      <c r="S91" s="3"/>
      <c r="T91" s="3"/>
      <c r="U91" s="3"/>
      <c r="V91" s="3"/>
      <c r="W91" s="3"/>
      <c r="X91" s="3"/>
      <c r="Y91" s="3"/>
      <c r="Z91" s="3"/>
    </row>
    <row r="92" ht="15.75" customHeight="1">
      <c r="A92" s="3"/>
      <c r="B92" s="13"/>
      <c r="C92" s="13"/>
      <c r="D92" s="3"/>
      <c r="E92" s="3"/>
      <c r="F92" s="3"/>
      <c r="G92" s="3"/>
      <c r="H92" s="3"/>
      <c r="I92" s="3"/>
      <c r="J92" s="3"/>
      <c r="K92" s="3"/>
      <c r="L92" s="3"/>
      <c r="M92" s="13"/>
      <c r="N92" s="3"/>
      <c r="O92" s="3"/>
      <c r="P92" s="13"/>
      <c r="Q92" s="3"/>
      <c r="R92" s="3"/>
      <c r="S92" s="3"/>
      <c r="T92" s="3"/>
      <c r="U92" s="3"/>
      <c r="V92" s="3"/>
      <c r="W92" s="3"/>
      <c r="X92" s="3"/>
      <c r="Y92" s="3"/>
      <c r="Z92" s="3"/>
    </row>
    <row r="93" ht="15.75" customHeight="1">
      <c r="A93" s="3"/>
      <c r="B93" s="13"/>
      <c r="C93" s="13"/>
      <c r="D93" s="3"/>
      <c r="E93" s="3"/>
      <c r="F93" s="3"/>
      <c r="G93" s="3"/>
      <c r="H93" s="3"/>
      <c r="I93" s="3"/>
      <c r="J93" s="3"/>
      <c r="K93" s="3"/>
      <c r="L93" s="3"/>
      <c r="M93" s="13"/>
      <c r="N93" s="3"/>
      <c r="O93" s="3"/>
      <c r="P93" s="13"/>
      <c r="Q93" s="3"/>
      <c r="R93" s="3"/>
      <c r="S93" s="3"/>
      <c r="T93" s="3"/>
      <c r="U93" s="3"/>
      <c r="V93" s="3"/>
      <c r="W93" s="3"/>
      <c r="X93" s="3"/>
      <c r="Y93" s="3"/>
      <c r="Z93" s="3"/>
    </row>
    <row r="94" ht="15.75" customHeight="1">
      <c r="A94" s="3"/>
      <c r="B94" s="13"/>
      <c r="C94" s="13"/>
      <c r="D94" s="3"/>
      <c r="E94" s="3"/>
      <c r="F94" s="3"/>
      <c r="G94" s="3"/>
      <c r="H94" s="3"/>
      <c r="I94" s="3"/>
      <c r="J94" s="3"/>
      <c r="K94" s="3"/>
      <c r="L94" s="3"/>
      <c r="M94" s="13"/>
      <c r="N94" s="3"/>
      <c r="O94" s="3"/>
      <c r="P94" s="13"/>
      <c r="Q94" s="3"/>
      <c r="R94" s="3"/>
      <c r="S94" s="3"/>
      <c r="T94" s="3"/>
      <c r="U94" s="3"/>
      <c r="V94" s="3"/>
      <c r="W94" s="3"/>
      <c r="X94" s="3"/>
      <c r="Y94" s="3"/>
      <c r="Z94" s="3"/>
    </row>
    <row r="95" ht="15.75" customHeight="1">
      <c r="A95" s="3"/>
      <c r="B95" s="13"/>
      <c r="C95" s="13"/>
      <c r="D95" s="3"/>
      <c r="E95" s="3"/>
      <c r="F95" s="3"/>
      <c r="G95" s="3"/>
      <c r="H95" s="3"/>
      <c r="I95" s="3"/>
      <c r="J95" s="3"/>
      <c r="K95" s="3"/>
      <c r="L95" s="3"/>
      <c r="M95" s="13"/>
      <c r="N95" s="3"/>
      <c r="O95" s="3"/>
      <c r="P95" s="13"/>
      <c r="Q95" s="3"/>
      <c r="R95" s="3"/>
      <c r="S95" s="3"/>
      <c r="T95" s="3"/>
      <c r="U95" s="3"/>
      <c r="V95" s="3"/>
      <c r="W95" s="3"/>
      <c r="X95" s="3"/>
      <c r="Y95" s="3"/>
      <c r="Z95" s="3"/>
    </row>
    <row r="96" ht="15.75" customHeight="1">
      <c r="A96" s="3"/>
      <c r="B96" s="13"/>
      <c r="C96" s="13"/>
      <c r="D96" s="3"/>
      <c r="E96" s="3"/>
      <c r="F96" s="3"/>
      <c r="G96" s="3"/>
      <c r="H96" s="3"/>
      <c r="I96" s="3"/>
      <c r="J96" s="3"/>
      <c r="K96" s="3"/>
      <c r="L96" s="3"/>
      <c r="M96" s="13"/>
      <c r="N96" s="3"/>
      <c r="O96" s="3"/>
      <c r="P96" s="13"/>
      <c r="Q96" s="3"/>
      <c r="R96" s="3"/>
      <c r="S96" s="3"/>
      <c r="T96" s="3"/>
      <c r="U96" s="3"/>
      <c r="V96" s="3"/>
      <c r="W96" s="3"/>
      <c r="X96" s="3"/>
      <c r="Y96" s="3"/>
      <c r="Z96" s="3"/>
    </row>
    <row r="97" ht="15.75" customHeight="1">
      <c r="A97" s="3"/>
      <c r="B97" s="13"/>
      <c r="C97" s="13"/>
      <c r="D97" s="3"/>
      <c r="E97" s="3"/>
      <c r="F97" s="3"/>
      <c r="G97" s="3"/>
      <c r="H97" s="3"/>
      <c r="I97" s="3"/>
      <c r="J97" s="3"/>
      <c r="K97" s="3"/>
      <c r="L97" s="3"/>
      <c r="M97" s="13"/>
      <c r="N97" s="3"/>
      <c r="O97" s="3"/>
      <c r="P97" s="13"/>
      <c r="Q97" s="3"/>
      <c r="R97" s="3"/>
      <c r="S97" s="3"/>
      <c r="T97" s="3"/>
      <c r="U97" s="3"/>
      <c r="V97" s="3"/>
      <c r="W97" s="3"/>
      <c r="X97" s="3"/>
      <c r="Y97" s="3"/>
      <c r="Z97" s="3"/>
    </row>
    <row r="98" ht="15.75" customHeight="1">
      <c r="A98" s="3"/>
      <c r="B98" s="13"/>
      <c r="C98" s="13"/>
      <c r="D98" s="3"/>
      <c r="E98" s="3"/>
      <c r="F98" s="3"/>
      <c r="G98" s="3"/>
      <c r="H98" s="3"/>
      <c r="I98" s="3"/>
      <c r="J98" s="3"/>
      <c r="K98" s="3"/>
      <c r="L98" s="3"/>
      <c r="M98" s="13"/>
      <c r="N98" s="3"/>
      <c r="O98" s="3"/>
      <c r="P98" s="13"/>
      <c r="Q98" s="3"/>
      <c r="R98" s="3"/>
      <c r="S98" s="3"/>
      <c r="T98" s="3"/>
      <c r="U98" s="3"/>
      <c r="V98" s="3"/>
      <c r="W98" s="3"/>
      <c r="X98" s="3"/>
      <c r="Y98" s="3"/>
      <c r="Z98" s="3"/>
    </row>
    <row r="99" ht="15.75" customHeight="1">
      <c r="A99" s="3"/>
      <c r="B99" s="13"/>
      <c r="C99" s="13"/>
      <c r="D99" s="3"/>
      <c r="E99" s="3"/>
      <c r="F99" s="3"/>
      <c r="G99" s="3"/>
      <c r="H99" s="3"/>
      <c r="I99" s="3"/>
      <c r="J99" s="3"/>
      <c r="K99" s="3"/>
      <c r="L99" s="3"/>
      <c r="M99" s="13"/>
      <c r="N99" s="3"/>
      <c r="O99" s="3"/>
      <c r="P99" s="13"/>
      <c r="Q99" s="3"/>
      <c r="R99" s="3"/>
      <c r="S99" s="3"/>
      <c r="T99" s="3"/>
      <c r="U99" s="3"/>
      <c r="V99" s="3"/>
      <c r="W99" s="3"/>
      <c r="X99" s="3"/>
      <c r="Y99" s="3"/>
      <c r="Z99" s="3"/>
    </row>
    <row r="100" ht="15.75" customHeight="1">
      <c r="A100" s="3"/>
      <c r="B100" s="13"/>
      <c r="C100" s="13"/>
      <c r="D100" s="3"/>
      <c r="E100" s="3"/>
      <c r="F100" s="3"/>
      <c r="G100" s="3"/>
      <c r="H100" s="3"/>
      <c r="I100" s="3"/>
      <c r="J100" s="3"/>
      <c r="K100" s="3"/>
      <c r="L100" s="3"/>
      <c r="M100" s="13"/>
      <c r="N100" s="3"/>
      <c r="O100" s="3"/>
      <c r="P100" s="13"/>
      <c r="Q100" s="3"/>
      <c r="R100" s="3"/>
      <c r="S100" s="3"/>
      <c r="T100" s="3"/>
      <c r="U100" s="3"/>
      <c r="V100" s="3"/>
      <c r="W100" s="3"/>
      <c r="X100" s="3"/>
      <c r="Y100" s="3"/>
      <c r="Z100" s="3"/>
    </row>
    <row r="101" ht="15.75" customHeight="1">
      <c r="A101" s="3"/>
      <c r="B101" s="13"/>
      <c r="C101" s="13"/>
      <c r="D101" s="3"/>
      <c r="E101" s="3"/>
      <c r="F101" s="3"/>
      <c r="G101" s="3"/>
      <c r="H101" s="3"/>
      <c r="I101" s="3"/>
      <c r="J101" s="3"/>
      <c r="K101" s="3"/>
      <c r="L101" s="3"/>
      <c r="M101" s="13"/>
      <c r="N101" s="3"/>
      <c r="O101" s="3"/>
      <c r="P101" s="13"/>
      <c r="Q101" s="3"/>
      <c r="R101" s="3"/>
      <c r="S101" s="3"/>
      <c r="T101" s="3"/>
      <c r="U101" s="3"/>
      <c r="V101" s="3"/>
      <c r="W101" s="3"/>
      <c r="X101" s="3"/>
      <c r="Y101" s="3"/>
      <c r="Z101" s="3"/>
    </row>
    <row r="102" ht="15.75" customHeight="1">
      <c r="A102" s="3"/>
      <c r="B102" s="13"/>
      <c r="C102" s="13"/>
      <c r="D102" s="3"/>
      <c r="E102" s="3"/>
      <c r="F102" s="3"/>
      <c r="G102" s="3"/>
      <c r="H102" s="3"/>
      <c r="I102" s="3"/>
      <c r="J102" s="3"/>
      <c r="K102" s="3"/>
      <c r="L102" s="3"/>
      <c r="M102" s="13"/>
      <c r="N102" s="3"/>
      <c r="O102" s="3"/>
      <c r="P102" s="13"/>
      <c r="Q102" s="3"/>
      <c r="R102" s="3"/>
      <c r="S102" s="3"/>
      <c r="T102" s="3"/>
      <c r="U102" s="3"/>
      <c r="V102" s="3"/>
      <c r="W102" s="3"/>
      <c r="X102" s="3"/>
      <c r="Y102" s="3"/>
      <c r="Z102" s="3"/>
    </row>
    <row r="103" ht="15.75" customHeight="1">
      <c r="A103" s="3"/>
      <c r="B103" s="13"/>
      <c r="C103" s="13"/>
      <c r="D103" s="3"/>
      <c r="E103" s="3"/>
      <c r="F103" s="3"/>
      <c r="G103" s="3"/>
      <c r="H103" s="3"/>
      <c r="I103" s="3"/>
      <c r="J103" s="3"/>
      <c r="K103" s="3"/>
      <c r="L103" s="3"/>
      <c r="M103" s="13"/>
      <c r="N103" s="3"/>
      <c r="O103" s="3"/>
      <c r="P103" s="13"/>
      <c r="Q103" s="3"/>
      <c r="R103" s="3"/>
      <c r="S103" s="3"/>
      <c r="T103" s="3"/>
      <c r="U103" s="3"/>
      <c r="V103" s="3"/>
      <c r="W103" s="3"/>
      <c r="X103" s="3"/>
      <c r="Y103" s="3"/>
      <c r="Z103" s="3"/>
    </row>
    <row r="104" ht="15.75" customHeight="1">
      <c r="A104" s="3"/>
      <c r="B104" s="13"/>
      <c r="C104" s="13"/>
      <c r="D104" s="3"/>
      <c r="E104" s="3"/>
      <c r="F104" s="3"/>
      <c r="G104" s="3"/>
      <c r="H104" s="3"/>
      <c r="I104" s="3"/>
      <c r="J104" s="3"/>
      <c r="K104" s="3"/>
      <c r="L104" s="3"/>
      <c r="M104" s="13"/>
      <c r="N104" s="3"/>
      <c r="O104" s="3"/>
      <c r="P104" s="13"/>
      <c r="Q104" s="3"/>
      <c r="R104" s="3"/>
      <c r="S104" s="3"/>
      <c r="T104" s="3"/>
      <c r="U104" s="3"/>
      <c r="V104" s="3"/>
      <c r="W104" s="3"/>
      <c r="X104" s="3"/>
      <c r="Y104" s="3"/>
      <c r="Z104" s="3"/>
    </row>
    <row r="105" ht="15.75" customHeight="1">
      <c r="A105" s="3"/>
      <c r="B105" s="13"/>
      <c r="C105" s="13"/>
      <c r="D105" s="3"/>
      <c r="E105" s="3"/>
      <c r="F105" s="3"/>
      <c r="G105" s="3"/>
      <c r="H105" s="3"/>
      <c r="I105" s="3"/>
      <c r="J105" s="3"/>
      <c r="K105" s="3"/>
      <c r="L105" s="3"/>
      <c r="M105" s="13"/>
      <c r="N105" s="3"/>
      <c r="O105" s="3"/>
      <c r="P105" s="13"/>
      <c r="Q105" s="3"/>
      <c r="R105" s="3"/>
      <c r="S105" s="3"/>
      <c r="T105" s="3"/>
      <c r="U105" s="3"/>
      <c r="V105" s="3"/>
      <c r="W105" s="3"/>
      <c r="X105" s="3"/>
      <c r="Y105" s="3"/>
      <c r="Z105" s="3"/>
    </row>
    <row r="106" ht="15.75" customHeight="1">
      <c r="A106" s="3"/>
      <c r="B106" s="13"/>
      <c r="C106" s="13"/>
      <c r="D106" s="3"/>
      <c r="E106" s="3"/>
      <c r="F106" s="3"/>
      <c r="G106" s="3"/>
      <c r="H106" s="3"/>
      <c r="I106" s="3"/>
      <c r="J106" s="3"/>
      <c r="K106" s="3"/>
      <c r="L106" s="3"/>
      <c r="M106" s="13"/>
      <c r="N106" s="3"/>
      <c r="O106" s="3"/>
      <c r="P106" s="13"/>
      <c r="Q106" s="3"/>
      <c r="R106" s="3"/>
      <c r="S106" s="3"/>
      <c r="T106" s="3"/>
      <c r="U106" s="3"/>
      <c r="V106" s="3"/>
      <c r="W106" s="3"/>
      <c r="X106" s="3"/>
      <c r="Y106" s="3"/>
      <c r="Z106" s="3"/>
    </row>
    <row r="107" ht="15.75" customHeight="1">
      <c r="A107" s="3"/>
      <c r="B107" s="13"/>
      <c r="C107" s="13"/>
      <c r="D107" s="3"/>
      <c r="E107" s="3"/>
      <c r="F107" s="3"/>
      <c r="G107" s="3"/>
      <c r="H107" s="3"/>
      <c r="I107" s="3"/>
      <c r="J107" s="3"/>
      <c r="K107" s="3"/>
      <c r="L107" s="3"/>
      <c r="M107" s="13"/>
      <c r="N107" s="3"/>
      <c r="O107" s="3"/>
      <c r="P107" s="13"/>
      <c r="Q107" s="3"/>
      <c r="R107" s="3"/>
      <c r="S107" s="3"/>
      <c r="T107" s="3"/>
      <c r="U107" s="3"/>
      <c r="V107" s="3"/>
      <c r="W107" s="3"/>
      <c r="X107" s="3"/>
      <c r="Y107" s="3"/>
      <c r="Z107" s="3"/>
    </row>
    <row r="108" ht="15.75" customHeight="1">
      <c r="A108" s="3"/>
      <c r="B108" s="13"/>
      <c r="C108" s="13"/>
      <c r="D108" s="3"/>
      <c r="E108" s="3"/>
      <c r="F108" s="3"/>
      <c r="G108" s="3"/>
      <c r="H108" s="3"/>
      <c r="I108" s="3"/>
      <c r="J108" s="3"/>
      <c r="K108" s="3"/>
      <c r="L108" s="3"/>
      <c r="M108" s="13"/>
      <c r="N108" s="3"/>
      <c r="O108" s="3"/>
      <c r="P108" s="13"/>
      <c r="Q108" s="3"/>
      <c r="R108" s="3"/>
      <c r="S108" s="3"/>
      <c r="T108" s="3"/>
      <c r="U108" s="3"/>
      <c r="V108" s="3"/>
      <c r="W108" s="3"/>
      <c r="X108" s="3"/>
      <c r="Y108" s="3"/>
      <c r="Z108" s="3"/>
    </row>
    <row r="109" ht="15.75" customHeight="1">
      <c r="A109" s="3"/>
      <c r="B109" s="13"/>
      <c r="C109" s="13"/>
      <c r="D109" s="3"/>
      <c r="E109" s="3"/>
      <c r="F109" s="3"/>
      <c r="G109" s="3"/>
      <c r="H109" s="3"/>
      <c r="I109" s="3"/>
      <c r="J109" s="3"/>
      <c r="K109" s="3"/>
      <c r="L109" s="3"/>
      <c r="M109" s="13"/>
      <c r="N109" s="3"/>
      <c r="O109" s="3"/>
      <c r="P109" s="13"/>
      <c r="Q109" s="3"/>
      <c r="R109" s="3"/>
      <c r="S109" s="3"/>
      <c r="T109" s="3"/>
      <c r="U109" s="3"/>
      <c r="V109" s="3"/>
      <c r="W109" s="3"/>
      <c r="X109" s="3"/>
      <c r="Y109" s="3"/>
      <c r="Z109" s="3"/>
    </row>
    <row r="110" ht="15.75" customHeight="1">
      <c r="A110" s="3"/>
      <c r="B110" s="13"/>
      <c r="C110" s="13"/>
      <c r="D110" s="3"/>
      <c r="E110" s="3"/>
      <c r="F110" s="3"/>
      <c r="G110" s="3"/>
      <c r="H110" s="3"/>
      <c r="I110" s="3"/>
      <c r="J110" s="3"/>
      <c r="K110" s="3"/>
      <c r="L110" s="3"/>
      <c r="M110" s="13"/>
      <c r="N110" s="3"/>
      <c r="O110" s="3"/>
      <c r="P110" s="13"/>
      <c r="Q110" s="3"/>
      <c r="R110" s="3"/>
      <c r="S110" s="3"/>
      <c r="T110" s="3"/>
      <c r="U110" s="3"/>
      <c r="V110" s="3"/>
      <c r="W110" s="3"/>
      <c r="X110" s="3"/>
      <c r="Y110" s="3"/>
      <c r="Z110" s="3"/>
    </row>
    <row r="111" ht="15.75" customHeight="1">
      <c r="A111" s="3"/>
      <c r="B111" s="13"/>
      <c r="C111" s="13"/>
      <c r="D111" s="3"/>
      <c r="E111" s="3"/>
      <c r="F111" s="3"/>
      <c r="G111" s="3"/>
      <c r="H111" s="3"/>
      <c r="I111" s="3"/>
      <c r="J111" s="3"/>
      <c r="K111" s="3"/>
      <c r="L111" s="3"/>
      <c r="M111" s="13"/>
      <c r="N111" s="3"/>
      <c r="O111" s="3"/>
      <c r="P111" s="13"/>
      <c r="Q111" s="3"/>
      <c r="R111" s="3"/>
      <c r="S111" s="3"/>
      <c r="T111" s="3"/>
      <c r="U111" s="3"/>
      <c r="V111" s="3"/>
      <c r="W111" s="3"/>
      <c r="X111" s="3"/>
      <c r="Y111" s="3"/>
      <c r="Z111" s="3"/>
    </row>
    <row r="112" ht="15.75" customHeight="1">
      <c r="A112" s="3"/>
      <c r="B112" s="13"/>
      <c r="C112" s="13"/>
      <c r="D112" s="3"/>
      <c r="E112" s="3"/>
      <c r="F112" s="3"/>
      <c r="G112" s="3"/>
      <c r="H112" s="3"/>
      <c r="I112" s="3"/>
      <c r="J112" s="3"/>
      <c r="K112" s="3"/>
      <c r="L112" s="3"/>
      <c r="M112" s="13"/>
      <c r="N112" s="3"/>
      <c r="O112" s="3"/>
      <c r="P112" s="13"/>
      <c r="Q112" s="3"/>
      <c r="R112" s="3"/>
      <c r="S112" s="3"/>
      <c r="T112" s="3"/>
      <c r="U112" s="3"/>
      <c r="V112" s="3"/>
      <c r="W112" s="3"/>
      <c r="X112" s="3"/>
      <c r="Y112" s="3"/>
      <c r="Z112" s="3"/>
    </row>
    <row r="113" ht="15.75" customHeight="1">
      <c r="A113" s="3"/>
      <c r="B113" s="13"/>
      <c r="C113" s="13"/>
      <c r="D113" s="3"/>
      <c r="E113" s="3"/>
      <c r="F113" s="3"/>
      <c r="G113" s="3"/>
      <c r="H113" s="3"/>
      <c r="I113" s="3"/>
      <c r="J113" s="3"/>
      <c r="K113" s="3"/>
      <c r="L113" s="3"/>
      <c r="M113" s="13"/>
      <c r="N113" s="3"/>
      <c r="O113" s="3"/>
      <c r="P113" s="13"/>
      <c r="Q113" s="3"/>
      <c r="R113" s="3"/>
      <c r="S113" s="3"/>
      <c r="T113" s="3"/>
      <c r="U113" s="3"/>
      <c r="V113" s="3"/>
      <c r="W113" s="3"/>
      <c r="X113" s="3"/>
      <c r="Y113" s="3"/>
      <c r="Z113" s="3"/>
    </row>
    <row r="114" ht="15.75" customHeight="1">
      <c r="A114" s="3"/>
      <c r="B114" s="13"/>
      <c r="C114" s="13"/>
      <c r="D114" s="3"/>
      <c r="E114" s="3"/>
      <c r="F114" s="3"/>
      <c r="G114" s="3"/>
      <c r="H114" s="3"/>
      <c r="I114" s="3"/>
      <c r="J114" s="3"/>
      <c r="K114" s="3"/>
      <c r="L114" s="3"/>
      <c r="M114" s="13"/>
      <c r="N114" s="3"/>
      <c r="O114" s="3"/>
      <c r="P114" s="13"/>
      <c r="Q114" s="3"/>
      <c r="R114" s="3"/>
      <c r="S114" s="3"/>
      <c r="T114" s="3"/>
      <c r="U114" s="3"/>
      <c r="V114" s="3"/>
      <c r="W114" s="3"/>
      <c r="X114" s="3"/>
      <c r="Y114" s="3"/>
      <c r="Z114" s="3"/>
    </row>
    <row r="115" ht="15.75" customHeight="1">
      <c r="A115" s="3"/>
      <c r="B115" s="13"/>
      <c r="C115" s="13"/>
      <c r="D115" s="3"/>
      <c r="E115" s="3"/>
      <c r="F115" s="3"/>
      <c r="G115" s="3"/>
      <c r="H115" s="3"/>
      <c r="I115" s="3"/>
      <c r="J115" s="3"/>
      <c r="K115" s="3"/>
      <c r="L115" s="3"/>
      <c r="M115" s="13"/>
      <c r="N115" s="3"/>
      <c r="O115" s="3"/>
      <c r="P115" s="13"/>
      <c r="Q115" s="3"/>
      <c r="R115" s="3"/>
      <c r="S115" s="3"/>
      <c r="T115" s="3"/>
      <c r="U115" s="3"/>
      <c r="V115" s="3"/>
      <c r="W115" s="3"/>
      <c r="X115" s="3"/>
      <c r="Y115" s="3"/>
      <c r="Z115" s="3"/>
    </row>
    <row r="116" ht="15.75" customHeight="1">
      <c r="A116" s="3"/>
      <c r="B116" s="13"/>
      <c r="C116" s="13"/>
      <c r="D116" s="3"/>
      <c r="E116" s="3"/>
      <c r="F116" s="3"/>
      <c r="G116" s="3"/>
      <c r="H116" s="3"/>
      <c r="I116" s="3"/>
      <c r="J116" s="3"/>
      <c r="K116" s="3"/>
      <c r="L116" s="3"/>
      <c r="M116" s="13"/>
      <c r="N116" s="3"/>
      <c r="O116" s="3"/>
      <c r="P116" s="13"/>
      <c r="Q116" s="3"/>
      <c r="R116" s="3"/>
      <c r="S116" s="3"/>
      <c r="T116" s="3"/>
      <c r="U116" s="3"/>
      <c r="V116" s="3"/>
      <c r="W116" s="3"/>
      <c r="X116" s="3"/>
      <c r="Y116" s="3"/>
      <c r="Z116" s="3"/>
    </row>
    <row r="117" ht="15.75" customHeight="1">
      <c r="A117" s="3"/>
      <c r="B117" s="13"/>
      <c r="C117" s="13"/>
      <c r="D117" s="3"/>
      <c r="E117" s="3"/>
      <c r="F117" s="3"/>
      <c r="G117" s="3"/>
      <c r="H117" s="3"/>
      <c r="I117" s="3"/>
      <c r="J117" s="3"/>
      <c r="K117" s="3"/>
      <c r="L117" s="3"/>
      <c r="M117" s="13"/>
      <c r="N117" s="3"/>
      <c r="O117" s="3"/>
      <c r="P117" s="13"/>
      <c r="Q117" s="3"/>
      <c r="R117" s="3"/>
      <c r="S117" s="3"/>
      <c r="T117" s="3"/>
      <c r="U117" s="3"/>
      <c r="V117" s="3"/>
      <c r="W117" s="3"/>
      <c r="X117" s="3"/>
      <c r="Y117" s="3"/>
      <c r="Z117" s="3"/>
    </row>
    <row r="118" ht="15.75" customHeight="1">
      <c r="A118" s="3"/>
      <c r="B118" s="13"/>
      <c r="C118" s="13"/>
      <c r="D118" s="3"/>
      <c r="E118" s="3"/>
      <c r="F118" s="3"/>
      <c r="G118" s="3"/>
      <c r="H118" s="3"/>
      <c r="I118" s="3"/>
      <c r="J118" s="3"/>
      <c r="K118" s="3"/>
      <c r="L118" s="3"/>
      <c r="M118" s="13"/>
      <c r="N118" s="3"/>
      <c r="O118" s="3"/>
      <c r="P118" s="13"/>
      <c r="Q118" s="3"/>
      <c r="R118" s="3"/>
      <c r="S118" s="3"/>
      <c r="T118" s="3"/>
      <c r="U118" s="3"/>
      <c r="V118" s="3"/>
      <c r="W118" s="3"/>
      <c r="X118" s="3"/>
      <c r="Y118" s="3"/>
      <c r="Z118" s="3"/>
    </row>
    <row r="119" ht="15.75" customHeight="1">
      <c r="A119" s="3"/>
      <c r="B119" s="13"/>
      <c r="C119" s="13"/>
      <c r="D119" s="3"/>
      <c r="E119" s="3"/>
      <c r="F119" s="3"/>
      <c r="G119" s="3"/>
      <c r="H119" s="3"/>
      <c r="I119" s="3"/>
      <c r="J119" s="3"/>
      <c r="K119" s="3"/>
      <c r="L119" s="3"/>
      <c r="M119" s="13"/>
      <c r="N119" s="3"/>
      <c r="O119" s="3"/>
      <c r="P119" s="13"/>
      <c r="Q119" s="3"/>
      <c r="R119" s="3"/>
      <c r="S119" s="3"/>
      <c r="T119" s="3"/>
      <c r="U119" s="3"/>
      <c r="V119" s="3"/>
      <c r="W119" s="3"/>
      <c r="X119" s="3"/>
      <c r="Y119" s="3"/>
      <c r="Z119" s="3"/>
    </row>
    <row r="120" ht="15.75" customHeight="1">
      <c r="A120" s="3"/>
      <c r="B120" s="13"/>
      <c r="C120" s="13"/>
      <c r="D120" s="3"/>
      <c r="E120" s="3"/>
      <c r="F120" s="3"/>
      <c r="G120" s="3"/>
      <c r="H120" s="3"/>
      <c r="I120" s="3"/>
      <c r="J120" s="3"/>
      <c r="K120" s="3"/>
      <c r="L120" s="3"/>
      <c r="M120" s="13"/>
      <c r="N120" s="3"/>
      <c r="O120" s="3"/>
      <c r="P120" s="13"/>
      <c r="Q120" s="3"/>
      <c r="R120" s="3"/>
      <c r="S120" s="3"/>
      <c r="T120" s="3"/>
      <c r="U120" s="3"/>
      <c r="V120" s="3"/>
      <c r="W120" s="3"/>
      <c r="X120" s="3"/>
      <c r="Y120" s="3"/>
      <c r="Z120" s="3"/>
    </row>
    <row r="121" ht="15.75" customHeight="1">
      <c r="A121" s="3"/>
      <c r="B121" s="13"/>
      <c r="C121" s="13"/>
      <c r="D121" s="3"/>
      <c r="E121" s="3"/>
      <c r="F121" s="3"/>
      <c r="G121" s="3"/>
      <c r="H121" s="3"/>
      <c r="I121" s="3"/>
      <c r="J121" s="3"/>
      <c r="K121" s="3"/>
      <c r="L121" s="3"/>
      <c r="M121" s="13"/>
      <c r="N121" s="3"/>
      <c r="O121" s="3"/>
      <c r="P121" s="13"/>
      <c r="Q121" s="3"/>
      <c r="R121" s="3"/>
      <c r="S121" s="3"/>
      <c r="T121" s="3"/>
      <c r="U121" s="3"/>
      <c r="V121" s="3"/>
      <c r="W121" s="3"/>
      <c r="X121" s="3"/>
      <c r="Y121" s="3"/>
      <c r="Z121" s="3"/>
    </row>
    <row r="122" ht="15.75" customHeight="1">
      <c r="A122" s="3"/>
      <c r="B122" s="13"/>
      <c r="C122" s="13"/>
      <c r="D122" s="3"/>
      <c r="E122" s="3"/>
      <c r="F122" s="3"/>
      <c r="G122" s="3"/>
      <c r="H122" s="3"/>
      <c r="I122" s="3"/>
      <c r="J122" s="3"/>
      <c r="K122" s="3"/>
      <c r="L122" s="3"/>
      <c r="M122" s="13"/>
      <c r="N122" s="3"/>
      <c r="O122" s="3"/>
      <c r="P122" s="13"/>
      <c r="Q122" s="3"/>
      <c r="R122" s="3"/>
      <c r="S122" s="3"/>
      <c r="T122" s="3"/>
      <c r="U122" s="3"/>
      <c r="V122" s="3"/>
      <c r="W122" s="3"/>
      <c r="X122" s="3"/>
      <c r="Y122" s="3"/>
      <c r="Z122" s="3"/>
    </row>
    <row r="123" ht="15.75" customHeight="1">
      <c r="A123" s="3"/>
      <c r="B123" s="13"/>
      <c r="C123" s="13"/>
      <c r="D123" s="3"/>
      <c r="E123" s="3"/>
      <c r="F123" s="3"/>
      <c r="G123" s="3"/>
      <c r="H123" s="3"/>
      <c r="I123" s="3"/>
      <c r="J123" s="3"/>
      <c r="K123" s="3"/>
      <c r="L123" s="3"/>
      <c r="M123" s="13"/>
      <c r="N123" s="3"/>
      <c r="O123" s="3"/>
      <c r="P123" s="13"/>
      <c r="Q123" s="3"/>
      <c r="R123" s="3"/>
      <c r="S123" s="3"/>
      <c r="T123" s="3"/>
      <c r="U123" s="3"/>
      <c r="V123" s="3"/>
      <c r="W123" s="3"/>
      <c r="X123" s="3"/>
      <c r="Y123" s="3"/>
      <c r="Z123" s="3"/>
    </row>
    <row r="124" ht="15.75" customHeight="1">
      <c r="A124" s="3"/>
      <c r="B124" s="13"/>
      <c r="C124" s="13"/>
      <c r="D124" s="3"/>
      <c r="E124" s="3"/>
      <c r="F124" s="3"/>
      <c r="G124" s="3"/>
      <c r="H124" s="3"/>
      <c r="I124" s="3"/>
      <c r="J124" s="3"/>
      <c r="K124" s="3"/>
      <c r="L124" s="3"/>
      <c r="M124" s="13"/>
      <c r="N124" s="3"/>
      <c r="O124" s="3"/>
      <c r="P124" s="13"/>
      <c r="Q124" s="3"/>
      <c r="R124" s="3"/>
      <c r="S124" s="3"/>
      <c r="T124" s="3"/>
      <c r="U124" s="3"/>
      <c r="V124" s="3"/>
      <c r="W124" s="3"/>
      <c r="X124" s="3"/>
      <c r="Y124" s="3"/>
      <c r="Z124" s="3"/>
    </row>
    <row r="125" ht="15.75" customHeight="1">
      <c r="A125" s="3"/>
      <c r="B125" s="13"/>
      <c r="C125" s="13"/>
      <c r="D125" s="3"/>
      <c r="E125" s="3"/>
      <c r="F125" s="3"/>
      <c r="G125" s="3"/>
      <c r="H125" s="3"/>
      <c r="I125" s="3"/>
      <c r="J125" s="3"/>
      <c r="K125" s="3"/>
      <c r="L125" s="3"/>
      <c r="M125" s="13"/>
      <c r="N125" s="3"/>
      <c r="O125" s="3"/>
      <c r="P125" s="13"/>
      <c r="Q125" s="3"/>
      <c r="R125" s="3"/>
      <c r="S125" s="3"/>
      <c r="T125" s="3"/>
      <c r="U125" s="3"/>
      <c r="V125" s="3"/>
      <c r="W125" s="3"/>
      <c r="X125" s="3"/>
      <c r="Y125" s="3"/>
      <c r="Z125" s="3"/>
    </row>
    <row r="126" ht="15.75" customHeight="1">
      <c r="A126" s="3"/>
      <c r="B126" s="13"/>
      <c r="C126" s="13"/>
      <c r="D126" s="3"/>
      <c r="E126" s="3"/>
      <c r="F126" s="3"/>
      <c r="G126" s="3"/>
      <c r="H126" s="3"/>
      <c r="I126" s="3"/>
      <c r="J126" s="3"/>
      <c r="K126" s="3"/>
      <c r="L126" s="3"/>
      <c r="M126" s="13"/>
      <c r="N126" s="3"/>
      <c r="O126" s="3"/>
      <c r="P126" s="13"/>
      <c r="Q126" s="3"/>
      <c r="R126" s="3"/>
      <c r="S126" s="3"/>
      <c r="T126" s="3"/>
      <c r="U126" s="3"/>
      <c r="V126" s="3"/>
      <c r="W126" s="3"/>
      <c r="X126" s="3"/>
      <c r="Y126" s="3"/>
      <c r="Z126" s="3"/>
    </row>
    <row r="127" ht="15.75" customHeight="1">
      <c r="A127" s="3"/>
      <c r="B127" s="13"/>
      <c r="C127" s="13"/>
      <c r="D127" s="3"/>
      <c r="E127" s="3"/>
      <c r="F127" s="3"/>
      <c r="G127" s="3"/>
      <c r="H127" s="3"/>
      <c r="I127" s="3"/>
      <c r="J127" s="3"/>
      <c r="K127" s="3"/>
      <c r="L127" s="3"/>
      <c r="M127" s="13"/>
      <c r="N127" s="3"/>
      <c r="O127" s="3"/>
      <c r="P127" s="13"/>
      <c r="Q127" s="3"/>
      <c r="R127" s="3"/>
      <c r="S127" s="3"/>
      <c r="T127" s="3"/>
      <c r="U127" s="3"/>
      <c r="V127" s="3"/>
      <c r="W127" s="3"/>
      <c r="X127" s="3"/>
      <c r="Y127" s="3"/>
      <c r="Z127" s="3"/>
    </row>
    <row r="128" ht="15.75" customHeight="1">
      <c r="A128" s="3"/>
      <c r="B128" s="13"/>
      <c r="C128" s="13"/>
      <c r="D128" s="3"/>
      <c r="E128" s="3"/>
      <c r="F128" s="3"/>
      <c r="G128" s="3"/>
      <c r="H128" s="3"/>
      <c r="I128" s="3"/>
      <c r="J128" s="3"/>
      <c r="K128" s="3"/>
      <c r="L128" s="3"/>
      <c r="M128" s="13"/>
      <c r="N128" s="3"/>
      <c r="O128" s="3"/>
      <c r="P128" s="13"/>
      <c r="Q128" s="3"/>
      <c r="R128" s="3"/>
      <c r="S128" s="3"/>
      <c r="T128" s="3"/>
      <c r="U128" s="3"/>
      <c r="V128" s="3"/>
      <c r="W128" s="3"/>
      <c r="X128" s="3"/>
      <c r="Y128" s="3"/>
      <c r="Z128" s="3"/>
    </row>
    <row r="129" ht="15.75" customHeight="1">
      <c r="A129" s="3"/>
      <c r="B129" s="13"/>
      <c r="C129" s="13"/>
      <c r="D129" s="3"/>
      <c r="E129" s="3"/>
      <c r="F129" s="3"/>
      <c r="G129" s="3"/>
      <c r="H129" s="3"/>
      <c r="I129" s="3"/>
      <c r="J129" s="3"/>
      <c r="K129" s="3"/>
      <c r="L129" s="3"/>
      <c r="M129" s="13"/>
      <c r="N129" s="3"/>
      <c r="O129" s="3"/>
      <c r="P129" s="13"/>
      <c r="Q129" s="3"/>
      <c r="R129" s="3"/>
      <c r="S129" s="3"/>
      <c r="T129" s="3"/>
      <c r="U129" s="3"/>
      <c r="V129" s="3"/>
      <c r="W129" s="3"/>
      <c r="X129" s="3"/>
      <c r="Y129" s="3"/>
      <c r="Z129" s="3"/>
    </row>
    <row r="130" ht="15.75" customHeight="1">
      <c r="A130" s="3"/>
      <c r="B130" s="13"/>
      <c r="C130" s="13"/>
      <c r="D130" s="3"/>
      <c r="E130" s="3"/>
      <c r="F130" s="3"/>
      <c r="G130" s="3"/>
      <c r="H130" s="3"/>
      <c r="I130" s="3"/>
      <c r="J130" s="3"/>
      <c r="K130" s="3"/>
      <c r="L130" s="3"/>
      <c r="M130" s="13"/>
      <c r="N130" s="3"/>
      <c r="O130" s="3"/>
      <c r="P130" s="13"/>
      <c r="Q130" s="3"/>
      <c r="R130" s="3"/>
      <c r="S130" s="3"/>
      <c r="T130" s="3"/>
      <c r="U130" s="3"/>
      <c r="V130" s="3"/>
      <c r="W130" s="3"/>
      <c r="X130" s="3"/>
      <c r="Y130" s="3"/>
      <c r="Z130" s="3"/>
    </row>
    <row r="131" ht="15.75" customHeight="1">
      <c r="A131" s="3"/>
      <c r="B131" s="13"/>
      <c r="C131" s="13"/>
      <c r="D131" s="3"/>
      <c r="E131" s="3"/>
      <c r="F131" s="3"/>
      <c r="G131" s="3"/>
      <c r="H131" s="3"/>
      <c r="I131" s="3"/>
      <c r="J131" s="3"/>
      <c r="K131" s="3"/>
      <c r="L131" s="3"/>
      <c r="M131" s="13"/>
      <c r="N131" s="3"/>
      <c r="O131" s="3"/>
      <c r="P131" s="13"/>
      <c r="Q131" s="3"/>
      <c r="R131" s="3"/>
      <c r="S131" s="3"/>
      <c r="T131" s="3"/>
      <c r="U131" s="3"/>
      <c r="V131" s="3"/>
      <c r="W131" s="3"/>
      <c r="X131" s="3"/>
      <c r="Y131" s="3"/>
      <c r="Z131" s="3"/>
    </row>
    <row r="132" ht="15.75" customHeight="1">
      <c r="A132" s="3"/>
      <c r="B132" s="13"/>
      <c r="C132" s="13"/>
      <c r="D132" s="3"/>
      <c r="E132" s="3"/>
      <c r="F132" s="3"/>
      <c r="G132" s="3"/>
      <c r="H132" s="3"/>
      <c r="I132" s="3"/>
      <c r="J132" s="3"/>
      <c r="K132" s="3"/>
      <c r="L132" s="3"/>
      <c r="M132" s="13"/>
      <c r="N132" s="3"/>
      <c r="O132" s="3"/>
      <c r="P132" s="13"/>
      <c r="Q132" s="3"/>
      <c r="R132" s="3"/>
      <c r="S132" s="3"/>
      <c r="T132" s="3"/>
      <c r="U132" s="3"/>
      <c r="V132" s="3"/>
      <c r="W132" s="3"/>
      <c r="X132" s="3"/>
      <c r="Y132" s="3"/>
      <c r="Z132" s="3"/>
    </row>
    <row r="133" ht="15.75" customHeight="1">
      <c r="A133" s="3"/>
      <c r="B133" s="13"/>
      <c r="C133" s="13"/>
      <c r="D133" s="3"/>
      <c r="E133" s="3"/>
      <c r="F133" s="3"/>
      <c r="G133" s="3"/>
      <c r="H133" s="3"/>
      <c r="I133" s="3"/>
      <c r="J133" s="3"/>
      <c r="K133" s="3"/>
      <c r="L133" s="3"/>
      <c r="M133" s="13"/>
      <c r="N133" s="3"/>
      <c r="O133" s="3"/>
      <c r="P133" s="13"/>
      <c r="Q133" s="3"/>
      <c r="R133" s="3"/>
      <c r="S133" s="3"/>
      <c r="T133" s="3"/>
      <c r="U133" s="3"/>
      <c r="V133" s="3"/>
      <c r="W133" s="3"/>
      <c r="X133" s="3"/>
      <c r="Y133" s="3"/>
      <c r="Z133" s="3"/>
    </row>
    <row r="134" ht="15.75" customHeight="1">
      <c r="A134" s="3"/>
      <c r="B134" s="13"/>
      <c r="C134" s="13"/>
      <c r="D134" s="3"/>
      <c r="E134" s="3"/>
      <c r="F134" s="3"/>
      <c r="G134" s="3"/>
      <c r="H134" s="3"/>
      <c r="I134" s="3"/>
      <c r="J134" s="3"/>
      <c r="K134" s="3"/>
      <c r="L134" s="3"/>
      <c r="M134" s="13"/>
      <c r="N134" s="3"/>
      <c r="O134" s="3"/>
      <c r="P134" s="13"/>
      <c r="Q134" s="3"/>
      <c r="R134" s="3"/>
      <c r="S134" s="3"/>
      <c r="T134" s="3"/>
      <c r="U134" s="3"/>
      <c r="V134" s="3"/>
      <c r="W134" s="3"/>
      <c r="X134" s="3"/>
      <c r="Y134" s="3"/>
      <c r="Z134" s="3"/>
    </row>
    <row r="135" ht="15.75" customHeight="1">
      <c r="A135" s="3"/>
      <c r="B135" s="13"/>
      <c r="C135" s="13"/>
      <c r="D135" s="3"/>
      <c r="E135" s="3"/>
      <c r="F135" s="3"/>
      <c r="G135" s="3"/>
      <c r="H135" s="3"/>
      <c r="I135" s="3"/>
      <c r="J135" s="3"/>
      <c r="K135" s="3"/>
      <c r="L135" s="3"/>
      <c r="M135" s="13"/>
      <c r="N135" s="3"/>
      <c r="O135" s="3"/>
      <c r="P135" s="13"/>
      <c r="Q135" s="3"/>
      <c r="R135" s="3"/>
      <c r="S135" s="3"/>
      <c r="T135" s="3"/>
      <c r="U135" s="3"/>
      <c r="V135" s="3"/>
      <c r="W135" s="3"/>
      <c r="X135" s="3"/>
      <c r="Y135" s="3"/>
      <c r="Z135" s="3"/>
    </row>
    <row r="136" ht="15.75" customHeight="1">
      <c r="A136" s="3"/>
      <c r="B136" s="13"/>
      <c r="C136" s="13"/>
      <c r="D136" s="3"/>
      <c r="E136" s="3"/>
      <c r="F136" s="3"/>
      <c r="G136" s="3"/>
      <c r="H136" s="3"/>
      <c r="I136" s="3"/>
      <c r="J136" s="3"/>
      <c r="K136" s="3"/>
      <c r="L136" s="3"/>
      <c r="M136" s="13"/>
      <c r="N136" s="3"/>
      <c r="O136" s="3"/>
      <c r="P136" s="13"/>
      <c r="Q136" s="3"/>
      <c r="R136" s="3"/>
      <c r="S136" s="3"/>
      <c r="T136" s="3"/>
      <c r="U136" s="3"/>
      <c r="V136" s="3"/>
      <c r="W136" s="3"/>
      <c r="X136" s="3"/>
      <c r="Y136" s="3"/>
      <c r="Z136" s="3"/>
    </row>
    <row r="137" ht="15.75" customHeight="1">
      <c r="A137" s="3"/>
      <c r="B137" s="13"/>
      <c r="C137" s="13"/>
      <c r="D137" s="3"/>
      <c r="E137" s="3"/>
      <c r="F137" s="3"/>
      <c r="G137" s="3"/>
      <c r="H137" s="3"/>
      <c r="I137" s="3"/>
      <c r="J137" s="3"/>
      <c r="K137" s="3"/>
      <c r="L137" s="3"/>
      <c r="M137" s="13"/>
      <c r="N137" s="3"/>
      <c r="O137" s="3"/>
      <c r="P137" s="13"/>
      <c r="Q137" s="3"/>
      <c r="R137" s="3"/>
      <c r="S137" s="3"/>
      <c r="T137" s="3"/>
      <c r="U137" s="3"/>
      <c r="V137" s="3"/>
      <c r="W137" s="3"/>
      <c r="X137" s="3"/>
      <c r="Y137" s="3"/>
      <c r="Z137" s="3"/>
    </row>
    <row r="138" ht="15.75" customHeight="1">
      <c r="A138" s="3"/>
      <c r="B138" s="13"/>
      <c r="C138" s="13"/>
      <c r="D138" s="3"/>
      <c r="E138" s="3"/>
      <c r="F138" s="3"/>
      <c r="G138" s="3"/>
      <c r="H138" s="3"/>
      <c r="I138" s="3"/>
      <c r="J138" s="3"/>
      <c r="K138" s="3"/>
      <c r="L138" s="3"/>
      <c r="M138" s="13"/>
      <c r="N138" s="3"/>
      <c r="O138" s="3"/>
      <c r="P138" s="13"/>
      <c r="Q138" s="3"/>
      <c r="R138" s="3"/>
      <c r="S138" s="3"/>
      <c r="T138" s="3"/>
      <c r="U138" s="3"/>
      <c r="V138" s="3"/>
      <c r="W138" s="3"/>
      <c r="X138" s="3"/>
      <c r="Y138" s="3"/>
      <c r="Z138" s="3"/>
    </row>
    <row r="139" ht="15.75" customHeight="1">
      <c r="A139" s="3"/>
      <c r="B139" s="13"/>
      <c r="C139" s="13"/>
      <c r="D139" s="3"/>
      <c r="E139" s="3"/>
      <c r="F139" s="3"/>
      <c r="G139" s="3"/>
      <c r="H139" s="3"/>
      <c r="I139" s="3"/>
      <c r="J139" s="3"/>
      <c r="K139" s="3"/>
      <c r="L139" s="3"/>
      <c r="M139" s="13"/>
      <c r="N139" s="3"/>
      <c r="O139" s="3"/>
      <c r="P139" s="13"/>
      <c r="Q139" s="3"/>
      <c r="R139" s="3"/>
      <c r="S139" s="3"/>
      <c r="T139" s="3"/>
      <c r="U139" s="3"/>
      <c r="V139" s="3"/>
      <c r="W139" s="3"/>
      <c r="X139" s="3"/>
      <c r="Y139" s="3"/>
      <c r="Z139" s="3"/>
    </row>
    <row r="140" ht="15.75" customHeight="1">
      <c r="A140" s="3"/>
      <c r="B140" s="13"/>
      <c r="C140" s="13"/>
      <c r="D140" s="3"/>
      <c r="E140" s="3"/>
      <c r="F140" s="3"/>
      <c r="G140" s="3"/>
      <c r="H140" s="3"/>
      <c r="I140" s="3"/>
      <c r="J140" s="3"/>
      <c r="K140" s="3"/>
      <c r="L140" s="3"/>
      <c r="M140" s="13"/>
      <c r="N140" s="3"/>
      <c r="O140" s="3"/>
      <c r="P140" s="13"/>
      <c r="Q140" s="3"/>
      <c r="R140" s="3"/>
      <c r="S140" s="3"/>
      <c r="T140" s="3"/>
      <c r="U140" s="3"/>
      <c r="V140" s="3"/>
      <c r="W140" s="3"/>
      <c r="X140" s="3"/>
      <c r="Y140" s="3"/>
      <c r="Z140" s="3"/>
    </row>
    <row r="141" ht="15.75" customHeight="1">
      <c r="A141" s="3"/>
      <c r="B141" s="13"/>
      <c r="C141" s="13"/>
      <c r="D141" s="3"/>
      <c r="E141" s="3"/>
      <c r="F141" s="3"/>
      <c r="G141" s="3"/>
      <c r="H141" s="3"/>
      <c r="I141" s="3"/>
      <c r="J141" s="3"/>
      <c r="K141" s="3"/>
      <c r="L141" s="3"/>
      <c r="M141" s="13"/>
      <c r="N141" s="3"/>
      <c r="O141" s="3"/>
      <c r="P141" s="13"/>
      <c r="Q141" s="3"/>
      <c r="R141" s="3"/>
      <c r="S141" s="3"/>
      <c r="T141" s="3"/>
      <c r="U141" s="3"/>
      <c r="V141" s="3"/>
      <c r="W141" s="3"/>
      <c r="X141" s="3"/>
      <c r="Y141" s="3"/>
      <c r="Z141" s="3"/>
    </row>
    <row r="142" ht="15.75" customHeight="1">
      <c r="A142" s="3"/>
      <c r="B142" s="13"/>
      <c r="C142" s="13"/>
      <c r="D142" s="3"/>
      <c r="E142" s="3"/>
      <c r="F142" s="3"/>
      <c r="G142" s="3"/>
      <c r="H142" s="3"/>
      <c r="I142" s="3"/>
      <c r="J142" s="3"/>
      <c r="K142" s="3"/>
      <c r="L142" s="3"/>
      <c r="M142" s="13"/>
      <c r="N142" s="3"/>
      <c r="O142" s="3"/>
      <c r="P142" s="13"/>
      <c r="Q142" s="3"/>
      <c r="R142" s="3"/>
      <c r="S142" s="3"/>
      <c r="T142" s="3"/>
      <c r="U142" s="3"/>
      <c r="V142" s="3"/>
      <c r="W142" s="3"/>
      <c r="X142" s="3"/>
      <c r="Y142" s="3"/>
      <c r="Z142" s="3"/>
    </row>
    <row r="143" ht="15.75" customHeight="1">
      <c r="A143" s="3"/>
      <c r="B143" s="13"/>
      <c r="C143" s="13"/>
      <c r="D143" s="3"/>
      <c r="E143" s="3"/>
      <c r="F143" s="3"/>
      <c r="G143" s="3"/>
      <c r="H143" s="3"/>
      <c r="I143" s="3"/>
      <c r="J143" s="3"/>
      <c r="K143" s="3"/>
      <c r="L143" s="3"/>
      <c r="M143" s="13"/>
      <c r="N143" s="3"/>
      <c r="O143" s="3"/>
      <c r="P143" s="13"/>
      <c r="Q143" s="3"/>
      <c r="R143" s="3"/>
      <c r="S143" s="3"/>
      <c r="T143" s="3"/>
      <c r="U143" s="3"/>
      <c r="V143" s="3"/>
      <c r="W143" s="3"/>
      <c r="X143" s="3"/>
      <c r="Y143" s="3"/>
      <c r="Z143" s="3"/>
    </row>
    <row r="144" ht="15.75" customHeight="1">
      <c r="A144" s="3"/>
      <c r="B144" s="13"/>
      <c r="C144" s="13"/>
      <c r="D144" s="3"/>
      <c r="E144" s="3"/>
      <c r="F144" s="3"/>
      <c r="G144" s="3"/>
      <c r="H144" s="3"/>
      <c r="I144" s="3"/>
      <c r="J144" s="3"/>
      <c r="K144" s="3"/>
      <c r="L144" s="3"/>
      <c r="M144" s="13"/>
      <c r="N144" s="3"/>
      <c r="O144" s="3"/>
      <c r="P144" s="13"/>
      <c r="Q144" s="3"/>
      <c r="R144" s="3"/>
      <c r="S144" s="3"/>
      <c r="T144" s="3"/>
      <c r="U144" s="3"/>
      <c r="V144" s="3"/>
      <c r="W144" s="3"/>
      <c r="X144" s="3"/>
      <c r="Y144" s="3"/>
      <c r="Z144" s="3"/>
    </row>
    <row r="145" ht="15.75" customHeight="1">
      <c r="A145" s="3"/>
      <c r="B145" s="13"/>
      <c r="C145" s="13"/>
      <c r="D145" s="3"/>
      <c r="E145" s="3"/>
      <c r="F145" s="3"/>
      <c r="G145" s="3"/>
      <c r="H145" s="3"/>
      <c r="I145" s="3"/>
      <c r="J145" s="3"/>
      <c r="K145" s="3"/>
      <c r="L145" s="3"/>
      <c r="M145" s="13"/>
      <c r="N145" s="3"/>
      <c r="O145" s="3"/>
      <c r="P145" s="13"/>
      <c r="Q145" s="3"/>
      <c r="R145" s="3"/>
      <c r="S145" s="3"/>
      <c r="T145" s="3"/>
      <c r="U145" s="3"/>
      <c r="V145" s="3"/>
      <c r="W145" s="3"/>
      <c r="X145" s="3"/>
      <c r="Y145" s="3"/>
      <c r="Z145" s="3"/>
    </row>
    <row r="146" ht="15.75" customHeight="1">
      <c r="A146" s="3"/>
      <c r="B146" s="13"/>
      <c r="C146" s="13"/>
      <c r="D146" s="3"/>
      <c r="E146" s="3"/>
      <c r="F146" s="3"/>
      <c r="G146" s="3"/>
      <c r="H146" s="3"/>
      <c r="I146" s="3"/>
      <c r="J146" s="3"/>
      <c r="K146" s="3"/>
      <c r="L146" s="3"/>
      <c r="M146" s="13"/>
      <c r="N146" s="3"/>
      <c r="O146" s="3"/>
      <c r="P146" s="13"/>
      <c r="Q146" s="3"/>
      <c r="R146" s="3"/>
      <c r="S146" s="3"/>
      <c r="T146" s="3"/>
      <c r="U146" s="3"/>
      <c r="V146" s="3"/>
      <c r="W146" s="3"/>
      <c r="X146" s="3"/>
      <c r="Y146" s="3"/>
      <c r="Z146" s="3"/>
    </row>
    <row r="147" ht="15.75" customHeight="1">
      <c r="A147" s="3"/>
      <c r="B147" s="13"/>
      <c r="C147" s="13"/>
      <c r="D147" s="3"/>
      <c r="E147" s="3"/>
      <c r="F147" s="3"/>
      <c r="G147" s="3"/>
      <c r="H147" s="3"/>
      <c r="I147" s="3"/>
      <c r="J147" s="3"/>
      <c r="K147" s="3"/>
      <c r="L147" s="3"/>
      <c r="M147" s="13"/>
      <c r="N147" s="3"/>
      <c r="O147" s="3"/>
      <c r="P147" s="13"/>
      <c r="Q147" s="3"/>
      <c r="R147" s="3"/>
      <c r="S147" s="3"/>
      <c r="T147" s="3"/>
      <c r="U147" s="3"/>
      <c r="V147" s="3"/>
      <c r="W147" s="3"/>
      <c r="X147" s="3"/>
      <c r="Y147" s="3"/>
      <c r="Z147" s="3"/>
    </row>
    <row r="148" ht="15.75" customHeight="1">
      <c r="A148" s="3"/>
      <c r="B148" s="13"/>
      <c r="C148" s="13"/>
      <c r="D148" s="3"/>
      <c r="E148" s="3"/>
      <c r="F148" s="3"/>
      <c r="G148" s="3"/>
      <c r="H148" s="3"/>
      <c r="I148" s="3"/>
      <c r="J148" s="3"/>
      <c r="K148" s="3"/>
      <c r="L148" s="3"/>
      <c r="M148" s="13"/>
      <c r="N148" s="3"/>
      <c r="O148" s="3"/>
      <c r="P148" s="13"/>
      <c r="Q148" s="3"/>
      <c r="R148" s="3"/>
      <c r="S148" s="3"/>
      <c r="T148" s="3"/>
      <c r="U148" s="3"/>
      <c r="V148" s="3"/>
      <c r="W148" s="3"/>
      <c r="X148" s="3"/>
      <c r="Y148" s="3"/>
      <c r="Z148" s="3"/>
    </row>
    <row r="149" ht="15.75" customHeight="1">
      <c r="A149" s="3"/>
      <c r="B149" s="13"/>
      <c r="C149" s="13"/>
      <c r="D149" s="3"/>
      <c r="E149" s="3"/>
      <c r="F149" s="3"/>
      <c r="G149" s="3"/>
      <c r="H149" s="3"/>
      <c r="I149" s="3"/>
      <c r="J149" s="3"/>
      <c r="K149" s="3"/>
      <c r="L149" s="3"/>
      <c r="M149" s="13"/>
      <c r="N149" s="3"/>
      <c r="O149" s="3"/>
      <c r="P149" s="13"/>
      <c r="Q149" s="3"/>
      <c r="R149" s="3"/>
      <c r="S149" s="3"/>
      <c r="T149" s="3"/>
      <c r="U149" s="3"/>
      <c r="V149" s="3"/>
      <c r="W149" s="3"/>
      <c r="X149" s="3"/>
      <c r="Y149" s="3"/>
      <c r="Z149" s="3"/>
    </row>
    <row r="150" ht="15.75" customHeight="1">
      <c r="A150" s="3"/>
      <c r="B150" s="13"/>
      <c r="C150" s="13"/>
      <c r="D150" s="3"/>
      <c r="E150" s="3"/>
      <c r="F150" s="3"/>
      <c r="G150" s="3"/>
      <c r="H150" s="3"/>
      <c r="I150" s="3"/>
      <c r="J150" s="3"/>
      <c r="K150" s="3"/>
      <c r="L150" s="3"/>
      <c r="M150" s="13"/>
      <c r="N150" s="3"/>
      <c r="O150" s="3"/>
      <c r="P150" s="13"/>
      <c r="Q150" s="3"/>
      <c r="R150" s="3"/>
      <c r="S150" s="3"/>
      <c r="T150" s="3"/>
      <c r="U150" s="3"/>
      <c r="V150" s="3"/>
      <c r="W150" s="3"/>
      <c r="X150" s="3"/>
      <c r="Y150" s="3"/>
      <c r="Z150" s="3"/>
    </row>
    <row r="151" ht="15.75" customHeight="1">
      <c r="A151" s="3"/>
      <c r="B151" s="13"/>
      <c r="C151" s="13"/>
      <c r="D151" s="3"/>
      <c r="E151" s="3"/>
      <c r="F151" s="3"/>
      <c r="G151" s="3"/>
      <c r="H151" s="3"/>
      <c r="I151" s="3"/>
      <c r="J151" s="3"/>
      <c r="K151" s="3"/>
      <c r="L151" s="3"/>
      <c r="M151" s="13"/>
      <c r="N151" s="3"/>
      <c r="O151" s="3"/>
      <c r="P151" s="13"/>
      <c r="Q151" s="3"/>
      <c r="R151" s="3"/>
      <c r="S151" s="3"/>
      <c r="T151" s="3"/>
      <c r="U151" s="3"/>
      <c r="V151" s="3"/>
      <c r="W151" s="3"/>
      <c r="X151" s="3"/>
      <c r="Y151" s="3"/>
      <c r="Z151" s="3"/>
    </row>
    <row r="152" ht="15.75" customHeight="1">
      <c r="A152" s="3"/>
      <c r="B152" s="13"/>
      <c r="C152" s="13"/>
      <c r="D152" s="3"/>
      <c r="E152" s="3"/>
      <c r="F152" s="3"/>
      <c r="G152" s="3"/>
      <c r="H152" s="3"/>
      <c r="I152" s="3"/>
      <c r="J152" s="3"/>
      <c r="K152" s="3"/>
      <c r="L152" s="3"/>
      <c r="M152" s="13"/>
      <c r="N152" s="3"/>
      <c r="O152" s="3"/>
      <c r="P152" s="13"/>
      <c r="Q152" s="3"/>
      <c r="R152" s="3"/>
      <c r="S152" s="3"/>
      <c r="T152" s="3"/>
      <c r="U152" s="3"/>
      <c r="V152" s="3"/>
      <c r="W152" s="3"/>
      <c r="X152" s="3"/>
      <c r="Y152" s="3"/>
      <c r="Z152" s="3"/>
    </row>
    <row r="153" ht="15.75" customHeight="1">
      <c r="A153" s="3"/>
      <c r="B153" s="13"/>
      <c r="C153" s="13"/>
      <c r="D153" s="3"/>
      <c r="E153" s="3"/>
      <c r="F153" s="3"/>
      <c r="G153" s="3"/>
      <c r="H153" s="3"/>
      <c r="I153" s="3"/>
      <c r="J153" s="3"/>
      <c r="K153" s="3"/>
      <c r="L153" s="3"/>
      <c r="M153" s="13"/>
      <c r="N153" s="3"/>
      <c r="O153" s="3"/>
      <c r="P153" s="13"/>
      <c r="Q153" s="3"/>
      <c r="R153" s="3"/>
      <c r="S153" s="3"/>
      <c r="T153" s="3"/>
      <c r="U153" s="3"/>
      <c r="V153" s="3"/>
      <c r="W153" s="3"/>
      <c r="X153" s="3"/>
      <c r="Y153" s="3"/>
      <c r="Z153" s="3"/>
    </row>
    <row r="154" ht="15.75" customHeight="1">
      <c r="A154" s="3"/>
      <c r="B154" s="13"/>
      <c r="C154" s="13"/>
      <c r="D154" s="3"/>
      <c r="E154" s="3"/>
      <c r="F154" s="3"/>
      <c r="G154" s="3"/>
      <c r="H154" s="3"/>
      <c r="I154" s="3"/>
      <c r="J154" s="3"/>
      <c r="K154" s="3"/>
      <c r="L154" s="3"/>
      <c r="M154" s="13"/>
      <c r="N154" s="3"/>
      <c r="O154" s="3"/>
      <c r="P154" s="13"/>
      <c r="Q154" s="3"/>
      <c r="R154" s="3"/>
      <c r="S154" s="3"/>
      <c r="T154" s="3"/>
      <c r="U154" s="3"/>
      <c r="V154" s="3"/>
      <c r="W154" s="3"/>
      <c r="X154" s="3"/>
      <c r="Y154" s="3"/>
      <c r="Z154" s="3"/>
    </row>
    <row r="155" ht="15.75" customHeight="1">
      <c r="A155" s="3"/>
      <c r="B155" s="13"/>
      <c r="C155" s="13"/>
      <c r="D155" s="3"/>
      <c r="E155" s="3"/>
      <c r="F155" s="3"/>
      <c r="G155" s="3"/>
      <c r="H155" s="3"/>
      <c r="I155" s="3"/>
      <c r="J155" s="3"/>
      <c r="K155" s="3"/>
      <c r="L155" s="3"/>
      <c r="M155" s="13"/>
      <c r="N155" s="3"/>
      <c r="O155" s="3"/>
      <c r="P155" s="13"/>
      <c r="Q155" s="3"/>
      <c r="R155" s="3"/>
      <c r="S155" s="3"/>
      <c r="T155" s="3"/>
      <c r="U155" s="3"/>
      <c r="V155" s="3"/>
      <c r="W155" s="3"/>
      <c r="X155" s="3"/>
      <c r="Y155" s="3"/>
      <c r="Z155" s="3"/>
    </row>
    <row r="156" ht="15.75" customHeight="1">
      <c r="A156" s="3"/>
      <c r="B156" s="13"/>
      <c r="C156" s="13"/>
      <c r="D156" s="3"/>
      <c r="E156" s="3"/>
      <c r="F156" s="3"/>
      <c r="G156" s="3"/>
      <c r="H156" s="3"/>
      <c r="I156" s="3"/>
      <c r="J156" s="3"/>
      <c r="K156" s="3"/>
      <c r="L156" s="3"/>
      <c r="M156" s="13"/>
      <c r="N156" s="3"/>
      <c r="O156" s="3"/>
      <c r="P156" s="13"/>
      <c r="Q156" s="3"/>
      <c r="R156" s="3"/>
      <c r="S156" s="3"/>
      <c r="T156" s="3"/>
      <c r="U156" s="3"/>
      <c r="V156" s="3"/>
      <c r="W156" s="3"/>
      <c r="X156" s="3"/>
      <c r="Y156" s="3"/>
      <c r="Z156" s="3"/>
    </row>
    <row r="157" ht="15.75" customHeight="1">
      <c r="A157" s="3"/>
      <c r="B157" s="13"/>
      <c r="C157" s="13"/>
      <c r="D157" s="3"/>
      <c r="E157" s="3"/>
      <c r="F157" s="3"/>
      <c r="G157" s="3"/>
      <c r="H157" s="3"/>
      <c r="I157" s="3"/>
      <c r="J157" s="3"/>
      <c r="K157" s="3"/>
      <c r="L157" s="3"/>
      <c r="M157" s="13"/>
      <c r="N157" s="3"/>
      <c r="O157" s="3"/>
      <c r="P157" s="13"/>
      <c r="Q157" s="3"/>
      <c r="R157" s="3"/>
      <c r="S157" s="3"/>
      <c r="T157" s="3"/>
      <c r="U157" s="3"/>
      <c r="V157" s="3"/>
      <c r="W157" s="3"/>
      <c r="X157" s="3"/>
      <c r="Y157" s="3"/>
      <c r="Z157" s="3"/>
    </row>
    <row r="158" ht="15.75" customHeight="1">
      <c r="A158" s="3"/>
      <c r="B158" s="13"/>
      <c r="C158" s="13"/>
      <c r="D158" s="3"/>
      <c r="E158" s="3"/>
      <c r="F158" s="3"/>
      <c r="G158" s="3"/>
      <c r="H158" s="3"/>
      <c r="I158" s="3"/>
      <c r="J158" s="3"/>
      <c r="K158" s="3"/>
      <c r="L158" s="3"/>
      <c r="M158" s="13"/>
      <c r="N158" s="3"/>
      <c r="O158" s="3"/>
      <c r="P158" s="13"/>
      <c r="Q158" s="3"/>
      <c r="R158" s="3"/>
      <c r="S158" s="3"/>
      <c r="T158" s="3"/>
      <c r="U158" s="3"/>
      <c r="V158" s="3"/>
      <c r="W158" s="3"/>
      <c r="X158" s="3"/>
      <c r="Y158" s="3"/>
      <c r="Z158" s="3"/>
    </row>
    <row r="159" ht="15.75" customHeight="1">
      <c r="A159" s="3"/>
      <c r="B159" s="13"/>
      <c r="C159" s="13"/>
      <c r="D159" s="3"/>
      <c r="E159" s="3"/>
      <c r="F159" s="3"/>
      <c r="G159" s="3"/>
      <c r="H159" s="3"/>
      <c r="I159" s="3"/>
      <c r="J159" s="3"/>
      <c r="K159" s="3"/>
      <c r="L159" s="3"/>
      <c r="M159" s="13"/>
      <c r="N159" s="3"/>
      <c r="O159" s="3"/>
      <c r="P159" s="13"/>
      <c r="Q159" s="3"/>
      <c r="R159" s="3"/>
      <c r="S159" s="3"/>
      <c r="T159" s="3"/>
      <c r="U159" s="3"/>
      <c r="V159" s="3"/>
      <c r="W159" s="3"/>
      <c r="X159" s="3"/>
      <c r="Y159" s="3"/>
      <c r="Z159" s="3"/>
    </row>
    <row r="160" ht="15.75" customHeight="1">
      <c r="A160" s="3"/>
      <c r="B160" s="13"/>
      <c r="C160" s="13"/>
      <c r="D160" s="3"/>
      <c r="E160" s="3"/>
      <c r="F160" s="3"/>
      <c r="G160" s="3"/>
      <c r="H160" s="3"/>
      <c r="I160" s="3"/>
      <c r="J160" s="3"/>
      <c r="K160" s="3"/>
      <c r="L160" s="3"/>
      <c r="M160" s="13"/>
      <c r="N160" s="3"/>
      <c r="O160" s="3"/>
      <c r="P160" s="13"/>
      <c r="Q160" s="3"/>
      <c r="R160" s="3"/>
      <c r="S160" s="3"/>
      <c r="T160" s="3"/>
      <c r="U160" s="3"/>
      <c r="V160" s="3"/>
      <c r="W160" s="3"/>
      <c r="X160" s="3"/>
      <c r="Y160" s="3"/>
      <c r="Z160" s="3"/>
    </row>
    <row r="161" ht="15.75" customHeight="1">
      <c r="A161" s="3"/>
      <c r="B161" s="13"/>
      <c r="C161" s="13"/>
      <c r="D161" s="3"/>
      <c r="E161" s="3"/>
      <c r="F161" s="3"/>
      <c r="G161" s="3"/>
      <c r="H161" s="3"/>
      <c r="I161" s="3"/>
      <c r="J161" s="3"/>
      <c r="K161" s="3"/>
      <c r="L161" s="3"/>
      <c r="M161" s="13"/>
      <c r="N161" s="3"/>
      <c r="O161" s="3"/>
      <c r="P161" s="13"/>
      <c r="Q161" s="3"/>
      <c r="R161" s="3"/>
      <c r="S161" s="3"/>
      <c r="T161" s="3"/>
      <c r="U161" s="3"/>
      <c r="V161" s="3"/>
      <c r="W161" s="3"/>
      <c r="X161" s="3"/>
      <c r="Y161" s="3"/>
      <c r="Z161" s="3"/>
    </row>
    <row r="162" ht="15.75" customHeight="1">
      <c r="A162" s="3"/>
      <c r="B162" s="13"/>
      <c r="C162" s="13"/>
      <c r="D162" s="3"/>
      <c r="E162" s="3"/>
      <c r="F162" s="3"/>
      <c r="G162" s="3"/>
      <c r="H162" s="3"/>
      <c r="I162" s="3"/>
      <c r="J162" s="3"/>
      <c r="K162" s="3"/>
      <c r="L162" s="3"/>
      <c r="M162" s="13"/>
      <c r="N162" s="3"/>
      <c r="O162" s="3"/>
      <c r="P162" s="13"/>
      <c r="Q162" s="3"/>
      <c r="R162" s="3"/>
      <c r="S162" s="3"/>
      <c r="T162" s="3"/>
      <c r="U162" s="3"/>
      <c r="V162" s="3"/>
      <c r="W162" s="3"/>
      <c r="X162" s="3"/>
      <c r="Y162" s="3"/>
      <c r="Z162" s="3"/>
    </row>
    <row r="163" ht="15.75" customHeight="1">
      <c r="A163" s="3"/>
      <c r="B163" s="13"/>
      <c r="C163" s="13"/>
      <c r="D163" s="3"/>
      <c r="E163" s="3"/>
      <c r="F163" s="3"/>
      <c r="G163" s="3"/>
      <c r="H163" s="3"/>
      <c r="I163" s="3"/>
      <c r="J163" s="3"/>
      <c r="K163" s="3"/>
      <c r="L163" s="3"/>
      <c r="M163" s="13"/>
      <c r="N163" s="3"/>
      <c r="O163" s="3"/>
      <c r="P163" s="13"/>
      <c r="Q163" s="3"/>
      <c r="R163" s="3"/>
      <c r="S163" s="3"/>
      <c r="T163" s="3"/>
      <c r="U163" s="3"/>
      <c r="V163" s="3"/>
      <c r="W163" s="3"/>
      <c r="X163" s="3"/>
      <c r="Y163" s="3"/>
      <c r="Z163" s="3"/>
    </row>
    <row r="164" ht="15.75" customHeight="1">
      <c r="A164" s="3"/>
      <c r="B164" s="13"/>
      <c r="C164" s="13"/>
      <c r="D164" s="3"/>
      <c r="E164" s="3"/>
      <c r="F164" s="3"/>
      <c r="G164" s="3"/>
      <c r="H164" s="3"/>
      <c r="I164" s="3"/>
      <c r="J164" s="3"/>
      <c r="K164" s="3"/>
      <c r="L164" s="3"/>
      <c r="M164" s="13"/>
      <c r="N164" s="3"/>
      <c r="O164" s="3"/>
      <c r="P164" s="13"/>
      <c r="Q164" s="3"/>
      <c r="R164" s="3"/>
      <c r="S164" s="3"/>
      <c r="T164" s="3"/>
      <c r="U164" s="3"/>
      <c r="V164" s="3"/>
      <c r="W164" s="3"/>
      <c r="X164" s="3"/>
      <c r="Y164" s="3"/>
      <c r="Z164" s="3"/>
    </row>
    <row r="165" ht="15.75" customHeight="1">
      <c r="A165" s="3"/>
      <c r="B165" s="13"/>
      <c r="C165" s="13"/>
      <c r="D165" s="3"/>
      <c r="E165" s="3"/>
      <c r="F165" s="3"/>
      <c r="G165" s="3"/>
      <c r="H165" s="3"/>
      <c r="I165" s="3"/>
      <c r="J165" s="3"/>
      <c r="K165" s="3"/>
      <c r="L165" s="3"/>
      <c r="M165" s="13"/>
      <c r="N165" s="3"/>
      <c r="O165" s="3"/>
      <c r="P165" s="13"/>
      <c r="Q165" s="3"/>
      <c r="R165" s="3"/>
      <c r="S165" s="3"/>
      <c r="T165" s="3"/>
      <c r="U165" s="3"/>
      <c r="V165" s="3"/>
      <c r="W165" s="3"/>
      <c r="X165" s="3"/>
      <c r="Y165" s="3"/>
      <c r="Z165" s="3"/>
    </row>
    <row r="166" ht="15.75" customHeight="1">
      <c r="A166" s="3"/>
      <c r="B166" s="13"/>
      <c r="C166" s="13"/>
      <c r="D166" s="3"/>
      <c r="E166" s="3"/>
      <c r="F166" s="3"/>
      <c r="G166" s="3"/>
      <c r="H166" s="3"/>
      <c r="I166" s="3"/>
      <c r="J166" s="3"/>
      <c r="K166" s="3"/>
      <c r="L166" s="3"/>
      <c r="M166" s="13"/>
      <c r="N166" s="3"/>
      <c r="O166" s="3"/>
      <c r="P166" s="13"/>
      <c r="Q166" s="3"/>
      <c r="R166" s="3"/>
      <c r="S166" s="3"/>
      <c r="T166" s="3"/>
      <c r="U166" s="3"/>
      <c r="V166" s="3"/>
      <c r="W166" s="3"/>
      <c r="X166" s="3"/>
      <c r="Y166" s="3"/>
      <c r="Z166" s="3"/>
    </row>
    <row r="167" ht="15.75" customHeight="1">
      <c r="A167" s="3"/>
      <c r="B167" s="13"/>
      <c r="C167" s="13"/>
      <c r="D167" s="3"/>
      <c r="E167" s="3"/>
      <c r="F167" s="3"/>
      <c r="G167" s="3"/>
      <c r="H167" s="3"/>
      <c r="I167" s="3"/>
      <c r="J167" s="3"/>
      <c r="K167" s="3"/>
      <c r="L167" s="3"/>
      <c r="M167" s="13"/>
      <c r="N167" s="3"/>
      <c r="O167" s="3"/>
      <c r="P167" s="13"/>
      <c r="Q167" s="3"/>
      <c r="R167" s="3"/>
      <c r="S167" s="3"/>
      <c r="T167" s="3"/>
      <c r="U167" s="3"/>
      <c r="V167" s="3"/>
      <c r="W167" s="3"/>
      <c r="X167" s="3"/>
      <c r="Y167" s="3"/>
      <c r="Z167" s="3"/>
    </row>
    <row r="168" ht="15.75" customHeight="1">
      <c r="A168" s="3"/>
      <c r="B168" s="13"/>
      <c r="C168" s="13"/>
      <c r="D168" s="3"/>
      <c r="E168" s="3"/>
      <c r="F168" s="3"/>
      <c r="G168" s="3"/>
      <c r="H168" s="3"/>
      <c r="I168" s="3"/>
      <c r="J168" s="3"/>
      <c r="K168" s="3"/>
      <c r="L168" s="3"/>
      <c r="M168" s="13"/>
      <c r="N168" s="3"/>
      <c r="O168" s="3"/>
      <c r="P168" s="13"/>
      <c r="Q168" s="3"/>
      <c r="R168" s="3"/>
      <c r="S168" s="3"/>
      <c r="T168" s="3"/>
      <c r="U168" s="3"/>
      <c r="V168" s="3"/>
      <c r="W168" s="3"/>
      <c r="X168" s="3"/>
      <c r="Y168" s="3"/>
      <c r="Z168" s="3"/>
    </row>
    <row r="169" ht="15.75" customHeight="1">
      <c r="A169" s="3"/>
      <c r="B169" s="13"/>
      <c r="C169" s="13"/>
      <c r="D169" s="3"/>
      <c r="E169" s="3"/>
      <c r="F169" s="3"/>
      <c r="G169" s="3"/>
      <c r="H169" s="3"/>
      <c r="I169" s="3"/>
      <c r="J169" s="3"/>
      <c r="K169" s="3"/>
      <c r="L169" s="3"/>
      <c r="M169" s="13"/>
      <c r="N169" s="3"/>
      <c r="O169" s="3"/>
      <c r="P169" s="13"/>
      <c r="Q169" s="3"/>
      <c r="R169" s="3"/>
      <c r="S169" s="3"/>
      <c r="T169" s="3"/>
      <c r="U169" s="3"/>
      <c r="V169" s="3"/>
      <c r="W169" s="3"/>
      <c r="X169" s="3"/>
      <c r="Y169" s="3"/>
      <c r="Z169" s="3"/>
    </row>
    <row r="170" ht="15.75" customHeight="1">
      <c r="A170" s="3"/>
      <c r="B170" s="13"/>
      <c r="C170" s="13"/>
      <c r="D170" s="3"/>
      <c r="E170" s="3"/>
      <c r="F170" s="3"/>
      <c r="G170" s="3"/>
      <c r="H170" s="3"/>
      <c r="I170" s="3"/>
      <c r="J170" s="3"/>
      <c r="K170" s="3"/>
      <c r="L170" s="3"/>
      <c r="M170" s="13"/>
      <c r="N170" s="3"/>
      <c r="O170" s="3"/>
      <c r="P170" s="13"/>
      <c r="Q170" s="3"/>
      <c r="R170" s="3"/>
      <c r="S170" s="3"/>
      <c r="T170" s="3"/>
      <c r="U170" s="3"/>
      <c r="V170" s="3"/>
      <c r="W170" s="3"/>
      <c r="X170" s="3"/>
      <c r="Y170" s="3"/>
      <c r="Z170" s="3"/>
    </row>
    <row r="171" ht="15.75" customHeight="1">
      <c r="A171" s="3"/>
      <c r="B171" s="13"/>
      <c r="C171" s="13"/>
      <c r="D171" s="3"/>
      <c r="E171" s="3"/>
      <c r="F171" s="3"/>
      <c r="G171" s="3"/>
      <c r="H171" s="3"/>
      <c r="I171" s="3"/>
      <c r="J171" s="3"/>
      <c r="K171" s="3"/>
      <c r="L171" s="3"/>
      <c r="M171" s="13"/>
      <c r="N171" s="3"/>
      <c r="O171" s="3"/>
      <c r="P171" s="13"/>
      <c r="Q171" s="3"/>
      <c r="R171" s="3"/>
      <c r="S171" s="3"/>
      <c r="T171" s="3"/>
      <c r="U171" s="3"/>
      <c r="V171" s="3"/>
      <c r="W171" s="3"/>
      <c r="X171" s="3"/>
      <c r="Y171" s="3"/>
      <c r="Z171" s="3"/>
    </row>
    <row r="172" ht="15.75" customHeight="1">
      <c r="A172" s="3"/>
      <c r="B172" s="13"/>
      <c r="C172" s="13"/>
      <c r="D172" s="3"/>
      <c r="E172" s="3"/>
      <c r="F172" s="3"/>
      <c r="G172" s="3"/>
      <c r="H172" s="3"/>
      <c r="I172" s="3"/>
      <c r="J172" s="3"/>
      <c r="K172" s="3"/>
      <c r="L172" s="3"/>
      <c r="M172" s="13"/>
      <c r="N172" s="3"/>
      <c r="O172" s="3"/>
      <c r="P172" s="13"/>
      <c r="Q172" s="3"/>
      <c r="R172" s="3"/>
      <c r="S172" s="3"/>
      <c r="T172" s="3"/>
      <c r="U172" s="3"/>
      <c r="V172" s="3"/>
      <c r="W172" s="3"/>
      <c r="X172" s="3"/>
      <c r="Y172" s="3"/>
      <c r="Z172" s="3"/>
    </row>
    <row r="173" ht="15.75" customHeight="1">
      <c r="A173" s="3"/>
      <c r="B173" s="13"/>
      <c r="C173" s="13"/>
      <c r="D173" s="3"/>
      <c r="E173" s="3"/>
      <c r="F173" s="3"/>
      <c r="G173" s="3"/>
      <c r="H173" s="3"/>
      <c r="I173" s="3"/>
      <c r="J173" s="3"/>
      <c r="K173" s="3"/>
      <c r="L173" s="3"/>
      <c r="M173" s="13"/>
      <c r="N173" s="3"/>
      <c r="O173" s="3"/>
      <c r="P173" s="13"/>
      <c r="Q173" s="3"/>
      <c r="R173" s="3"/>
      <c r="S173" s="3"/>
      <c r="T173" s="3"/>
      <c r="U173" s="3"/>
      <c r="V173" s="3"/>
      <c r="W173" s="3"/>
      <c r="X173" s="3"/>
      <c r="Y173" s="3"/>
      <c r="Z173" s="3"/>
    </row>
    <row r="174" ht="15.75" customHeight="1">
      <c r="A174" s="3"/>
      <c r="B174" s="13"/>
      <c r="C174" s="13"/>
      <c r="D174" s="3"/>
      <c r="E174" s="3"/>
      <c r="F174" s="3"/>
      <c r="G174" s="3"/>
      <c r="H174" s="3"/>
      <c r="I174" s="3"/>
      <c r="J174" s="3"/>
      <c r="K174" s="3"/>
      <c r="L174" s="3"/>
      <c r="M174" s="13"/>
      <c r="N174" s="3"/>
      <c r="O174" s="3"/>
      <c r="P174" s="13"/>
      <c r="Q174" s="3"/>
      <c r="R174" s="3"/>
      <c r="S174" s="3"/>
      <c r="T174" s="3"/>
      <c r="U174" s="3"/>
      <c r="V174" s="3"/>
      <c r="W174" s="3"/>
      <c r="X174" s="3"/>
      <c r="Y174" s="3"/>
      <c r="Z174" s="3"/>
    </row>
    <row r="175" ht="15.75" customHeight="1">
      <c r="A175" s="3"/>
      <c r="B175" s="13"/>
      <c r="C175" s="13"/>
      <c r="D175" s="3"/>
      <c r="E175" s="3"/>
      <c r="F175" s="3"/>
      <c r="G175" s="3"/>
      <c r="H175" s="3"/>
      <c r="I175" s="3"/>
      <c r="J175" s="3"/>
      <c r="K175" s="3"/>
      <c r="L175" s="3"/>
      <c r="M175" s="13"/>
      <c r="N175" s="3"/>
      <c r="O175" s="3"/>
      <c r="P175" s="13"/>
      <c r="Q175" s="3"/>
      <c r="R175" s="3"/>
      <c r="S175" s="3"/>
      <c r="T175" s="3"/>
      <c r="U175" s="3"/>
      <c r="V175" s="3"/>
      <c r="W175" s="3"/>
      <c r="X175" s="3"/>
      <c r="Y175" s="3"/>
      <c r="Z175" s="3"/>
    </row>
    <row r="176" ht="15.75" customHeight="1">
      <c r="A176" s="3"/>
      <c r="B176" s="13"/>
      <c r="C176" s="13"/>
      <c r="D176" s="3"/>
      <c r="E176" s="3"/>
      <c r="F176" s="3"/>
      <c r="G176" s="3"/>
      <c r="H176" s="3"/>
      <c r="I176" s="3"/>
      <c r="J176" s="3"/>
      <c r="K176" s="3"/>
      <c r="L176" s="3"/>
      <c r="M176" s="13"/>
      <c r="N176" s="3"/>
      <c r="O176" s="3"/>
      <c r="P176" s="13"/>
      <c r="Q176" s="3"/>
      <c r="R176" s="3"/>
      <c r="S176" s="3"/>
      <c r="T176" s="3"/>
      <c r="U176" s="3"/>
      <c r="V176" s="3"/>
      <c r="W176" s="3"/>
      <c r="X176" s="3"/>
      <c r="Y176" s="3"/>
      <c r="Z176" s="3"/>
    </row>
    <row r="177" ht="15.75" customHeight="1">
      <c r="A177" s="3"/>
      <c r="B177" s="13"/>
      <c r="C177" s="13"/>
      <c r="D177" s="3"/>
      <c r="E177" s="3"/>
      <c r="F177" s="3"/>
      <c r="G177" s="3"/>
      <c r="H177" s="3"/>
      <c r="I177" s="3"/>
      <c r="J177" s="3"/>
      <c r="K177" s="3"/>
      <c r="L177" s="3"/>
      <c r="M177" s="13"/>
      <c r="N177" s="3"/>
      <c r="O177" s="3"/>
      <c r="P177" s="13"/>
      <c r="Q177" s="3"/>
      <c r="R177" s="3"/>
      <c r="S177" s="3"/>
      <c r="T177" s="3"/>
      <c r="U177" s="3"/>
      <c r="V177" s="3"/>
      <c r="W177" s="3"/>
      <c r="X177" s="3"/>
      <c r="Y177" s="3"/>
      <c r="Z177" s="3"/>
    </row>
    <row r="178" ht="15.75" customHeight="1">
      <c r="A178" s="3"/>
      <c r="B178" s="13"/>
      <c r="C178" s="13"/>
      <c r="D178" s="3"/>
      <c r="E178" s="3"/>
      <c r="F178" s="3"/>
      <c r="G178" s="3"/>
      <c r="H178" s="3"/>
      <c r="I178" s="3"/>
      <c r="J178" s="3"/>
      <c r="K178" s="3"/>
      <c r="L178" s="3"/>
      <c r="M178" s="13"/>
      <c r="N178" s="3"/>
      <c r="O178" s="3"/>
      <c r="P178" s="13"/>
      <c r="Q178" s="3"/>
      <c r="R178" s="3"/>
      <c r="S178" s="3"/>
      <c r="T178" s="3"/>
      <c r="U178" s="3"/>
      <c r="V178" s="3"/>
      <c r="W178" s="3"/>
      <c r="X178" s="3"/>
      <c r="Y178" s="3"/>
      <c r="Z178" s="3"/>
    </row>
    <row r="179" ht="15.75" customHeight="1">
      <c r="A179" s="3"/>
      <c r="B179" s="13"/>
      <c r="C179" s="13"/>
      <c r="D179" s="3"/>
      <c r="E179" s="3"/>
      <c r="F179" s="3"/>
      <c r="G179" s="3"/>
      <c r="H179" s="3"/>
      <c r="I179" s="3"/>
      <c r="J179" s="3"/>
      <c r="K179" s="3"/>
      <c r="L179" s="3"/>
      <c r="M179" s="13"/>
      <c r="N179" s="3"/>
      <c r="O179" s="3"/>
      <c r="P179" s="13"/>
      <c r="Q179" s="3"/>
      <c r="R179" s="3"/>
      <c r="S179" s="3"/>
      <c r="T179" s="3"/>
      <c r="U179" s="3"/>
      <c r="V179" s="3"/>
      <c r="W179" s="3"/>
      <c r="X179" s="3"/>
      <c r="Y179" s="3"/>
      <c r="Z179" s="3"/>
    </row>
    <row r="180" ht="15.75" customHeight="1">
      <c r="A180" s="3"/>
      <c r="B180" s="13"/>
      <c r="C180" s="13"/>
      <c r="D180" s="3"/>
      <c r="E180" s="3"/>
      <c r="F180" s="3"/>
      <c r="G180" s="3"/>
      <c r="H180" s="3"/>
      <c r="I180" s="3"/>
      <c r="J180" s="3"/>
      <c r="K180" s="3"/>
      <c r="L180" s="3"/>
      <c r="M180" s="13"/>
      <c r="N180" s="3"/>
      <c r="O180" s="3"/>
      <c r="P180" s="13"/>
      <c r="Q180" s="3"/>
      <c r="R180" s="3"/>
      <c r="S180" s="3"/>
      <c r="T180" s="3"/>
      <c r="U180" s="3"/>
      <c r="V180" s="3"/>
      <c r="W180" s="3"/>
      <c r="X180" s="3"/>
      <c r="Y180" s="3"/>
      <c r="Z180" s="3"/>
    </row>
    <row r="181" ht="15.75" customHeight="1">
      <c r="A181" s="3"/>
      <c r="B181" s="13"/>
      <c r="C181" s="13"/>
      <c r="D181" s="3"/>
      <c r="E181" s="3"/>
      <c r="F181" s="3"/>
      <c r="G181" s="3"/>
      <c r="H181" s="3"/>
      <c r="I181" s="3"/>
      <c r="J181" s="3"/>
      <c r="K181" s="3"/>
      <c r="L181" s="3"/>
      <c r="M181" s="13"/>
      <c r="N181" s="3"/>
      <c r="O181" s="3"/>
      <c r="P181" s="13"/>
      <c r="Q181" s="3"/>
      <c r="R181" s="3"/>
      <c r="S181" s="3"/>
      <c r="T181" s="3"/>
      <c r="U181" s="3"/>
      <c r="V181" s="3"/>
      <c r="W181" s="3"/>
      <c r="X181" s="3"/>
      <c r="Y181" s="3"/>
      <c r="Z181" s="3"/>
    </row>
    <row r="182" ht="15.75" customHeight="1">
      <c r="A182" s="3"/>
      <c r="B182" s="13"/>
      <c r="C182" s="13"/>
      <c r="D182" s="3"/>
      <c r="E182" s="3"/>
      <c r="F182" s="3"/>
      <c r="G182" s="3"/>
      <c r="H182" s="3"/>
      <c r="I182" s="3"/>
      <c r="J182" s="3"/>
      <c r="K182" s="3"/>
      <c r="L182" s="3"/>
      <c r="M182" s="13"/>
      <c r="N182" s="3"/>
      <c r="O182" s="3"/>
      <c r="P182" s="13"/>
      <c r="Q182" s="3"/>
      <c r="R182" s="3"/>
      <c r="S182" s="3"/>
      <c r="T182" s="3"/>
      <c r="U182" s="3"/>
      <c r="V182" s="3"/>
      <c r="W182" s="3"/>
      <c r="X182" s="3"/>
      <c r="Y182" s="3"/>
      <c r="Z182" s="3"/>
    </row>
    <row r="183" ht="15.75" customHeight="1">
      <c r="A183" s="3"/>
      <c r="B183" s="13"/>
      <c r="C183" s="13"/>
      <c r="D183" s="3"/>
      <c r="E183" s="3"/>
      <c r="F183" s="3"/>
      <c r="G183" s="3"/>
      <c r="H183" s="3"/>
      <c r="I183" s="3"/>
      <c r="J183" s="3"/>
      <c r="K183" s="3"/>
      <c r="L183" s="3"/>
      <c r="M183" s="13"/>
      <c r="N183" s="3"/>
      <c r="O183" s="3"/>
      <c r="P183" s="13"/>
      <c r="Q183" s="3"/>
      <c r="R183" s="3"/>
      <c r="S183" s="3"/>
      <c r="T183" s="3"/>
      <c r="U183" s="3"/>
      <c r="V183" s="3"/>
      <c r="W183" s="3"/>
      <c r="X183" s="3"/>
      <c r="Y183" s="3"/>
      <c r="Z183" s="3"/>
    </row>
    <row r="184" ht="15.75" customHeight="1">
      <c r="A184" s="3"/>
      <c r="B184" s="13"/>
      <c r="C184" s="13"/>
      <c r="D184" s="3"/>
      <c r="E184" s="3"/>
      <c r="F184" s="3"/>
      <c r="G184" s="3"/>
      <c r="H184" s="3"/>
      <c r="I184" s="3"/>
      <c r="J184" s="3"/>
      <c r="K184" s="3"/>
      <c r="L184" s="3"/>
      <c r="M184" s="13"/>
      <c r="N184" s="3"/>
      <c r="O184" s="3"/>
      <c r="P184" s="13"/>
      <c r="Q184" s="3"/>
      <c r="R184" s="3"/>
      <c r="S184" s="3"/>
      <c r="T184" s="3"/>
      <c r="U184" s="3"/>
      <c r="V184" s="3"/>
      <c r="W184" s="3"/>
      <c r="X184" s="3"/>
      <c r="Y184" s="3"/>
      <c r="Z184" s="3"/>
    </row>
    <row r="185" ht="15.75" customHeight="1">
      <c r="A185" s="3"/>
      <c r="B185" s="13"/>
      <c r="C185" s="13"/>
      <c r="D185" s="3"/>
      <c r="E185" s="3"/>
      <c r="F185" s="3"/>
      <c r="G185" s="3"/>
      <c r="H185" s="3"/>
      <c r="I185" s="3"/>
      <c r="J185" s="3"/>
      <c r="K185" s="3"/>
      <c r="L185" s="3"/>
      <c r="M185" s="13"/>
      <c r="N185" s="3"/>
      <c r="O185" s="3"/>
      <c r="P185" s="13"/>
      <c r="Q185" s="3"/>
      <c r="R185" s="3"/>
      <c r="S185" s="3"/>
      <c r="T185" s="3"/>
      <c r="U185" s="3"/>
      <c r="V185" s="3"/>
      <c r="W185" s="3"/>
      <c r="X185" s="3"/>
      <c r="Y185" s="3"/>
      <c r="Z185" s="3"/>
    </row>
    <row r="186" ht="15.75" customHeight="1">
      <c r="A186" s="3"/>
      <c r="B186" s="13"/>
      <c r="C186" s="13"/>
      <c r="D186" s="3"/>
      <c r="E186" s="3"/>
      <c r="F186" s="3"/>
      <c r="G186" s="3"/>
      <c r="H186" s="3"/>
      <c r="I186" s="3"/>
      <c r="J186" s="3"/>
      <c r="K186" s="3"/>
      <c r="L186" s="3"/>
      <c r="M186" s="13"/>
      <c r="N186" s="3"/>
      <c r="O186" s="3"/>
      <c r="P186" s="13"/>
      <c r="Q186" s="3"/>
      <c r="R186" s="3"/>
      <c r="S186" s="3"/>
      <c r="T186" s="3"/>
      <c r="U186" s="3"/>
      <c r="V186" s="3"/>
      <c r="W186" s="3"/>
      <c r="X186" s="3"/>
      <c r="Y186" s="3"/>
      <c r="Z186" s="3"/>
    </row>
    <row r="187" ht="15.75" customHeight="1">
      <c r="A187" s="3"/>
      <c r="B187" s="13"/>
      <c r="C187" s="13"/>
      <c r="D187" s="3"/>
      <c r="E187" s="3"/>
      <c r="F187" s="3"/>
      <c r="G187" s="3"/>
      <c r="H187" s="3"/>
      <c r="I187" s="3"/>
      <c r="J187" s="3"/>
      <c r="K187" s="3"/>
      <c r="L187" s="3"/>
      <c r="M187" s="13"/>
      <c r="N187" s="3"/>
      <c r="O187" s="3"/>
      <c r="P187" s="13"/>
      <c r="Q187" s="3"/>
      <c r="R187" s="3"/>
      <c r="S187" s="3"/>
      <c r="T187" s="3"/>
      <c r="U187" s="3"/>
      <c r="V187" s="3"/>
      <c r="W187" s="3"/>
      <c r="X187" s="3"/>
      <c r="Y187" s="3"/>
      <c r="Z187" s="3"/>
    </row>
    <row r="188" ht="15.75" customHeight="1">
      <c r="A188" s="3"/>
      <c r="B188" s="13"/>
      <c r="C188" s="13"/>
      <c r="D188" s="3"/>
      <c r="E188" s="3"/>
      <c r="F188" s="3"/>
      <c r="G188" s="3"/>
      <c r="H188" s="3"/>
      <c r="I188" s="3"/>
      <c r="J188" s="3"/>
      <c r="K188" s="3"/>
      <c r="L188" s="3"/>
      <c r="M188" s="13"/>
      <c r="N188" s="3"/>
      <c r="O188" s="3"/>
      <c r="P188" s="13"/>
      <c r="Q188" s="3"/>
      <c r="R188" s="3"/>
      <c r="S188" s="3"/>
      <c r="T188" s="3"/>
      <c r="U188" s="3"/>
      <c r="V188" s="3"/>
      <c r="W188" s="3"/>
      <c r="X188" s="3"/>
      <c r="Y188" s="3"/>
      <c r="Z188" s="3"/>
    </row>
    <row r="189" ht="15.75" customHeight="1">
      <c r="A189" s="3"/>
      <c r="B189" s="13"/>
      <c r="C189" s="13"/>
      <c r="D189" s="3"/>
      <c r="E189" s="3"/>
      <c r="F189" s="3"/>
      <c r="G189" s="3"/>
      <c r="H189" s="3"/>
      <c r="I189" s="3"/>
      <c r="J189" s="3"/>
      <c r="K189" s="3"/>
      <c r="L189" s="3"/>
      <c r="M189" s="13"/>
      <c r="N189" s="3"/>
      <c r="O189" s="3"/>
      <c r="P189" s="13"/>
      <c r="Q189" s="3"/>
      <c r="R189" s="3"/>
      <c r="S189" s="3"/>
      <c r="T189" s="3"/>
      <c r="U189" s="3"/>
      <c r="V189" s="3"/>
      <c r="W189" s="3"/>
      <c r="X189" s="3"/>
      <c r="Y189" s="3"/>
      <c r="Z189" s="3"/>
    </row>
    <row r="190" ht="15.75" customHeight="1">
      <c r="A190" s="3"/>
      <c r="B190" s="13"/>
      <c r="C190" s="13"/>
      <c r="D190" s="3"/>
      <c r="E190" s="3"/>
      <c r="F190" s="3"/>
      <c r="G190" s="3"/>
      <c r="H190" s="3"/>
      <c r="I190" s="3"/>
      <c r="J190" s="3"/>
      <c r="K190" s="3"/>
      <c r="L190" s="3"/>
      <c r="M190" s="13"/>
      <c r="N190" s="3"/>
      <c r="O190" s="3"/>
      <c r="P190" s="13"/>
      <c r="Q190" s="3"/>
      <c r="R190" s="3"/>
      <c r="S190" s="3"/>
      <c r="T190" s="3"/>
      <c r="U190" s="3"/>
      <c r="V190" s="3"/>
      <c r="W190" s="3"/>
      <c r="X190" s="3"/>
      <c r="Y190" s="3"/>
      <c r="Z190" s="3"/>
    </row>
    <row r="191" ht="15.75" customHeight="1">
      <c r="A191" s="3"/>
      <c r="B191" s="13"/>
      <c r="C191" s="13"/>
      <c r="D191" s="3"/>
      <c r="E191" s="3"/>
      <c r="F191" s="3"/>
      <c r="G191" s="3"/>
      <c r="H191" s="3"/>
      <c r="I191" s="3"/>
      <c r="J191" s="3"/>
      <c r="K191" s="3"/>
      <c r="L191" s="3"/>
      <c r="M191" s="13"/>
      <c r="N191" s="3"/>
      <c r="O191" s="3"/>
      <c r="P191" s="13"/>
      <c r="Q191" s="3"/>
      <c r="R191" s="3"/>
      <c r="S191" s="3"/>
      <c r="T191" s="3"/>
      <c r="U191" s="3"/>
      <c r="V191" s="3"/>
      <c r="W191" s="3"/>
      <c r="X191" s="3"/>
      <c r="Y191" s="3"/>
      <c r="Z191" s="3"/>
    </row>
    <row r="192" ht="15.75" customHeight="1">
      <c r="A192" s="3"/>
      <c r="B192" s="13"/>
      <c r="C192" s="13"/>
      <c r="D192" s="3"/>
      <c r="E192" s="3"/>
      <c r="F192" s="3"/>
      <c r="G192" s="3"/>
      <c r="H192" s="3"/>
      <c r="I192" s="3"/>
      <c r="J192" s="3"/>
      <c r="K192" s="3"/>
      <c r="L192" s="3"/>
      <c r="M192" s="13"/>
      <c r="N192" s="3"/>
      <c r="O192" s="3"/>
      <c r="P192" s="13"/>
      <c r="Q192" s="3"/>
      <c r="R192" s="3"/>
      <c r="S192" s="3"/>
      <c r="T192" s="3"/>
      <c r="U192" s="3"/>
      <c r="V192" s="3"/>
      <c r="W192" s="3"/>
      <c r="X192" s="3"/>
      <c r="Y192" s="3"/>
      <c r="Z192" s="3"/>
    </row>
    <row r="193" ht="15.75" customHeight="1">
      <c r="A193" s="3"/>
      <c r="B193" s="13"/>
      <c r="C193" s="13"/>
      <c r="D193" s="3"/>
      <c r="E193" s="3"/>
      <c r="F193" s="3"/>
      <c r="G193" s="3"/>
      <c r="H193" s="3"/>
      <c r="I193" s="3"/>
      <c r="J193" s="3"/>
      <c r="K193" s="3"/>
      <c r="L193" s="3"/>
      <c r="M193" s="13"/>
      <c r="N193" s="3"/>
      <c r="O193" s="3"/>
      <c r="P193" s="13"/>
      <c r="Q193" s="3"/>
      <c r="R193" s="3"/>
      <c r="S193" s="3"/>
      <c r="T193" s="3"/>
      <c r="U193" s="3"/>
      <c r="V193" s="3"/>
      <c r="W193" s="3"/>
      <c r="X193" s="3"/>
      <c r="Y193" s="3"/>
      <c r="Z193" s="3"/>
    </row>
    <row r="194" ht="15.75" customHeight="1">
      <c r="A194" s="3"/>
      <c r="B194" s="13"/>
      <c r="C194" s="13"/>
      <c r="D194" s="3"/>
      <c r="E194" s="3"/>
      <c r="F194" s="3"/>
      <c r="G194" s="3"/>
      <c r="H194" s="3"/>
      <c r="I194" s="3"/>
      <c r="J194" s="3"/>
      <c r="K194" s="3"/>
      <c r="L194" s="3"/>
      <c r="M194" s="13"/>
      <c r="N194" s="3"/>
      <c r="O194" s="3"/>
      <c r="P194" s="13"/>
      <c r="Q194" s="3"/>
      <c r="R194" s="3"/>
      <c r="S194" s="3"/>
      <c r="T194" s="3"/>
      <c r="U194" s="3"/>
      <c r="V194" s="3"/>
      <c r="W194" s="3"/>
      <c r="X194" s="3"/>
      <c r="Y194" s="3"/>
      <c r="Z194" s="3"/>
    </row>
    <row r="195" ht="15.75" customHeight="1">
      <c r="A195" s="3"/>
      <c r="B195" s="13"/>
      <c r="C195" s="13"/>
      <c r="D195" s="3"/>
      <c r="E195" s="3"/>
      <c r="F195" s="3"/>
      <c r="G195" s="3"/>
      <c r="H195" s="3"/>
      <c r="I195" s="3"/>
      <c r="J195" s="3"/>
      <c r="K195" s="3"/>
      <c r="L195" s="3"/>
      <c r="M195" s="13"/>
      <c r="N195" s="3"/>
      <c r="O195" s="3"/>
      <c r="P195" s="13"/>
      <c r="Q195" s="3"/>
      <c r="R195" s="3"/>
      <c r="S195" s="3"/>
      <c r="T195" s="3"/>
      <c r="U195" s="3"/>
      <c r="V195" s="3"/>
      <c r="W195" s="3"/>
      <c r="X195" s="3"/>
      <c r="Y195" s="3"/>
      <c r="Z195" s="3"/>
    </row>
    <row r="196" ht="15.75" customHeight="1">
      <c r="A196" s="3"/>
      <c r="B196" s="13"/>
      <c r="C196" s="13"/>
      <c r="D196" s="3"/>
      <c r="E196" s="3"/>
      <c r="F196" s="3"/>
      <c r="G196" s="3"/>
      <c r="H196" s="3"/>
      <c r="I196" s="3"/>
      <c r="J196" s="3"/>
      <c r="K196" s="3"/>
      <c r="L196" s="3"/>
      <c r="M196" s="13"/>
      <c r="N196" s="3"/>
      <c r="O196" s="3"/>
      <c r="P196" s="13"/>
      <c r="Q196" s="3"/>
      <c r="R196" s="3"/>
      <c r="S196" s="3"/>
      <c r="T196" s="3"/>
      <c r="U196" s="3"/>
      <c r="V196" s="3"/>
      <c r="W196" s="3"/>
      <c r="X196" s="3"/>
      <c r="Y196" s="3"/>
      <c r="Z196" s="3"/>
    </row>
    <row r="197" ht="15.75" customHeight="1">
      <c r="A197" s="3"/>
      <c r="B197" s="13"/>
      <c r="C197" s="13"/>
      <c r="D197" s="3"/>
      <c r="E197" s="3"/>
      <c r="F197" s="3"/>
      <c r="G197" s="3"/>
      <c r="H197" s="3"/>
      <c r="I197" s="3"/>
      <c r="J197" s="3"/>
      <c r="K197" s="3"/>
      <c r="L197" s="3"/>
      <c r="M197" s="13"/>
      <c r="N197" s="3"/>
      <c r="O197" s="3"/>
      <c r="P197" s="13"/>
      <c r="Q197" s="3"/>
      <c r="R197" s="3"/>
      <c r="S197" s="3"/>
      <c r="T197" s="3"/>
      <c r="U197" s="3"/>
      <c r="V197" s="3"/>
      <c r="W197" s="3"/>
      <c r="X197" s="3"/>
      <c r="Y197" s="3"/>
      <c r="Z197" s="3"/>
    </row>
    <row r="198" ht="15.75" customHeight="1">
      <c r="A198" s="3"/>
      <c r="B198" s="13"/>
      <c r="C198" s="13"/>
      <c r="D198" s="3"/>
      <c r="E198" s="3"/>
      <c r="F198" s="3"/>
      <c r="G198" s="3"/>
      <c r="H198" s="3"/>
      <c r="I198" s="3"/>
      <c r="J198" s="3"/>
      <c r="K198" s="3"/>
      <c r="L198" s="3"/>
      <c r="M198" s="13"/>
      <c r="N198" s="3"/>
      <c r="O198" s="3"/>
      <c r="P198" s="13"/>
      <c r="Q198" s="3"/>
      <c r="R198" s="3"/>
      <c r="S198" s="3"/>
      <c r="T198" s="3"/>
      <c r="U198" s="3"/>
      <c r="V198" s="3"/>
      <c r="W198" s="3"/>
      <c r="X198" s="3"/>
      <c r="Y198" s="3"/>
      <c r="Z198" s="3"/>
    </row>
    <row r="199" ht="15.75" customHeight="1">
      <c r="A199" s="3"/>
      <c r="B199" s="13"/>
      <c r="C199" s="13"/>
      <c r="D199" s="3"/>
      <c r="E199" s="3"/>
      <c r="F199" s="3"/>
      <c r="G199" s="3"/>
      <c r="H199" s="3"/>
      <c r="I199" s="3"/>
      <c r="J199" s="3"/>
      <c r="K199" s="3"/>
      <c r="L199" s="3"/>
      <c r="M199" s="13"/>
      <c r="N199" s="3"/>
      <c r="O199" s="3"/>
      <c r="P199" s="13"/>
      <c r="Q199" s="3"/>
      <c r="R199" s="3"/>
      <c r="S199" s="3"/>
      <c r="T199" s="3"/>
      <c r="U199" s="3"/>
      <c r="V199" s="3"/>
      <c r="W199" s="3"/>
      <c r="X199" s="3"/>
      <c r="Y199" s="3"/>
      <c r="Z199" s="3"/>
    </row>
    <row r="200" ht="15.75" customHeight="1">
      <c r="A200" s="3"/>
      <c r="B200" s="13"/>
      <c r="C200" s="13"/>
      <c r="D200" s="3"/>
      <c r="E200" s="3"/>
      <c r="F200" s="3"/>
      <c r="G200" s="3"/>
      <c r="H200" s="3"/>
      <c r="I200" s="3"/>
      <c r="J200" s="3"/>
      <c r="K200" s="3"/>
      <c r="L200" s="3"/>
      <c r="M200" s="13"/>
      <c r="N200" s="3"/>
      <c r="O200" s="3"/>
      <c r="P200" s="13"/>
      <c r="Q200" s="3"/>
      <c r="R200" s="3"/>
      <c r="S200" s="3"/>
      <c r="T200" s="3"/>
      <c r="U200" s="3"/>
      <c r="V200" s="3"/>
      <c r="W200" s="3"/>
      <c r="X200" s="3"/>
      <c r="Y200" s="3"/>
      <c r="Z200" s="3"/>
    </row>
    <row r="201" ht="15.75" customHeight="1">
      <c r="A201" s="3"/>
      <c r="B201" s="13"/>
      <c r="C201" s="13"/>
      <c r="D201" s="3"/>
      <c r="E201" s="3"/>
      <c r="F201" s="3"/>
      <c r="G201" s="3"/>
      <c r="H201" s="3"/>
      <c r="I201" s="3"/>
      <c r="J201" s="3"/>
      <c r="K201" s="3"/>
      <c r="L201" s="3"/>
      <c r="M201" s="13"/>
      <c r="N201" s="3"/>
      <c r="O201" s="3"/>
      <c r="P201" s="13"/>
      <c r="Q201" s="3"/>
      <c r="R201" s="3"/>
      <c r="S201" s="3"/>
      <c r="T201" s="3"/>
      <c r="U201" s="3"/>
      <c r="V201" s="3"/>
      <c r="W201" s="3"/>
      <c r="X201" s="3"/>
      <c r="Y201" s="3"/>
      <c r="Z201" s="3"/>
    </row>
    <row r="202" ht="15.75" customHeight="1">
      <c r="A202" s="3"/>
      <c r="B202" s="13"/>
      <c r="C202" s="13"/>
      <c r="D202" s="3"/>
      <c r="E202" s="3"/>
      <c r="F202" s="3"/>
      <c r="G202" s="3"/>
      <c r="H202" s="3"/>
      <c r="I202" s="3"/>
      <c r="J202" s="3"/>
      <c r="K202" s="3"/>
      <c r="L202" s="3"/>
      <c r="M202" s="13"/>
      <c r="N202" s="3"/>
      <c r="O202" s="3"/>
      <c r="P202" s="13"/>
      <c r="Q202" s="3"/>
      <c r="R202" s="3"/>
      <c r="S202" s="3"/>
      <c r="T202" s="3"/>
      <c r="U202" s="3"/>
      <c r="V202" s="3"/>
      <c r="W202" s="3"/>
      <c r="X202" s="3"/>
      <c r="Y202" s="3"/>
      <c r="Z202" s="3"/>
    </row>
    <row r="203" ht="15.75" customHeight="1">
      <c r="A203" s="3"/>
      <c r="B203" s="13"/>
      <c r="C203" s="13"/>
      <c r="D203" s="3"/>
      <c r="E203" s="3"/>
      <c r="F203" s="3"/>
      <c r="G203" s="3"/>
      <c r="H203" s="3"/>
      <c r="I203" s="3"/>
      <c r="J203" s="3"/>
      <c r="K203" s="3"/>
      <c r="L203" s="3"/>
      <c r="M203" s="13"/>
      <c r="N203" s="3"/>
      <c r="O203" s="3"/>
      <c r="P203" s="13"/>
      <c r="Q203" s="3"/>
      <c r="R203" s="3"/>
      <c r="S203" s="3"/>
      <c r="T203" s="3"/>
      <c r="U203" s="3"/>
      <c r="V203" s="3"/>
      <c r="W203" s="3"/>
      <c r="X203" s="3"/>
      <c r="Y203" s="3"/>
      <c r="Z203" s="3"/>
    </row>
    <row r="204" ht="15.75" customHeight="1">
      <c r="A204" s="3"/>
      <c r="B204" s="13"/>
      <c r="C204" s="13"/>
      <c r="D204" s="3"/>
      <c r="E204" s="3"/>
      <c r="F204" s="3"/>
      <c r="G204" s="3"/>
      <c r="H204" s="3"/>
      <c r="I204" s="3"/>
      <c r="J204" s="3"/>
      <c r="K204" s="3"/>
      <c r="L204" s="3"/>
      <c r="M204" s="13"/>
      <c r="N204" s="3"/>
      <c r="O204" s="3"/>
      <c r="P204" s="13"/>
      <c r="Q204" s="3"/>
      <c r="R204" s="3"/>
      <c r="S204" s="3"/>
      <c r="T204" s="3"/>
      <c r="U204" s="3"/>
      <c r="V204" s="3"/>
      <c r="W204" s="3"/>
      <c r="X204" s="3"/>
      <c r="Y204" s="3"/>
      <c r="Z204" s="3"/>
    </row>
    <row r="205" ht="15.75" customHeight="1">
      <c r="A205" s="3"/>
      <c r="B205" s="13"/>
      <c r="C205" s="13"/>
      <c r="D205" s="3"/>
      <c r="E205" s="3"/>
      <c r="F205" s="3"/>
      <c r="G205" s="3"/>
      <c r="H205" s="3"/>
      <c r="I205" s="3"/>
      <c r="J205" s="3"/>
      <c r="K205" s="3"/>
      <c r="L205" s="3"/>
      <c r="M205" s="13"/>
      <c r="N205" s="3"/>
      <c r="O205" s="3"/>
      <c r="P205" s="13"/>
      <c r="Q205" s="3"/>
      <c r="R205" s="3"/>
      <c r="S205" s="3"/>
      <c r="T205" s="3"/>
      <c r="U205" s="3"/>
      <c r="V205" s="3"/>
      <c r="W205" s="3"/>
      <c r="X205" s="3"/>
      <c r="Y205" s="3"/>
      <c r="Z205" s="3"/>
    </row>
    <row r="206" ht="15.75" customHeight="1">
      <c r="A206" s="3"/>
      <c r="B206" s="13"/>
      <c r="C206" s="13"/>
      <c r="D206" s="3"/>
      <c r="E206" s="3"/>
      <c r="F206" s="3"/>
      <c r="G206" s="3"/>
      <c r="H206" s="3"/>
      <c r="I206" s="3"/>
      <c r="J206" s="3"/>
      <c r="K206" s="3"/>
      <c r="L206" s="3"/>
      <c r="M206" s="13"/>
      <c r="N206" s="3"/>
      <c r="O206" s="3"/>
      <c r="P206" s="13"/>
      <c r="Q206" s="3"/>
      <c r="R206" s="3"/>
      <c r="S206" s="3"/>
      <c r="T206" s="3"/>
      <c r="U206" s="3"/>
      <c r="V206" s="3"/>
      <c r="W206" s="3"/>
      <c r="X206" s="3"/>
      <c r="Y206" s="3"/>
      <c r="Z206" s="3"/>
    </row>
    <row r="207" ht="15.75" customHeight="1">
      <c r="A207" s="3"/>
      <c r="B207" s="13"/>
      <c r="C207" s="13"/>
      <c r="D207" s="3"/>
      <c r="E207" s="3"/>
      <c r="F207" s="3"/>
      <c r="G207" s="3"/>
      <c r="H207" s="3"/>
      <c r="I207" s="3"/>
      <c r="J207" s="3"/>
      <c r="K207" s="3"/>
      <c r="L207" s="3"/>
      <c r="M207" s="13"/>
      <c r="N207" s="3"/>
      <c r="O207" s="3"/>
      <c r="P207" s="13"/>
      <c r="Q207" s="3"/>
      <c r="R207" s="3"/>
      <c r="S207" s="3"/>
      <c r="T207" s="3"/>
      <c r="U207" s="3"/>
      <c r="V207" s="3"/>
      <c r="W207" s="3"/>
      <c r="X207" s="3"/>
      <c r="Y207" s="3"/>
      <c r="Z207" s="3"/>
    </row>
    <row r="208" ht="15.75" customHeight="1">
      <c r="A208" s="3"/>
      <c r="B208" s="13"/>
      <c r="C208" s="13"/>
      <c r="D208" s="3"/>
      <c r="E208" s="3"/>
      <c r="F208" s="3"/>
      <c r="G208" s="3"/>
      <c r="H208" s="3"/>
      <c r="I208" s="3"/>
      <c r="J208" s="3"/>
      <c r="K208" s="3"/>
      <c r="L208" s="3"/>
      <c r="M208" s="13"/>
      <c r="N208" s="3"/>
      <c r="O208" s="3"/>
      <c r="P208" s="13"/>
      <c r="Q208" s="3"/>
      <c r="R208" s="3"/>
      <c r="S208" s="3"/>
      <c r="T208" s="3"/>
      <c r="U208" s="3"/>
      <c r="V208" s="3"/>
      <c r="W208" s="3"/>
      <c r="X208" s="3"/>
      <c r="Y208" s="3"/>
      <c r="Z208" s="3"/>
    </row>
    <row r="209" ht="15.75" customHeight="1">
      <c r="A209" s="3"/>
      <c r="B209" s="13"/>
      <c r="C209" s="13"/>
      <c r="D209" s="3"/>
      <c r="E209" s="3"/>
      <c r="F209" s="3"/>
      <c r="G209" s="3"/>
      <c r="H209" s="3"/>
      <c r="I209" s="3"/>
      <c r="J209" s="3"/>
      <c r="K209" s="3"/>
      <c r="L209" s="3"/>
      <c r="M209" s="13"/>
      <c r="N209" s="3"/>
      <c r="O209" s="3"/>
      <c r="P209" s="13"/>
      <c r="Q209" s="3"/>
      <c r="R209" s="3"/>
      <c r="S209" s="3"/>
      <c r="T209" s="3"/>
      <c r="U209" s="3"/>
      <c r="V209" s="3"/>
      <c r="W209" s="3"/>
      <c r="X209" s="3"/>
      <c r="Y209" s="3"/>
      <c r="Z209" s="3"/>
    </row>
    <row r="210" ht="15.75" customHeight="1">
      <c r="A210" s="3"/>
      <c r="B210" s="13"/>
      <c r="C210" s="13"/>
      <c r="D210" s="3"/>
      <c r="E210" s="3"/>
      <c r="F210" s="3"/>
      <c r="G210" s="3"/>
      <c r="H210" s="3"/>
      <c r="I210" s="3"/>
      <c r="J210" s="3"/>
      <c r="K210" s="3"/>
      <c r="L210" s="3"/>
      <c r="M210" s="13"/>
      <c r="N210" s="3"/>
      <c r="O210" s="3"/>
      <c r="P210" s="13"/>
      <c r="Q210" s="3"/>
      <c r="R210" s="3"/>
      <c r="S210" s="3"/>
      <c r="T210" s="3"/>
      <c r="U210" s="3"/>
      <c r="V210" s="3"/>
      <c r="W210" s="3"/>
      <c r="X210" s="3"/>
      <c r="Y210" s="3"/>
      <c r="Z210" s="3"/>
    </row>
    <row r="211" ht="15.75" customHeight="1">
      <c r="A211" s="3"/>
      <c r="B211" s="13"/>
      <c r="C211" s="13"/>
      <c r="D211" s="3"/>
      <c r="E211" s="3"/>
      <c r="F211" s="3"/>
      <c r="G211" s="3"/>
      <c r="H211" s="3"/>
      <c r="I211" s="3"/>
      <c r="J211" s="3"/>
      <c r="K211" s="3"/>
      <c r="L211" s="3"/>
      <c r="M211" s="13"/>
      <c r="N211" s="3"/>
      <c r="O211" s="3"/>
      <c r="P211" s="13"/>
      <c r="Q211" s="3"/>
      <c r="R211" s="3"/>
      <c r="S211" s="3"/>
      <c r="T211" s="3"/>
      <c r="U211" s="3"/>
      <c r="V211" s="3"/>
      <c r="W211" s="3"/>
      <c r="X211" s="3"/>
      <c r="Y211" s="3"/>
      <c r="Z211" s="3"/>
    </row>
    <row r="212" ht="15.75" customHeight="1">
      <c r="A212" s="3"/>
      <c r="B212" s="13"/>
      <c r="C212" s="13"/>
      <c r="D212" s="3"/>
      <c r="E212" s="3"/>
      <c r="F212" s="3"/>
      <c r="G212" s="3"/>
      <c r="H212" s="3"/>
      <c r="I212" s="3"/>
      <c r="J212" s="3"/>
      <c r="K212" s="3"/>
      <c r="L212" s="3"/>
      <c r="M212" s="13"/>
      <c r="N212" s="3"/>
      <c r="O212" s="3"/>
      <c r="P212" s="13"/>
      <c r="Q212" s="3"/>
      <c r="R212" s="3"/>
      <c r="S212" s="3"/>
      <c r="T212" s="3"/>
      <c r="U212" s="3"/>
      <c r="V212" s="3"/>
      <c r="W212" s="3"/>
      <c r="X212" s="3"/>
      <c r="Y212" s="3"/>
      <c r="Z212" s="3"/>
    </row>
    <row r="213" ht="15.75" customHeight="1">
      <c r="A213" s="3"/>
      <c r="B213" s="13"/>
      <c r="C213" s="13"/>
      <c r="D213" s="3"/>
      <c r="E213" s="3"/>
      <c r="F213" s="3"/>
      <c r="G213" s="3"/>
      <c r="H213" s="3"/>
      <c r="I213" s="3"/>
      <c r="J213" s="3"/>
      <c r="K213" s="3"/>
      <c r="L213" s="3"/>
      <c r="M213" s="13"/>
      <c r="N213" s="3"/>
      <c r="O213" s="3"/>
      <c r="P213" s="13"/>
      <c r="Q213" s="3"/>
      <c r="R213" s="3"/>
      <c r="S213" s="3"/>
      <c r="T213" s="3"/>
      <c r="U213" s="3"/>
      <c r="V213" s="3"/>
      <c r="W213" s="3"/>
      <c r="X213" s="3"/>
      <c r="Y213" s="3"/>
      <c r="Z213" s="3"/>
    </row>
    <row r="214" ht="15.75" customHeight="1">
      <c r="A214" s="3"/>
      <c r="B214" s="13"/>
      <c r="C214" s="13"/>
      <c r="D214" s="3"/>
      <c r="E214" s="3"/>
      <c r="F214" s="3"/>
      <c r="G214" s="3"/>
      <c r="H214" s="3"/>
      <c r="I214" s="3"/>
      <c r="J214" s="3"/>
      <c r="K214" s="3"/>
      <c r="L214" s="3"/>
      <c r="M214" s="13"/>
      <c r="N214" s="3"/>
      <c r="O214" s="3"/>
      <c r="P214" s="13"/>
      <c r="Q214" s="3"/>
      <c r="R214" s="3"/>
      <c r="S214" s="3"/>
      <c r="T214" s="3"/>
      <c r="U214" s="3"/>
      <c r="V214" s="3"/>
      <c r="W214" s="3"/>
      <c r="X214" s="3"/>
      <c r="Y214" s="3"/>
      <c r="Z214" s="3"/>
    </row>
    <row r="215" ht="15.75" customHeight="1">
      <c r="A215" s="3"/>
      <c r="B215" s="13"/>
      <c r="C215" s="13"/>
      <c r="D215" s="3"/>
      <c r="E215" s="3"/>
      <c r="F215" s="3"/>
      <c r="G215" s="3"/>
      <c r="H215" s="3"/>
      <c r="I215" s="3"/>
      <c r="J215" s="3"/>
      <c r="K215" s="3"/>
      <c r="L215" s="3"/>
      <c r="M215" s="13"/>
      <c r="N215" s="3"/>
      <c r="O215" s="3"/>
      <c r="P215" s="13"/>
      <c r="Q215" s="3"/>
      <c r="R215" s="3"/>
      <c r="S215" s="3"/>
      <c r="T215" s="3"/>
      <c r="U215" s="3"/>
      <c r="V215" s="3"/>
      <c r="W215" s="3"/>
      <c r="X215" s="3"/>
      <c r="Y215" s="3"/>
      <c r="Z215" s="3"/>
    </row>
    <row r="216" ht="15.75" customHeight="1">
      <c r="A216" s="3"/>
      <c r="B216" s="13"/>
      <c r="C216" s="13"/>
      <c r="D216" s="3"/>
      <c r="E216" s="3"/>
      <c r="F216" s="3"/>
      <c r="G216" s="3"/>
      <c r="H216" s="3"/>
      <c r="I216" s="3"/>
      <c r="J216" s="3"/>
      <c r="K216" s="3"/>
      <c r="L216" s="3"/>
      <c r="M216" s="13"/>
      <c r="N216" s="3"/>
      <c r="O216" s="3"/>
      <c r="P216" s="13"/>
      <c r="Q216" s="3"/>
      <c r="R216" s="3"/>
      <c r="S216" s="3"/>
      <c r="T216" s="3"/>
      <c r="U216" s="3"/>
      <c r="V216" s="3"/>
      <c r="W216" s="3"/>
      <c r="X216" s="3"/>
      <c r="Y216" s="3"/>
      <c r="Z216" s="3"/>
    </row>
    <row r="217" ht="15.75" customHeight="1">
      <c r="A217" s="3"/>
      <c r="B217" s="13"/>
      <c r="C217" s="13"/>
      <c r="D217" s="3"/>
      <c r="E217" s="3"/>
      <c r="F217" s="3"/>
      <c r="G217" s="3"/>
      <c r="H217" s="3"/>
      <c r="I217" s="3"/>
      <c r="J217" s="3"/>
      <c r="K217" s="3"/>
      <c r="L217" s="3"/>
      <c r="M217" s="13"/>
      <c r="N217" s="3"/>
      <c r="O217" s="3"/>
      <c r="P217" s="13"/>
      <c r="Q217" s="3"/>
      <c r="R217" s="3"/>
      <c r="S217" s="3"/>
      <c r="T217" s="3"/>
      <c r="U217" s="3"/>
      <c r="V217" s="3"/>
      <c r="W217" s="3"/>
      <c r="X217" s="3"/>
      <c r="Y217" s="3"/>
      <c r="Z217" s="3"/>
    </row>
    <row r="218" ht="15.75" customHeight="1">
      <c r="A218" s="3"/>
      <c r="B218" s="13"/>
      <c r="C218" s="13"/>
      <c r="D218" s="3"/>
      <c r="E218" s="3"/>
      <c r="F218" s="3"/>
      <c r="G218" s="3"/>
      <c r="H218" s="3"/>
      <c r="I218" s="3"/>
      <c r="J218" s="3"/>
      <c r="K218" s="3"/>
      <c r="L218" s="3"/>
      <c r="M218" s="13"/>
      <c r="N218" s="3"/>
      <c r="O218" s="3"/>
      <c r="P218" s="13"/>
      <c r="Q218" s="3"/>
      <c r="R218" s="3"/>
      <c r="S218" s="3"/>
      <c r="T218" s="3"/>
      <c r="U218" s="3"/>
      <c r="V218" s="3"/>
      <c r="W218" s="3"/>
      <c r="X218" s="3"/>
      <c r="Y218" s="3"/>
      <c r="Z218" s="3"/>
    </row>
    <row r="219" ht="15.75" customHeight="1">
      <c r="A219" s="3"/>
      <c r="B219" s="13"/>
      <c r="C219" s="13"/>
      <c r="D219" s="3"/>
      <c r="E219" s="3"/>
      <c r="F219" s="3"/>
      <c r="G219" s="3"/>
      <c r="H219" s="3"/>
      <c r="I219" s="3"/>
      <c r="J219" s="3"/>
      <c r="K219" s="3"/>
      <c r="L219" s="3"/>
      <c r="M219" s="13"/>
      <c r="N219" s="3"/>
      <c r="O219" s="3"/>
      <c r="P219" s="13"/>
      <c r="Q219" s="3"/>
      <c r="R219" s="3"/>
      <c r="S219" s="3"/>
      <c r="T219" s="3"/>
      <c r="U219" s="3"/>
      <c r="V219" s="3"/>
      <c r="W219" s="3"/>
      <c r="X219" s="3"/>
      <c r="Y219" s="3"/>
      <c r="Z219" s="3"/>
    </row>
    <row r="220" ht="15.75" customHeight="1">
      <c r="A220" s="3"/>
      <c r="B220" s="13"/>
      <c r="C220" s="13"/>
      <c r="D220" s="3"/>
      <c r="E220" s="3"/>
      <c r="F220" s="3"/>
      <c r="G220" s="3"/>
      <c r="H220" s="3"/>
      <c r="I220" s="3"/>
      <c r="J220" s="3"/>
      <c r="K220" s="3"/>
      <c r="L220" s="3"/>
      <c r="M220" s="13"/>
      <c r="N220" s="3"/>
      <c r="O220" s="3"/>
      <c r="P220" s="13"/>
      <c r="Q220" s="3"/>
      <c r="R220" s="3"/>
      <c r="S220" s="3"/>
      <c r="T220" s="3"/>
      <c r="U220" s="3"/>
      <c r="V220" s="3"/>
      <c r="W220" s="3"/>
      <c r="X220" s="3"/>
      <c r="Y220" s="3"/>
      <c r="Z220" s="3"/>
    </row>
    <row r="221" ht="15.75" customHeight="1">
      <c r="A221" s="3"/>
      <c r="B221" s="13"/>
      <c r="C221" s="13"/>
      <c r="D221" s="3"/>
      <c r="E221" s="3"/>
      <c r="F221" s="3"/>
      <c r="G221" s="3"/>
      <c r="H221" s="3"/>
      <c r="I221" s="3"/>
      <c r="J221" s="3"/>
      <c r="K221" s="3"/>
      <c r="L221" s="3"/>
      <c r="M221" s="13"/>
      <c r="N221" s="3"/>
      <c r="O221" s="3"/>
      <c r="P221" s="13"/>
      <c r="Q221" s="3"/>
      <c r="R221" s="3"/>
      <c r="S221" s="3"/>
      <c r="T221" s="3"/>
      <c r="U221" s="3"/>
      <c r="V221" s="3"/>
      <c r="W221" s="3"/>
      <c r="X221" s="3"/>
      <c r="Y221" s="3"/>
      <c r="Z221" s="3"/>
    </row>
    <row r="222" ht="15.75" customHeight="1">
      <c r="A222" s="3"/>
      <c r="B222" s="13"/>
      <c r="C222" s="13"/>
      <c r="D222" s="3"/>
      <c r="E222" s="3"/>
      <c r="F222" s="3"/>
      <c r="G222" s="3"/>
      <c r="H222" s="3"/>
      <c r="I222" s="3"/>
      <c r="J222" s="3"/>
      <c r="K222" s="3"/>
      <c r="L222" s="3"/>
      <c r="M222" s="13"/>
      <c r="N222" s="3"/>
      <c r="O222" s="3"/>
      <c r="P222" s="13"/>
      <c r="Q222" s="3"/>
      <c r="R222" s="3"/>
      <c r="S222" s="3"/>
      <c r="T222" s="3"/>
      <c r="U222" s="3"/>
      <c r="V222" s="3"/>
      <c r="W222" s="3"/>
      <c r="X222" s="3"/>
      <c r="Y222" s="3"/>
      <c r="Z222" s="3"/>
    </row>
    <row r="223" ht="15.75" customHeight="1">
      <c r="A223" s="3"/>
      <c r="B223" s="13"/>
      <c r="C223" s="13"/>
      <c r="D223" s="3"/>
      <c r="E223" s="3"/>
      <c r="F223" s="3"/>
      <c r="G223" s="3"/>
      <c r="H223" s="3"/>
      <c r="I223" s="3"/>
      <c r="J223" s="3"/>
      <c r="K223" s="3"/>
      <c r="L223" s="3"/>
      <c r="M223" s="13"/>
      <c r="N223" s="3"/>
      <c r="O223" s="3"/>
      <c r="P223" s="13"/>
      <c r="Q223" s="3"/>
      <c r="R223" s="3"/>
      <c r="S223" s="3"/>
      <c r="T223" s="3"/>
      <c r="U223" s="3"/>
      <c r="V223" s="3"/>
      <c r="W223" s="3"/>
      <c r="X223" s="3"/>
      <c r="Y223" s="3"/>
      <c r="Z223" s="3"/>
    </row>
    <row r="224" ht="15.75" customHeight="1">
      <c r="A224" s="3"/>
      <c r="B224" s="13"/>
      <c r="C224" s="13"/>
      <c r="D224" s="3"/>
      <c r="E224" s="3"/>
      <c r="F224" s="3"/>
      <c r="G224" s="3"/>
      <c r="H224" s="3"/>
      <c r="I224" s="3"/>
      <c r="J224" s="3"/>
      <c r="K224" s="3"/>
      <c r="L224" s="3"/>
      <c r="M224" s="13"/>
      <c r="N224" s="3"/>
      <c r="O224" s="3"/>
      <c r="P224" s="13"/>
      <c r="Q224" s="3"/>
      <c r="R224" s="3"/>
      <c r="S224" s="3"/>
      <c r="T224" s="3"/>
      <c r="U224" s="3"/>
      <c r="V224" s="3"/>
      <c r="W224" s="3"/>
      <c r="X224" s="3"/>
      <c r="Y224" s="3"/>
      <c r="Z224" s="3"/>
    </row>
    <row r="225" ht="15.75" customHeight="1">
      <c r="A225" s="3"/>
      <c r="B225" s="13"/>
      <c r="C225" s="13"/>
      <c r="D225" s="3"/>
      <c r="E225" s="3"/>
      <c r="F225" s="3"/>
      <c r="G225" s="3"/>
      <c r="H225" s="3"/>
      <c r="I225" s="3"/>
      <c r="J225" s="3"/>
      <c r="K225" s="3"/>
      <c r="L225" s="3"/>
      <c r="M225" s="13"/>
      <c r="N225" s="3"/>
      <c r="O225" s="3"/>
      <c r="P225" s="13"/>
      <c r="Q225" s="3"/>
      <c r="R225" s="3"/>
      <c r="S225" s="3"/>
      <c r="T225" s="3"/>
      <c r="U225" s="3"/>
      <c r="V225" s="3"/>
      <c r="W225" s="3"/>
      <c r="X225" s="3"/>
      <c r="Y225" s="3"/>
      <c r="Z225" s="3"/>
    </row>
    <row r="226" ht="15.75" customHeight="1">
      <c r="A226" s="3"/>
      <c r="B226" s="13"/>
      <c r="C226" s="13"/>
      <c r="D226" s="3"/>
      <c r="E226" s="3"/>
      <c r="F226" s="3"/>
      <c r="G226" s="3"/>
      <c r="H226" s="3"/>
      <c r="I226" s="3"/>
      <c r="J226" s="3"/>
      <c r="K226" s="3"/>
      <c r="L226" s="3"/>
      <c r="M226" s="13"/>
      <c r="N226" s="3"/>
      <c r="O226" s="3"/>
      <c r="P226" s="13"/>
      <c r="Q226" s="3"/>
      <c r="R226" s="3"/>
      <c r="S226" s="3"/>
      <c r="T226" s="3"/>
      <c r="U226" s="3"/>
      <c r="V226" s="3"/>
      <c r="W226" s="3"/>
      <c r="X226" s="3"/>
      <c r="Y226" s="3"/>
      <c r="Z226" s="3"/>
    </row>
    <row r="227" ht="15.75" customHeight="1">
      <c r="A227" s="3"/>
      <c r="B227" s="13"/>
      <c r="C227" s="13"/>
      <c r="D227" s="3"/>
      <c r="E227" s="3"/>
      <c r="F227" s="3"/>
      <c r="G227" s="3"/>
      <c r="H227" s="3"/>
      <c r="I227" s="3"/>
      <c r="J227" s="3"/>
      <c r="K227" s="3"/>
      <c r="L227" s="3"/>
      <c r="M227" s="13"/>
      <c r="N227" s="3"/>
      <c r="O227" s="3"/>
      <c r="P227" s="13"/>
      <c r="Q227" s="3"/>
      <c r="R227" s="3"/>
      <c r="S227" s="3"/>
      <c r="T227" s="3"/>
      <c r="U227" s="3"/>
      <c r="V227" s="3"/>
      <c r="W227" s="3"/>
      <c r="X227" s="3"/>
      <c r="Y227" s="3"/>
      <c r="Z227" s="3"/>
    </row>
    <row r="228" ht="15.75" customHeight="1">
      <c r="A228" s="3"/>
      <c r="B228" s="13"/>
      <c r="C228" s="13"/>
      <c r="D228" s="3"/>
      <c r="E228" s="3"/>
      <c r="F228" s="3"/>
      <c r="G228" s="3"/>
      <c r="H228" s="3"/>
      <c r="I228" s="3"/>
      <c r="J228" s="3"/>
      <c r="K228" s="3"/>
      <c r="L228" s="3"/>
      <c r="M228" s="13"/>
      <c r="N228" s="3"/>
      <c r="O228" s="3"/>
      <c r="P228" s="13"/>
      <c r="Q228" s="3"/>
      <c r="R228" s="3"/>
      <c r="S228" s="3"/>
      <c r="T228" s="3"/>
      <c r="U228" s="3"/>
      <c r="V228" s="3"/>
      <c r="W228" s="3"/>
      <c r="X228" s="3"/>
      <c r="Y228" s="3"/>
      <c r="Z228" s="3"/>
    </row>
    <row r="229" ht="15.75" customHeight="1">
      <c r="A229" s="3"/>
      <c r="B229" s="13"/>
      <c r="C229" s="13"/>
      <c r="D229" s="3"/>
      <c r="E229" s="3"/>
      <c r="F229" s="3"/>
      <c r="G229" s="3"/>
      <c r="H229" s="3"/>
      <c r="I229" s="3"/>
      <c r="J229" s="3"/>
      <c r="K229" s="3"/>
      <c r="L229" s="3"/>
      <c r="M229" s="13"/>
      <c r="N229" s="3"/>
      <c r="O229" s="3"/>
      <c r="P229" s="13"/>
      <c r="Q229" s="3"/>
      <c r="R229" s="3"/>
      <c r="S229" s="3"/>
      <c r="T229" s="3"/>
      <c r="U229" s="3"/>
      <c r="V229" s="3"/>
      <c r="W229" s="3"/>
      <c r="X229" s="3"/>
      <c r="Y229" s="3"/>
      <c r="Z229" s="3"/>
    </row>
    <row r="230" ht="15.75" customHeight="1">
      <c r="A230" s="3"/>
      <c r="B230" s="13"/>
      <c r="C230" s="13"/>
      <c r="D230" s="3"/>
      <c r="E230" s="3"/>
      <c r="F230" s="3"/>
      <c r="G230" s="3"/>
      <c r="H230" s="3"/>
      <c r="I230" s="3"/>
      <c r="J230" s="3"/>
      <c r="K230" s="3"/>
      <c r="L230" s="3"/>
      <c r="M230" s="13"/>
      <c r="N230" s="3"/>
      <c r="O230" s="3"/>
      <c r="P230" s="13"/>
      <c r="Q230" s="3"/>
      <c r="R230" s="3"/>
      <c r="S230" s="3"/>
      <c r="T230" s="3"/>
      <c r="U230" s="3"/>
      <c r="V230" s="3"/>
      <c r="W230" s="3"/>
      <c r="X230" s="3"/>
      <c r="Y230" s="3"/>
      <c r="Z230" s="3"/>
    </row>
    <row r="231" ht="15.75" customHeight="1">
      <c r="A231" s="3"/>
      <c r="B231" s="13"/>
      <c r="C231" s="13"/>
      <c r="D231" s="3"/>
      <c r="E231" s="3"/>
      <c r="F231" s="3"/>
      <c r="G231" s="3"/>
      <c r="H231" s="3"/>
      <c r="I231" s="3"/>
      <c r="J231" s="3"/>
      <c r="K231" s="3"/>
      <c r="L231" s="3"/>
      <c r="M231" s="13"/>
      <c r="N231" s="3"/>
      <c r="O231" s="3"/>
      <c r="P231" s="13"/>
      <c r="Q231" s="3"/>
      <c r="R231" s="3"/>
      <c r="S231" s="3"/>
      <c r="T231" s="3"/>
      <c r="U231" s="3"/>
      <c r="V231" s="3"/>
      <c r="W231" s="3"/>
      <c r="X231" s="3"/>
      <c r="Y231" s="3"/>
      <c r="Z231" s="3"/>
    </row>
    <row r="232" ht="15.75" customHeight="1">
      <c r="A232" s="3"/>
      <c r="B232" s="13"/>
      <c r="C232" s="13"/>
      <c r="D232" s="3"/>
      <c r="E232" s="3"/>
      <c r="F232" s="3"/>
      <c r="G232" s="3"/>
      <c r="H232" s="3"/>
      <c r="I232" s="3"/>
      <c r="J232" s="3"/>
      <c r="K232" s="3"/>
      <c r="L232" s="3"/>
      <c r="M232" s="13"/>
      <c r="N232" s="3"/>
      <c r="O232" s="3"/>
      <c r="P232" s="13"/>
      <c r="Q232" s="3"/>
      <c r="R232" s="3"/>
      <c r="S232" s="3"/>
      <c r="T232" s="3"/>
      <c r="U232" s="3"/>
      <c r="V232" s="3"/>
      <c r="W232" s="3"/>
      <c r="X232" s="3"/>
      <c r="Y232" s="3"/>
      <c r="Z232" s="3"/>
    </row>
    <row r="233" ht="15.75" customHeight="1">
      <c r="A233" s="3"/>
      <c r="B233" s="13"/>
      <c r="C233" s="13"/>
      <c r="D233" s="3"/>
      <c r="E233" s="3"/>
      <c r="F233" s="3"/>
      <c r="G233" s="3"/>
      <c r="H233" s="3"/>
      <c r="I233" s="3"/>
      <c r="J233" s="3"/>
      <c r="K233" s="3"/>
      <c r="L233" s="3"/>
      <c r="M233" s="13"/>
      <c r="N233" s="3"/>
      <c r="O233" s="3"/>
      <c r="P233" s="13"/>
      <c r="Q233" s="3"/>
      <c r="R233" s="3"/>
      <c r="S233" s="3"/>
      <c r="T233" s="3"/>
      <c r="U233" s="3"/>
      <c r="V233" s="3"/>
      <c r="W233" s="3"/>
      <c r="X233" s="3"/>
      <c r="Y233" s="3"/>
      <c r="Z233" s="3"/>
    </row>
    <row r="234" ht="15.75" customHeight="1">
      <c r="A234" s="3"/>
      <c r="B234" s="13"/>
      <c r="C234" s="13"/>
      <c r="D234" s="3"/>
      <c r="E234" s="3"/>
      <c r="F234" s="3"/>
      <c r="G234" s="3"/>
      <c r="H234" s="3"/>
      <c r="I234" s="3"/>
      <c r="J234" s="3"/>
      <c r="K234" s="3"/>
      <c r="L234" s="3"/>
      <c r="M234" s="13"/>
      <c r="N234" s="3"/>
      <c r="O234" s="3"/>
      <c r="P234" s="13"/>
      <c r="Q234" s="3"/>
      <c r="R234" s="3"/>
      <c r="S234" s="3"/>
      <c r="T234" s="3"/>
      <c r="U234" s="3"/>
      <c r="V234" s="3"/>
      <c r="W234" s="3"/>
      <c r="X234" s="3"/>
      <c r="Y234" s="3"/>
      <c r="Z234" s="3"/>
    </row>
    <row r="235" ht="15.75" customHeight="1">
      <c r="A235" s="3"/>
      <c r="B235" s="13"/>
      <c r="C235" s="13"/>
      <c r="D235" s="3"/>
      <c r="E235" s="3"/>
      <c r="F235" s="3"/>
      <c r="G235" s="3"/>
      <c r="H235" s="3"/>
      <c r="I235" s="3"/>
      <c r="J235" s="3"/>
      <c r="K235" s="3"/>
      <c r="L235" s="3"/>
      <c r="M235" s="13"/>
      <c r="N235" s="3"/>
      <c r="O235" s="3"/>
      <c r="P235" s="13"/>
      <c r="Q235" s="3"/>
      <c r="R235" s="3"/>
      <c r="S235" s="3"/>
      <c r="T235" s="3"/>
      <c r="U235" s="3"/>
      <c r="V235" s="3"/>
      <c r="W235" s="3"/>
      <c r="X235" s="3"/>
      <c r="Y235" s="3"/>
      <c r="Z235" s="3"/>
    </row>
    <row r="236" ht="15.75" customHeight="1">
      <c r="A236" s="3"/>
      <c r="B236" s="13"/>
      <c r="C236" s="13"/>
      <c r="D236" s="3"/>
      <c r="E236" s="3"/>
      <c r="F236" s="3"/>
      <c r="G236" s="3"/>
      <c r="H236" s="3"/>
      <c r="I236" s="3"/>
      <c r="J236" s="3"/>
      <c r="K236" s="3"/>
      <c r="L236" s="3"/>
      <c r="M236" s="13"/>
      <c r="N236" s="3"/>
      <c r="O236" s="3"/>
      <c r="P236" s="13"/>
      <c r="Q236" s="3"/>
      <c r="R236" s="3"/>
      <c r="S236" s="3"/>
      <c r="T236" s="3"/>
      <c r="U236" s="3"/>
      <c r="V236" s="3"/>
      <c r="W236" s="3"/>
      <c r="X236" s="3"/>
      <c r="Y236" s="3"/>
      <c r="Z236" s="3"/>
    </row>
    <row r="237" ht="15.75" customHeight="1">
      <c r="A237" s="3"/>
      <c r="B237" s="13"/>
      <c r="C237" s="13"/>
      <c r="D237" s="3"/>
      <c r="E237" s="3"/>
      <c r="F237" s="3"/>
      <c r="G237" s="3"/>
      <c r="H237" s="3"/>
      <c r="I237" s="3"/>
      <c r="J237" s="3"/>
      <c r="K237" s="3"/>
      <c r="L237" s="3"/>
      <c r="M237" s="13"/>
      <c r="N237" s="3"/>
      <c r="O237" s="3"/>
      <c r="P237" s="13"/>
      <c r="Q237" s="3"/>
      <c r="R237" s="3"/>
      <c r="S237" s="3"/>
      <c r="T237" s="3"/>
      <c r="U237" s="3"/>
      <c r="V237" s="3"/>
      <c r="W237" s="3"/>
      <c r="X237" s="3"/>
      <c r="Y237" s="3"/>
      <c r="Z237" s="3"/>
    </row>
    <row r="238" ht="15.75" customHeight="1">
      <c r="A238" s="3"/>
      <c r="B238" s="13"/>
      <c r="C238" s="13"/>
      <c r="D238" s="3"/>
      <c r="E238" s="3"/>
      <c r="F238" s="3"/>
      <c r="G238" s="3"/>
      <c r="H238" s="3"/>
      <c r="I238" s="3"/>
      <c r="J238" s="3"/>
      <c r="K238" s="3"/>
      <c r="L238" s="3"/>
      <c r="M238" s="13"/>
      <c r="N238" s="3"/>
      <c r="O238" s="3"/>
      <c r="P238" s="13"/>
      <c r="Q238" s="3"/>
      <c r="R238" s="3"/>
      <c r="S238" s="3"/>
      <c r="T238" s="3"/>
      <c r="U238" s="3"/>
      <c r="V238" s="3"/>
      <c r="W238" s="3"/>
      <c r="X238" s="3"/>
      <c r="Y238" s="3"/>
      <c r="Z238" s="3"/>
    </row>
    <row r="239" ht="15.75" customHeight="1">
      <c r="A239" s="3"/>
      <c r="B239" s="13"/>
      <c r="C239" s="13"/>
      <c r="D239" s="3"/>
      <c r="E239" s="3"/>
      <c r="F239" s="3"/>
      <c r="G239" s="3"/>
      <c r="H239" s="3"/>
      <c r="I239" s="3"/>
      <c r="J239" s="3"/>
      <c r="K239" s="3"/>
      <c r="L239" s="3"/>
      <c r="M239" s="13"/>
      <c r="N239" s="3"/>
      <c r="O239" s="3"/>
      <c r="P239" s="13"/>
      <c r="Q239" s="3"/>
      <c r="R239" s="3"/>
      <c r="S239" s="3"/>
      <c r="T239" s="3"/>
      <c r="U239" s="3"/>
      <c r="V239" s="3"/>
      <c r="W239" s="3"/>
      <c r="X239" s="3"/>
      <c r="Y239" s="3"/>
      <c r="Z239" s="3"/>
    </row>
    <row r="240" ht="15.75" customHeight="1">
      <c r="A240" s="3"/>
      <c r="B240" s="13"/>
      <c r="C240" s="13"/>
      <c r="D240" s="3"/>
      <c r="E240" s="3"/>
      <c r="F240" s="3"/>
      <c r="G240" s="3"/>
      <c r="H240" s="3"/>
      <c r="I240" s="3"/>
      <c r="J240" s="3"/>
      <c r="K240" s="3"/>
      <c r="L240" s="3"/>
      <c r="M240" s="13"/>
      <c r="N240" s="3"/>
      <c r="O240" s="3"/>
      <c r="P240" s="13"/>
      <c r="Q240" s="3"/>
      <c r="R240" s="3"/>
      <c r="S240" s="3"/>
      <c r="T240" s="3"/>
      <c r="U240" s="3"/>
      <c r="V240" s="3"/>
      <c r="W240" s="3"/>
      <c r="X240" s="3"/>
      <c r="Y240" s="3"/>
      <c r="Z240" s="3"/>
    </row>
    <row r="241" ht="15.75" customHeight="1">
      <c r="A241" s="3"/>
      <c r="B241" s="13"/>
      <c r="C241" s="13"/>
      <c r="D241" s="3"/>
      <c r="E241" s="3"/>
      <c r="F241" s="3"/>
      <c r="G241" s="3"/>
      <c r="H241" s="3"/>
      <c r="I241" s="3"/>
      <c r="J241" s="3"/>
      <c r="K241" s="3"/>
      <c r="L241" s="3"/>
      <c r="M241" s="13"/>
      <c r="N241" s="3"/>
      <c r="O241" s="3"/>
      <c r="P241" s="1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conditionalFormatting sqref="I32:I1003">
    <cfRule type="expression" dxfId="0" priority="1">
      <formula>AND($F32&lt;&gt;"",$I32="")</formula>
    </cfRule>
  </conditionalFormatting>
  <conditionalFormatting sqref="M2:P1003 I32:L1003">
    <cfRule type="expression" dxfId="1" priority="2">
      <formula>$P2="placeholder"</formula>
    </cfRule>
  </conditionalFormatting>
  <conditionalFormatting sqref="J32:K1003">
    <cfRule type="expression" dxfId="0" priority="3">
      <formula>AND(OR($M32="triangular",$M32="uniform"),OR($J32="",$K32=""))</formula>
    </cfRule>
  </conditionalFormatting>
  <dataValidations>
    <dataValidation type="list" allowBlank="1" showErrorMessage="1" sqref="B2:B247">
      <formula1>"design,manufacturing,circularity,location"</formula1>
    </dataValidation>
    <dataValidation type="list" allowBlank="1" showErrorMessage="1" sqref="P2:P247">
      <formula1>"placeholder,partner estimate,measured,literature"</formula1>
    </dataValidation>
    <dataValidation type="list" allowBlank="1" showErrorMessage="1" sqref="M2:M247">
      <formula1>"fixed,triangular,uniform,choice,combination"</formula1>
    </dataValidation>
    <dataValidation type="list" allowBlank="1" showErrorMessage="1" sqref="C2:C247">
      <formula1>"product size,production,repair,use,end-of-life,general"</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10.0"/>
    <col customWidth="1" min="2" max="2" width="15.0"/>
    <col customWidth="1" min="3" max="3" width="13.0"/>
    <col customWidth="1" min="4" max="4" width="22.0"/>
    <col customWidth="1" min="5" max="5" width="17.0"/>
    <col customWidth="1" min="6" max="6" width="34.0"/>
    <col customWidth="1" min="7" max="7" width="60.0"/>
    <col customWidth="1" min="8" max="8" width="14.0"/>
    <col customWidth="1" min="9" max="10" width="9.0"/>
    <col customWidth="1" min="11" max="12" width="13.0"/>
    <col customWidth="1" min="13" max="13" width="17.0"/>
    <col customWidth="1" min="14" max="14" width="40.0"/>
    <col customWidth="1" min="15" max="15" width="13.0"/>
    <col customWidth="1" min="16" max="16" width="40.0"/>
    <col customWidth="1" min="17" max="17" width="8.86"/>
  </cols>
  <sheetData>
    <row r="1">
      <c r="A1" s="9" t="s">
        <v>295</v>
      </c>
      <c r="B1" s="9" t="s">
        <v>117</v>
      </c>
      <c r="C1" s="9" t="s">
        <v>296</v>
      </c>
      <c r="D1" s="9" t="s">
        <v>297</v>
      </c>
      <c r="E1" s="9" t="s">
        <v>298</v>
      </c>
      <c r="F1" s="9" t="s">
        <v>0</v>
      </c>
      <c r="G1" s="9" t="s">
        <v>10</v>
      </c>
      <c r="H1" s="9" t="s">
        <v>8</v>
      </c>
      <c r="I1" s="9" t="s">
        <v>299</v>
      </c>
      <c r="J1" s="9" t="s">
        <v>300</v>
      </c>
      <c r="K1" s="9" t="s">
        <v>301</v>
      </c>
      <c r="L1" s="9" t="s">
        <v>302</v>
      </c>
      <c r="M1" s="9" t="s">
        <v>124</v>
      </c>
      <c r="N1" s="9" t="s">
        <v>303</v>
      </c>
      <c r="O1" s="9" t="s">
        <v>304</v>
      </c>
      <c r="P1" s="9" t="s">
        <v>305</v>
      </c>
      <c r="Q1" s="9" t="s">
        <v>182</v>
      </c>
      <c r="R1" s="3"/>
      <c r="S1" s="3"/>
      <c r="T1" s="3"/>
      <c r="U1" s="3"/>
      <c r="V1" s="3"/>
      <c r="W1" s="3"/>
      <c r="X1" s="3"/>
      <c r="Y1" s="3"/>
      <c r="Z1" s="3"/>
    </row>
    <row r="2">
      <c r="A2" s="10" t="s">
        <v>62</v>
      </c>
      <c r="B2" s="10" t="s">
        <v>306</v>
      </c>
      <c r="C2" s="10" t="s">
        <v>307</v>
      </c>
      <c r="D2" s="10" t="s">
        <v>308</v>
      </c>
      <c r="E2" s="10"/>
      <c r="F2" s="10" t="s">
        <v>613</v>
      </c>
      <c r="G2" s="10" t="s">
        <v>614</v>
      </c>
      <c r="H2" s="10" t="s">
        <v>615</v>
      </c>
      <c r="I2" s="10">
        <v>0.48</v>
      </c>
      <c r="J2" s="10">
        <f t="shared" ref="J2:J3" si="1">I2*0.8</f>
        <v>0.384</v>
      </c>
      <c r="K2" s="10">
        <f t="shared" ref="K2:K3" si="2">I2*1.2</f>
        <v>0.576</v>
      </c>
      <c r="L2" s="10"/>
      <c r="M2" s="10" t="s">
        <v>312</v>
      </c>
      <c r="N2" s="10"/>
      <c r="O2" s="10" t="s">
        <v>616</v>
      </c>
      <c r="P2" s="10" t="s">
        <v>314</v>
      </c>
      <c r="Q2" s="10" t="s">
        <v>617</v>
      </c>
      <c r="R2" s="3"/>
      <c r="S2" s="3"/>
      <c r="T2" s="3"/>
      <c r="U2" s="3"/>
      <c r="V2" s="3"/>
      <c r="W2" s="3"/>
      <c r="X2" s="3"/>
      <c r="Y2" s="3"/>
      <c r="Z2" s="3"/>
    </row>
    <row r="3">
      <c r="A3" s="10" t="s">
        <v>62</v>
      </c>
      <c r="B3" s="10" t="s">
        <v>306</v>
      </c>
      <c r="C3" s="10" t="s">
        <v>307</v>
      </c>
      <c r="D3" s="10" t="s">
        <v>308</v>
      </c>
      <c r="E3" s="10"/>
      <c r="F3" s="10" t="s">
        <v>309</v>
      </c>
      <c r="G3" s="10" t="s">
        <v>310</v>
      </c>
      <c r="H3" s="10" t="s">
        <v>311</v>
      </c>
      <c r="I3" s="10">
        <f>100*(1-0.4/0.48)</f>
        <v>16.66666667</v>
      </c>
      <c r="J3" s="10">
        <f t="shared" si="1"/>
        <v>13.33333333</v>
      </c>
      <c r="K3" s="10">
        <f t="shared" si="2"/>
        <v>20</v>
      </c>
      <c r="L3" s="10"/>
      <c r="M3" s="10" t="s">
        <v>312</v>
      </c>
      <c r="N3" s="10"/>
      <c r="O3" s="10" t="s">
        <v>618</v>
      </c>
      <c r="P3" s="10" t="s">
        <v>314</v>
      </c>
      <c r="Q3" s="10" t="s">
        <v>315</v>
      </c>
      <c r="R3" s="3"/>
      <c r="S3" s="3"/>
      <c r="T3" s="3"/>
      <c r="U3" s="3"/>
      <c r="V3" s="3"/>
      <c r="W3" s="3"/>
      <c r="X3" s="3"/>
      <c r="Y3" s="3"/>
      <c r="Z3" s="3"/>
    </row>
    <row r="4">
      <c r="A4" s="10" t="s">
        <v>62</v>
      </c>
      <c r="B4" s="10" t="s">
        <v>306</v>
      </c>
      <c r="C4" s="10" t="s">
        <v>327</v>
      </c>
      <c r="D4" s="10" t="s">
        <v>619</v>
      </c>
      <c r="E4" s="10" t="s">
        <v>329</v>
      </c>
      <c r="F4" s="10" t="s">
        <v>330</v>
      </c>
      <c r="G4" s="12" t="s">
        <v>331</v>
      </c>
      <c r="H4" s="10" t="s">
        <v>311</v>
      </c>
      <c r="I4" s="10">
        <v>100.0</v>
      </c>
      <c r="J4" s="10">
        <f t="shared" ref="J4:J5" si="3">I4</f>
        <v>100</v>
      </c>
      <c r="K4" s="10">
        <f t="shared" ref="K4:K5" si="4">I4</f>
        <v>100</v>
      </c>
      <c r="L4" s="10"/>
      <c r="M4" s="10" t="s">
        <v>357</v>
      </c>
      <c r="N4" s="10"/>
      <c r="O4" s="10" t="s">
        <v>620</v>
      </c>
      <c r="P4" s="10" t="s">
        <v>314</v>
      </c>
      <c r="Q4" s="10" t="s">
        <v>621</v>
      </c>
      <c r="R4" s="3"/>
      <c r="S4" s="3"/>
      <c r="T4" s="3"/>
      <c r="U4" s="3"/>
      <c r="V4" s="3"/>
      <c r="W4" s="3"/>
      <c r="X4" s="3"/>
      <c r="Y4" s="3"/>
      <c r="Z4" s="3"/>
    </row>
    <row r="5">
      <c r="A5" s="10" t="s">
        <v>62</v>
      </c>
      <c r="B5" s="10" t="s">
        <v>306</v>
      </c>
      <c r="C5" s="10" t="s">
        <v>413</v>
      </c>
      <c r="D5" s="10" t="s">
        <v>619</v>
      </c>
      <c r="E5" s="10" t="s">
        <v>329</v>
      </c>
      <c r="F5" s="10" t="s">
        <v>330</v>
      </c>
      <c r="G5" s="12" t="s">
        <v>622</v>
      </c>
      <c r="H5" s="10" t="s">
        <v>311</v>
      </c>
      <c r="I5" s="10">
        <v>100.0</v>
      </c>
      <c r="J5" s="10">
        <f t="shared" si="3"/>
        <v>100</v>
      </c>
      <c r="K5" s="10">
        <f t="shared" si="4"/>
        <v>100</v>
      </c>
      <c r="L5" s="10"/>
      <c r="M5" s="10" t="s">
        <v>357</v>
      </c>
      <c r="N5" s="10"/>
      <c r="O5" s="10" t="s">
        <v>620</v>
      </c>
      <c r="P5" s="10" t="s">
        <v>314</v>
      </c>
      <c r="Q5" s="10" t="s">
        <v>621</v>
      </c>
      <c r="R5" s="3"/>
      <c r="S5" s="3"/>
      <c r="T5" s="3"/>
      <c r="U5" s="3"/>
      <c r="V5" s="3"/>
      <c r="W5" s="3"/>
      <c r="X5" s="3"/>
      <c r="Y5" s="3"/>
      <c r="Z5" s="3"/>
    </row>
    <row r="6">
      <c r="A6" s="10" t="s">
        <v>62</v>
      </c>
      <c r="B6" s="10" t="s">
        <v>337</v>
      </c>
      <c r="C6" s="10" t="s">
        <v>327</v>
      </c>
      <c r="D6" s="10" t="s">
        <v>210</v>
      </c>
      <c r="E6" s="10"/>
      <c r="F6" s="10" t="s">
        <v>339</v>
      </c>
      <c r="G6" s="12" t="s">
        <v>340</v>
      </c>
      <c r="H6" s="10" t="s">
        <v>254</v>
      </c>
      <c r="I6" s="10">
        <v>3000.0</v>
      </c>
      <c r="J6" s="10">
        <f t="shared" ref="J6:J9" si="5">I6*0.8</f>
        <v>2400</v>
      </c>
      <c r="K6" s="10">
        <f t="shared" ref="K6:K9" si="6">I6*1.2</f>
        <v>3600</v>
      </c>
      <c r="L6" s="10"/>
      <c r="M6" s="10" t="s">
        <v>312</v>
      </c>
      <c r="N6" s="10"/>
      <c r="O6" s="10" t="s">
        <v>623</v>
      </c>
      <c r="P6" s="10" t="s">
        <v>314</v>
      </c>
      <c r="Q6" s="10" t="s">
        <v>624</v>
      </c>
      <c r="R6" s="3"/>
      <c r="S6" s="3"/>
      <c r="T6" s="3"/>
      <c r="U6" s="3"/>
      <c r="V6" s="3"/>
      <c r="W6" s="3"/>
      <c r="X6" s="3"/>
      <c r="Y6" s="3"/>
      <c r="Z6" s="3"/>
    </row>
    <row r="7">
      <c r="A7" s="10" t="s">
        <v>62</v>
      </c>
      <c r="B7" s="10" t="s">
        <v>337</v>
      </c>
      <c r="C7" s="10" t="s">
        <v>327</v>
      </c>
      <c r="D7" s="10" t="s">
        <v>210</v>
      </c>
      <c r="E7" s="10"/>
      <c r="F7" s="10" t="s">
        <v>343</v>
      </c>
      <c r="G7" s="12" t="s">
        <v>344</v>
      </c>
      <c r="H7" s="10" t="s">
        <v>345</v>
      </c>
      <c r="I7" s="10">
        <v>12.0</v>
      </c>
      <c r="J7" s="10">
        <f t="shared" si="5"/>
        <v>9.6</v>
      </c>
      <c r="K7" s="10">
        <f t="shared" si="6"/>
        <v>14.4</v>
      </c>
      <c r="L7" s="10"/>
      <c r="M7" s="10" t="s">
        <v>312</v>
      </c>
      <c r="N7" s="10"/>
      <c r="O7" s="10" t="s">
        <v>625</v>
      </c>
      <c r="P7" s="10" t="s">
        <v>314</v>
      </c>
      <c r="Q7" s="10" t="s">
        <v>626</v>
      </c>
      <c r="R7" s="3"/>
      <c r="S7" s="3"/>
      <c r="T7" s="3"/>
      <c r="U7" s="3"/>
      <c r="V7" s="3"/>
      <c r="W7" s="3"/>
      <c r="X7" s="3"/>
      <c r="Y7" s="3"/>
      <c r="Z7" s="3"/>
    </row>
    <row r="8">
      <c r="A8" s="10" t="s">
        <v>62</v>
      </c>
      <c r="B8" s="10" t="s">
        <v>337</v>
      </c>
      <c r="C8" s="10" t="s">
        <v>327</v>
      </c>
      <c r="D8" s="10" t="s">
        <v>210</v>
      </c>
      <c r="E8" s="10"/>
      <c r="F8" s="10" t="s">
        <v>347</v>
      </c>
      <c r="G8" s="12" t="s">
        <v>348</v>
      </c>
      <c r="H8" s="10" t="s">
        <v>349</v>
      </c>
      <c r="I8" s="10">
        <v>15.0</v>
      </c>
      <c r="J8" s="10">
        <f t="shared" si="5"/>
        <v>12</v>
      </c>
      <c r="K8" s="10">
        <f t="shared" si="6"/>
        <v>18</v>
      </c>
      <c r="L8" s="10"/>
      <c r="M8" s="10" t="s">
        <v>312</v>
      </c>
      <c r="N8" s="10"/>
      <c r="O8" s="10" t="s">
        <v>627</v>
      </c>
      <c r="P8" s="10" t="s">
        <v>314</v>
      </c>
      <c r="Q8" s="10" t="s">
        <v>628</v>
      </c>
      <c r="R8" s="3"/>
      <c r="S8" s="3"/>
      <c r="T8" s="3"/>
      <c r="U8" s="3"/>
      <c r="V8" s="3"/>
      <c r="W8" s="3"/>
      <c r="X8" s="3"/>
      <c r="Y8" s="3"/>
      <c r="Z8" s="3"/>
    </row>
    <row r="9">
      <c r="A9" s="10" t="s">
        <v>62</v>
      </c>
      <c r="B9" s="10" t="s">
        <v>337</v>
      </c>
      <c r="C9" s="10" t="s">
        <v>327</v>
      </c>
      <c r="D9" s="10" t="s">
        <v>210</v>
      </c>
      <c r="E9" s="10"/>
      <c r="F9" s="10" t="s">
        <v>351</v>
      </c>
      <c r="G9" s="12" t="s">
        <v>352</v>
      </c>
      <c r="H9" s="10" t="s">
        <v>353</v>
      </c>
      <c r="I9" s="10">
        <v>50000.0</v>
      </c>
      <c r="J9" s="10">
        <f t="shared" si="5"/>
        <v>40000</v>
      </c>
      <c r="K9" s="10">
        <f t="shared" si="6"/>
        <v>60000</v>
      </c>
      <c r="L9" s="10"/>
      <c r="M9" s="10" t="s">
        <v>312</v>
      </c>
      <c r="N9" s="10"/>
      <c r="O9" s="10" t="s">
        <v>629</v>
      </c>
      <c r="P9" s="10" t="s">
        <v>314</v>
      </c>
      <c r="Q9" s="10" t="s">
        <v>630</v>
      </c>
      <c r="R9" s="3"/>
      <c r="S9" s="3"/>
      <c r="T9" s="3"/>
      <c r="U9" s="3"/>
      <c r="V9" s="3"/>
      <c r="W9" s="3"/>
      <c r="X9" s="3"/>
      <c r="Y9" s="3"/>
      <c r="Z9" s="3"/>
    </row>
    <row r="10">
      <c r="A10" s="10" t="s">
        <v>62</v>
      </c>
      <c r="B10" s="10" t="s">
        <v>337</v>
      </c>
      <c r="C10" s="10" t="s">
        <v>327</v>
      </c>
      <c r="D10" s="10" t="s">
        <v>210</v>
      </c>
      <c r="E10" s="10"/>
      <c r="F10" s="10" t="s">
        <v>355</v>
      </c>
      <c r="G10" s="12" t="s">
        <v>356</v>
      </c>
      <c r="H10" s="10" t="s">
        <v>311</v>
      </c>
      <c r="I10" s="10">
        <v>85.0</v>
      </c>
      <c r="J10" s="10">
        <f>I10-15</f>
        <v>70</v>
      </c>
      <c r="K10" s="10">
        <f>I10+15</f>
        <v>100</v>
      </c>
      <c r="L10" s="10"/>
      <c r="M10" s="10" t="s">
        <v>312</v>
      </c>
      <c r="N10" s="10"/>
      <c r="O10" s="10" t="s">
        <v>631</v>
      </c>
      <c r="P10" s="10" t="s">
        <v>314</v>
      </c>
      <c r="Q10" s="10" t="s">
        <v>632</v>
      </c>
      <c r="R10" s="3"/>
      <c r="S10" s="3"/>
      <c r="T10" s="3"/>
      <c r="U10" s="3"/>
      <c r="V10" s="3"/>
      <c r="W10" s="3"/>
      <c r="X10" s="3"/>
      <c r="Y10" s="3"/>
      <c r="Z10" s="3"/>
    </row>
    <row r="11">
      <c r="A11" s="10" t="s">
        <v>62</v>
      </c>
      <c r="B11" s="10" t="s">
        <v>337</v>
      </c>
      <c r="C11" s="10" t="s">
        <v>327</v>
      </c>
      <c r="D11" s="10" t="s">
        <v>210</v>
      </c>
      <c r="E11" s="10"/>
      <c r="F11" s="10" t="s">
        <v>360</v>
      </c>
      <c r="G11" s="12" t="s">
        <v>361</v>
      </c>
      <c r="H11" s="10" t="s">
        <v>90</v>
      </c>
      <c r="I11" s="10" t="s">
        <v>329</v>
      </c>
      <c r="J11" s="10"/>
      <c r="K11" s="10"/>
      <c r="L11" s="10"/>
      <c r="M11" s="10" t="s">
        <v>362</v>
      </c>
      <c r="N11" s="10" t="s">
        <v>363</v>
      </c>
      <c r="O11" s="10" t="s">
        <v>633</v>
      </c>
      <c r="P11" s="10" t="s">
        <v>314</v>
      </c>
      <c r="Q11" s="10" t="s">
        <v>634</v>
      </c>
      <c r="R11" s="3"/>
      <c r="S11" s="3"/>
      <c r="T11" s="3"/>
      <c r="U11" s="3"/>
      <c r="V11" s="3"/>
      <c r="W11" s="3"/>
      <c r="X11" s="3"/>
      <c r="Y11" s="3"/>
      <c r="Z11" s="3"/>
    </row>
    <row r="12">
      <c r="A12" s="10" t="s">
        <v>62</v>
      </c>
      <c r="B12" s="10" t="s">
        <v>337</v>
      </c>
      <c r="C12" s="10" t="s">
        <v>327</v>
      </c>
      <c r="D12" s="10" t="s">
        <v>213</v>
      </c>
      <c r="E12" s="10"/>
      <c r="F12" s="10" t="s">
        <v>339</v>
      </c>
      <c r="G12" s="12" t="s">
        <v>340</v>
      </c>
      <c r="H12" s="10" t="s">
        <v>254</v>
      </c>
      <c r="I12" s="10">
        <v>1500.0</v>
      </c>
      <c r="J12" s="10">
        <f t="shared" ref="J12:J15" si="7">I12*0.8</f>
        <v>1200</v>
      </c>
      <c r="K12" s="10">
        <f t="shared" ref="K12:K15" si="8">I12*1.2</f>
        <v>1800</v>
      </c>
      <c r="L12" s="10"/>
      <c r="M12" s="10" t="s">
        <v>312</v>
      </c>
      <c r="N12" s="10"/>
      <c r="O12" s="10" t="s">
        <v>635</v>
      </c>
      <c r="P12" s="10" t="s">
        <v>314</v>
      </c>
      <c r="Q12" s="10" t="s">
        <v>636</v>
      </c>
      <c r="R12" s="3"/>
      <c r="S12" s="3"/>
      <c r="T12" s="3"/>
      <c r="U12" s="3"/>
      <c r="V12" s="3"/>
      <c r="W12" s="3"/>
      <c r="X12" s="3"/>
      <c r="Y12" s="3"/>
      <c r="Z12" s="3"/>
    </row>
    <row r="13">
      <c r="A13" s="10" t="s">
        <v>62</v>
      </c>
      <c r="B13" s="10" t="s">
        <v>337</v>
      </c>
      <c r="C13" s="10" t="s">
        <v>327</v>
      </c>
      <c r="D13" s="10" t="s">
        <v>213</v>
      </c>
      <c r="E13" s="10"/>
      <c r="F13" s="10" t="s">
        <v>343</v>
      </c>
      <c r="G13" s="12" t="s">
        <v>344</v>
      </c>
      <c r="H13" s="10" t="s">
        <v>345</v>
      </c>
      <c r="I13" s="10">
        <v>5.0</v>
      </c>
      <c r="J13" s="10">
        <f t="shared" si="7"/>
        <v>4</v>
      </c>
      <c r="K13" s="10">
        <f t="shared" si="8"/>
        <v>6</v>
      </c>
      <c r="L13" s="10"/>
      <c r="M13" s="10" t="s">
        <v>312</v>
      </c>
      <c r="N13" s="10"/>
      <c r="O13" s="10" t="s">
        <v>637</v>
      </c>
      <c r="P13" s="10" t="s">
        <v>314</v>
      </c>
      <c r="Q13" s="10" t="s">
        <v>630</v>
      </c>
      <c r="R13" s="3"/>
      <c r="S13" s="3"/>
      <c r="T13" s="3"/>
      <c r="U13" s="3"/>
      <c r="V13" s="3"/>
      <c r="W13" s="3"/>
      <c r="X13" s="3"/>
      <c r="Y13" s="3"/>
      <c r="Z13" s="3"/>
    </row>
    <row r="14">
      <c r="A14" s="10" t="s">
        <v>62</v>
      </c>
      <c r="B14" s="10" t="s">
        <v>337</v>
      </c>
      <c r="C14" s="10" t="s">
        <v>327</v>
      </c>
      <c r="D14" s="10" t="s">
        <v>213</v>
      </c>
      <c r="E14" s="10"/>
      <c r="F14" s="10" t="s">
        <v>347</v>
      </c>
      <c r="G14" s="12" t="s">
        <v>348</v>
      </c>
      <c r="H14" s="10" t="s">
        <v>349</v>
      </c>
      <c r="I14" s="10">
        <v>6.0</v>
      </c>
      <c r="J14" s="10">
        <f t="shared" si="7"/>
        <v>4.8</v>
      </c>
      <c r="K14" s="10">
        <f t="shared" si="8"/>
        <v>7.2</v>
      </c>
      <c r="L14" s="10"/>
      <c r="M14" s="10" t="s">
        <v>312</v>
      </c>
      <c r="N14" s="10"/>
      <c r="O14" s="10" t="s">
        <v>638</v>
      </c>
      <c r="P14" s="10" t="s">
        <v>314</v>
      </c>
      <c r="Q14" s="10" t="s">
        <v>639</v>
      </c>
      <c r="R14" s="3"/>
      <c r="S14" s="3"/>
      <c r="T14" s="3"/>
      <c r="U14" s="3"/>
      <c r="V14" s="3"/>
      <c r="W14" s="3"/>
      <c r="X14" s="3"/>
      <c r="Y14" s="3"/>
      <c r="Z14" s="3"/>
    </row>
    <row r="15">
      <c r="A15" s="10" t="s">
        <v>62</v>
      </c>
      <c r="B15" s="10" t="s">
        <v>337</v>
      </c>
      <c r="C15" s="10" t="s">
        <v>327</v>
      </c>
      <c r="D15" s="10" t="s">
        <v>213</v>
      </c>
      <c r="E15" s="10"/>
      <c r="F15" s="10" t="s">
        <v>351</v>
      </c>
      <c r="G15" s="12" t="s">
        <v>352</v>
      </c>
      <c r="H15" s="10" t="s">
        <v>353</v>
      </c>
      <c r="I15" s="10">
        <v>50000.0</v>
      </c>
      <c r="J15" s="10">
        <f t="shared" si="7"/>
        <v>40000</v>
      </c>
      <c r="K15" s="10">
        <f t="shared" si="8"/>
        <v>60000</v>
      </c>
      <c r="L15" s="10"/>
      <c r="M15" s="10" t="s">
        <v>312</v>
      </c>
      <c r="N15" s="10"/>
      <c r="O15" s="10" t="s">
        <v>640</v>
      </c>
      <c r="P15" s="10" t="s">
        <v>314</v>
      </c>
      <c r="Q15" s="10" t="s">
        <v>630</v>
      </c>
      <c r="R15" s="3"/>
      <c r="S15" s="3"/>
      <c r="T15" s="3"/>
      <c r="U15" s="3"/>
      <c r="V15" s="3"/>
      <c r="W15" s="3"/>
      <c r="X15" s="3"/>
      <c r="Y15" s="3"/>
      <c r="Z15" s="3"/>
    </row>
    <row r="16">
      <c r="A16" s="10" t="s">
        <v>62</v>
      </c>
      <c r="B16" s="10" t="s">
        <v>337</v>
      </c>
      <c r="C16" s="10" t="s">
        <v>327</v>
      </c>
      <c r="D16" s="10" t="s">
        <v>213</v>
      </c>
      <c r="E16" s="10"/>
      <c r="F16" s="10" t="s">
        <v>355</v>
      </c>
      <c r="G16" s="12" t="s">
        <v>356</v>
      </c>
      <c r="H16" s="10" t="s">
        <v>311</v>
      </c>
      <c r="I16" s="10">
        <v>95.0</v>
      </c>
      <c r="J16" s="10">
        <f>I16-5</f>
        <v>90</v>
      </c>
      <c r="K16" s="10">
        <f>I16+5</f>
        <v>100</v>
      </c>
      <c r="L16" s="10"/>
      <c r="M16" s="10" t="s">
        <v>312</v>
      </c>
      <c r="N16" s="10"/>
      <c r="O16" s="10" t="s">
        <v>641</v>
      </c>
      <c r="P16" s="10" t="s">
        <v>314</v>
      </c>
      <c r="Q16" s="10" t="s">
        <v>642</v>
      </c>
      <c r="R16" s="3"/>
      <c r="S16" s="3"/>
      <c r="T16" s="3"/>
      <c r="U16" s="3"/>
      <c r="V16" s="3"/>
      <c r="W16" s="3"/>
      <c r="X16" s="3"/>
      <c r="Y16" s="3"/>
      <c r="Z16" s="3"/>
    </row>
    <row r="17">
      <c r="A17" s="10" t="s">
        <v>62</v>
      </c>
      <c r="B17" s="10" t="s">
        <v>337</v>
      </c>
      <c r="C17" s="10" t="s">
        <v>327</v>
      </c>
      <c r="D17" s="10" t="s">
        <v>213</v>
      </c>
      <c r="E17" s="10"/>
      <c r="F17" s="10" t="s">
        <v>360</v>
      </c>
      <c r="G17" s="12" t="s">
        <v>361</v>
      </c>
      <c r="H17" s="10" t="s">
        <v>90</v>
      </c>
      <c r="I17" s="10" t="s">
        <v>329</v>
      </c>
      <c r="J17" s="10"/>
      <c r="K17" s="10"/>
      <c r="L17" s="10"/>
      <c r="M17" s="10" t="s">
        <v>362</v>
      </c>
      <c r="N17" s="10" t="s">
        <v>363</v>
      </c>
      <c r="O17" s="10" t="s">
        <v>633</v>
      </c>
      <c r="P17" s="10" t="s">
        <v>314</v>
      </c>
      <c r="Q17" s="10" t="s">
        <v>634</v>
      </c>
      <c r="R17" s="3"/>
      <c r="S17" s="3"/>
      <c r="T17" s="3"/>
      <c r="U17" s="3"/>
      <c r="V17" s="3"/>
      <c r="W17" s="3"/>
      <c r="X17" s="3"/>
      <c r="Y17" s="3"/>
      <c r="Z17" s="3"/>
    </row>
    <row r="18">
      <c r="A18" s="10" t="s">
        <v>62</v>
      </c>
      <c r="B18" s="10" t="s">
        <v>337</v>
      </c>
      <c r="C18" s="10" t="s">
        <v>327</v>
      </c>
      <c r="D18" s="10" t="s">
        <v>215</v>
      </c>
      <c r="E18" s="10"/>
      <c r="F18" s="10" t="s">
        <v>339</v>
      </c>
      <c r="G18" s="12" t="s">
        <v>340</v>
      </c>
      <c r="H18" s="10" t="s">
        <v>254</v>
      </c>
      <c r="I18" s="10">
        <v>1200.0</v>
      </c>
      <c r="J18" s="10">
        <f t="shared" ref="J18:J21" si="9">I18*0.8</f>
        <v>960</v>
      </c>
      <c r="K18" s="10">
        <f t="shared" ref="K18:K21" si="10">I18*1.2</f>
        <v>1440</v>
      </c>
      <c r="L18" s="10">
        <v>1900.0</v>
      </c>
      <c r="M18" s="10" t="s">
        <v>312</v>
      </c>
      <c r="N18" s="10"/>
      <c r="O18" s="10" t="s">
        <v>643</v>
      </c>
      <c r="P18" s="10" t="s">
        <v>314</v>
      </c>
      <c r="Q18" s="10" t="s">
        <v>644</v>
      </c>
      <c r="R18" s="3"/>
      <c r="S18" s="3"/>
      <c r="T18" s="3"/>
      <c r="U18" s="3"/>
      <c r="V18" s="3"/>
      <c r="W18" s="3"/>
      <c r="X18" s="3"/>
      <c r="Y18" s="3"/>
      <c r="Z18" s="3"/>
    </row>
    <row r="19">
      <c r="A19" s="10" t="s">
        <v>62</v>
      </c>
      <c r="B19" s="10" t="s">
        <v>337</v>
      </c>
      <c r="C19" s="10" t="s">
        <v>327</v>
      </c>
      <c r="D19" s="10" t="s">
        <v>215</v>
      </c>
      <c r="E19" s="10"/>
      <c r="F19" s="10" t="s">
        <v>343</v>
      </c>
      <c r="G19" s="12" t="s">
        <v>344</v>
      </c>
      <c r="H19" s="10" t="s">
        <v>345</v>
      </c>
      <c r="I19" s="10">
        <v>2.0</v>
      </c>
      <c r="J19" s="10">
        <f t="shared" si="9"/>
        <v>1.6</v>
      </c>
      <c r="K19" s="10">
        <f t="shared" si="10"/>
        <v>2.4</v>
      </c>
      <c r="L19" s="10">
        <v>3.0</v>
      </c>
      <c r="M19" s="10" t="s">
        <v>312</v>
      </c>
      <c r="N19" s="10"/>
      <c r="O19" s="10" t="s">
        <v>645</v>
      </c>
      <c r="P19" s="10" t="s">
        <v>314</v>
      </c>
      <c r="Q19" s="10" t="s">
        <v>646</v>
      </c>
      <c r="R19" s="3"/>
      <c r="S19" s="3"/>
      <c r="T19" s="3"/>
      <c r="U19" s="3"/>
      <c r="V19" s="3"/>
      <c r="W19" s="3"/>
      <c r="X19" s="3"/>
      <c r="Y19" s="3"/>
      <c r="Z19" s="3"/>
    </row>
    <row r="20">
      <c r="A20" s="10" t="s">
        <v>62</v>
      </c>
      <c r="B20" s="10" t="s">
        <v>337</v>
      </c>
      <c r="C20" s="10" t="s">
        <v>327</v>
      </c>
      <c r="D20" s="10" t="s">
        <v>215</v>
      </c>
      <c r="E20" s="10"/>
      <c r="F20" s="10" t="s">
        <v>347</v>
      </c>
      <c r="G20" s="12" t="s">
        <v>348</v>
      </c>
      <c r="H20" s="10" t="s">
        <v>349</v>
      </c>
      <c r="I20" s="10">
        <v>1.5</v>
      </c>
      <c r="J20" s="10">
        <f t="shared" si="9"/>
        <v>1.2</v>
      </c>
      <c r="K20" s="10">
        <f t="shared" si="10"/>
        <v>1.8</v>
      </c>
      <c r="L20" s="10">
        <v>5.0</v>
      </c>
      <c r="M20" s="10" t="s">
        <v>312</v>
      </c>
      <c r="N20" s="10"/>
      <c r="O20" s="10" t="s">
        <v>647</v>
      </c>
      <c r="P20" s="10" t="s">
        <v>314</v>
      </c>
      <c r="Q20" s="10" t="s">
        <v>648</v>
      </c>
      <c r="R20" s="3"/>
      <c r="S20" s="3"/>
      <c r="T20" s="3"/>
      <c r="U20" s="3"/>
      <c r="V20" s="3"/>
      <c r="W20" s="3"/>
      <c r="X20" s="3"/>
      <c r="Y20" s="3"/>
      <c r="Z20" s="3"/>
    </row>
    <row r="21" ht="15.75" customHeight="1">
      <c r="A21" s="10" t="s">
        <v>62</v>
      </c>
      <c r="B21" s="10" t="s">
        <v>337</v>
      </c>
      <c r="C21" s="10" t="s">
        <v>327</v>
      </c>
      <c r="D21" s="10" t="s">
        <v>215</v>
      </c>
      <c r="E21" s="10"/>
      <c r="F21" s="10" t="s">
        <v>351</v>
      </c>
      <c r="G21" s="12" t="s">
        <v>352</v>
      </c>
      <c r="H21" s="10" t="s">
        <v>353</v>
      </c>
      <c r="I21" s="10">
        <v>15000.0</v>
      </c>
      <c r="J21" s="10">
        <f t="shared" si="9"/>
        <v>12000</v>
      </c>
      <c r="K21" s="10">
        <f t="shared" si="10"/>
        <v>18000</v>
      </c>
      <c r="L21" s="10">
        <v>50000.0</v>
      </c>
      <c r="M21" s="10" t="s">
        <v>312</v>
      </c>
      <c r="N21" s="10"/>
      <c r="O21" s="10" t="s">
        <v>649</v>
      </c>
      <c r="P21" s="10" t="s">
        <v>314</v>
      </c>
      <c r="Q21" s="10" t="s">
        <v>650</v>
      </c>
      <c r="R21" s="3"/>
      <c r="S21" s="3"/>
      <c r="T21" s="3"/>
      <c r="U21" s="3"/>
      <c r="V21" s="3"/>
      <c r="W21" s="3"/>
      <c r="X21" s="3"/>
      <c r="Y21" s="3"/>
      <c r="Z21" s="3"/>
    </row>
    <row r="22" ht="15.75" customHeight="1">
      <c r="A22" s="10" t="s">
        <v>62</v>
      </c>
      <c r="B22" s="10" t="s">
        <v>337</v>
      </c>
      <c r="C22" s="10" t="s">
        <v>327</v>
      </c>
      <c r="D22" s="10" t="s">
        <v>215</v>
      </c>
      <c r="E22" s="10"/>
      <c r="F22" s="10" t="s">
        <v>355</v>
      </c>
      <c r="G22" s="12" t="s">
        <v>356</v>
      </c>
      <c r="H22" s="10" t="s">
        <v>311</v>
      </c>
      <c r="I22" s="10">
        <v>95.0</v>
      </c>
      <c r="J22" s="10">
        <f>I22-5</f>
        <v>90</v>
      </c>
      <c r="K22" s="10">
        <f>I22+5</f>
        <v>100</v>
      </c>
      <c r="L22" s="10"/>
      <c r="M22" s="10" t="s">
        <v>312</v>
      </c>
      <c r="N22" s="10"/>
      <c r="O22" s="10" t="s">
        <v>651</v>
      </c>
      <c r="P22" s="10" t="s">
        <v>314</v>
      </c>
      <c r="Q22" s="10" t="s">
        <v>652</v>
      </c>
      <c r="R22" s="3"/>
      <c r="S22" s="3"/>
      <c r="T22" s="3"/>
      <c r="U22" s="3"/>
      <c r="V22" s="3"/>
      <c r="W22" s="3"/>
      <c r="X22" s="3"/>
      <c r="Y22" s="3"/>
      <c r="Z22" s="3"/>
    </row>
    <row r="23" ht="15.75" customHeight="1">
      <c r="A23" s="10" t="s">
        <v>62</v>
      </c>
      <c r="B23" s="10" t="s">
        <v>337</v>
      </c>
      <c r="C23" s="10" t="s">
        <v>327</v>
      </c>
      <c r="D23" s="10" t="s">
        <v>215</v>
      </c>
      <c r="E23" s="10"/>
      <c r="F23" s="10" t="s">
        <v>360</v>
      </c>
      <c r="G23" s="12" t="s">
        <v>361</v>
      </c>
      <c r="H23" s="10" t="s">
        <v>90</v>
      </c>
      <c r="I23" s="10" t="s">
        <v>329</v>
      </c>
      <c r="J23" s="10"/>
      <c r="K23" s="10"/>
      <c r="L23" s="10"/>
      <c r="M23" s="10" t="s">
        <v>362</v>
      </c>
      <c r="N23" s="10" t="s">
        <v>363</v>
      </c>
      <c r="O23" s="10" t="s">
        <v>633</v>
      </c>
      <c r="P23" s="10" t="s">
        <v>314</v>
      </c>
      <c r="Q23" s="10" t="s">
        <v>634</v>
      </c>
      <c r="R23" s="3"/>
      <c r="S23" s="3"/>
      <c r="T23" s="3"/>
      <c r="U23" s="3"/>
      <c r="V23" s="3"/>
      <c r="W23" s="3"/>
      <c r="X23" s="3"/>
      <c r="Y23" s="3"/>
      <c r="Z23" s="3"/>
    </row>
    <row r="24" ht="15.75" customHeight="1">
      <c r="A24" s="10" t="s">
        <v>62</v>
      </c>
      <c r="B24" s="10" t="s">
        <v>337</v>
      </c>
      <c r="C24" s="10" t="s">
        <v>413</v>
      </c>
      <c r="D24" s="10" t="s">
        <v>210</v>
      </c>
      <c r="E24" s="10"/>
      <c r="F24" s="10" t="s">
        <v>339</v>
      </c>
      <c r="G24" s="12" t="s">
        <v>340</v>
      </c>
      <c r="H24" s="10" t="s">
        <v>254</v>
      </c>
      <c r="I24" s="10">
        <v>3000.0</v>
      </c>
      <c r="J24" s="10">
        <f t="shared" ref="J24:J27" si="11">I24*0.8</f>
        <v>2400</v>
      </c>
      <c r="K24" s="10">
        <f t="shared" ref="K24:K27" si="12">I24*1.2</f>
        <v>3600</v>
      </c>
      <c r="L24" s="10"/>
      <c r="M24" s="10" t="s">
        <v>312</v>
      </c>
      <c r="N24" s="10"/>
      <c r="O24" s="10" t="s">
        <v>653</v>
      </c>
      <c r="P24" s="10" t="s">
        <v>314</v>
      </c>
      <c r="Q24" s="10" t="s">
        <v>654</v>
      </c>
      <c r="R24" s="3"/>
      <c r="S24" s="3"/>
      <c r="T24" s="3"/>
      <c r="U24" s="3"/>
      <c r="V24" s="3"/>
      <c r="W24" s="3"/>
      <c r="X24" s="3"/>
      <c r="Y24" s="3"/>
      <c r="Z24" s="3"/>
    </row>
    <row r="25" ht="15.75" customHeight="1">
      <c r="A25" s="10" t="s">
        <v>62</v>
      </c>
      <c r="B25" s="10" t="s">
        <v>337</v>
      </c>
      <c r="C25" s="10" t="s">
        <v>413</v>
      </c>
      <c r="D25" s="10" t="s">
        <v>210</v>
      </c>
      <c r="E25" s="10"/>
      <c r="F25" s="10" t="s">
        <v>343</v>
      </c>
      <c r="G25" s="12" t="s">
        <v>344</v>
      </c>
      <c r="H25" s="10" t="s">
        <v>345</v>
      </c>
      <c r="I25" s="10">
        <v>12.0</v>
      </c>
      <c r="J25" s="10">
        <f t="shared" si="11"/>
        <v>9.6</v>
      </c>
      <c r="K25" s="10">
        <f t="shared" si="12"/>
        <v>14.4</v>
      </c>
      <c r="L25" s="10"/>
      <c r="M25" s="10" t="s">
        <v>312</v>
      </c>
      <c r="N25" s="10"/>
      <c r="O25" s="10" t="s">
        <v>655</v>
      </c>
      <c r="P25" s="10" t="s">
        <v>314</v>
      </c>
      <c r="Q25" s="10" t="s">
        <v>656</v>
      </c>
      <c r="R25" s="3"/>
      <c r="S25" s="3"/>
      <c r="T25" s="3"/>
      <c r="U25" s="3"/>
      <c r="V25" s="3"/>
      <c r="W25" s="3"/>
      <c r="X25" s="3"/>
      <c r="Y25" s="3"/>
      <c r="Z25" s="3"/>
    </row>
    <row r="26" ht="15.75" customHeight="1">
      <c r="A26" s="10" t="s">
        <v>62</v>
      </c>
      <c r="B26" s="10" t="s">
        <v>337</v>
      </c>
      <c r="C26" s="10" t="s">
        <v>413</v>
      </c>
      <c r="D26" s="10" t="s">
        <v>210</v>
      </c>
      <c r="E26" s="10"/>
      <c r="F26" s="10" t="s">
        <v>347</v>
      </c>
      <c r="G26" s="12" t="s">
        <v>348</v>
      </c>
      <c r="H26" s="10" t="s">
        <v>349</v>
      </c>
      <c r="I26" s="10">
        <v>15.0</v>
      </c>
      <c r="J26" s="10">
        <f t="shared" si="11"/>
        <v>12</v>
      </c>
      <c r="K26" s="10">
        <f t="shared" si="12"/>
        <v>18</v>
      </c>
      <c r="L26" s="10"/>
      <c r="M26" s="10" t="s">
        <v>312</v>
      </c>
      <c r="N26" s="10"/>
      <c r="O26" s="10" t="s">
        <v>657</v>
      </c>
      <c r="P26" s="10" t="s">
        <v>314</v>
      </c>
      <c r="Q26" s="10" t="s">
        <v>658</v>
      </c>
      <c r="R26" s="3"/>
      <c r="S26" s="3"/>
      <c r="T26" s="3"/>
      <c r="U26" s="3"/>
      <c r="V26" s="3"/>
      <c r="W26" s="3"/>
      <c r="X26" s="3"/>
      <c r="Y26" s="3"/>
      <c r="Z26" s="3"/>
    </row>
    <row r="27" ht="15.75" customHeight="1">
      <c r="A27" s="10" t="s">
        <v>62</v>
      </c>
      <c r="B27" s="10" t="s">
        <v>337</v>
      </c>
      <c r="C27" s="10" t="s">
        <v>413</v>
      </c>
      <c r="D27" s="10" t="s">
        <v>210</v>
      </c>
      <c r="E27" s="10"/>
      <c r="F27" s="10" t="s">
        <v>351</v>
      </c>
      <c r="G27" s="12" t="s">
        <v>352</v>
      </c>
      <c r="H27" s="10" t="s">
        <v>353</v>
      </c>
      <c r="I27" s="10">
        <v>50000.0</v>
      </c>
      <c r="J27" s="10">
        <f t="shared" si="11"/>
        <v>40000</v>
      </c>
      <c r="K27" s="10">
        <f t="shared" si="12"/>
        <v>60000</v>
      </c>
      <c r="L27" s="10"/>
      <c r="M27" s="10" t="s">
        <v>312</v>
      </c>
      <c r="N27" s="10"/>
      <c r="O27" s="10" t="s">
        <v>659</v>
      </c>
      <c r="P27" s="10" t="s">
        <v>314</v>
      </c>
      <c r="Q27" s="10" t="s">
        <v>660</v>
      </c>
      <c r="R27" s="3"/>
      <c r="S27" s="3"/>
      <c r="T27" s="3"/>
      <c r="U27" s="3"/>
      <c r="V27" s="3"/>
      <c r="W27" s="3"/>
      <c r="X27" s="3"/>
      <c r="Y27" s="3"/>
      <c r="Z27" s="3"/>
    </row>
    <row r="28" ht="15.75" customHeight="1">
      <c r="A28" s="10" t="s">
        <v>62</v>
      </c>
      <c r="B28" s="10" t="s">
        <v>337</v>
      </c>
      <c r="C28" s="10" t="s">
        <v>413</v>
      </c>
      <c r="D28" s="10" t="s">
        <v>210</v>
      </c>
      <c r="E28" s="10"/>
      <c r="F28" s="10" t="s">
        <v>355</v>
      </c>
      <c r="G28" s="12" t="s">
        <v>356</v>
      </c>
      <c r="H28" s="10" t="s">
        <v>311</v>
      </c>
      <c r="I28" s="10">
        <v>85.0</v>
      </c>
      <c r="J28" s="10">
        <f>I28-15</f>
        <v>70</v>
      </c>
      <c r="K28" s="10">
        <f>I28+15</f>
        <v>100</v>
      </c>
      <c r="L28" s="10"/>
      <c r="M28" s="10" t="s">
        <v>312</v>
      </c>
      <c r="N28" s="10"/>
      <c r="O28" s="10" t="s">
        <v>661</v>
      </c>
      <c r="P28" s="10" t="s">
        <v>314</v>
      </c>
      <c r="Q28" s="10" t="s">
        <v>632</v>
      </c>
      <c r="R28" s="3"/>
      <c r="S28" s="3"/>
      <c r="T28" s="3"/>
      <c r="U28" s="3"/>
      <c r="V28" s="3"/>
      <c r="W28" s="3"/>
      <c r="X28" s="3"/>
      <c r="Y28" s="3"/>
      <c r="Z28" s="3"/>
    </row>
    <row r="29" ht="15.75" customHeight="1">
      <c r="A29" s="10" t="s">
        <v>62</v>
      </c>
      <c r="B29" s="10" t="s">
        <v>337</v>
      </c>
      <c r="C29" s="10" t="s">
        <v>413</v>
      </c>
      <c r="D29" s="10" t="s">
        <v>210</v>
      </c>
      <c r="E29" s="10"/>
      <c r="F29" s="10" t="s">
        <v>360</v>
      </c>
      <c r="G29" s="12" t="s">
        <v>361</v>
      </c>
      <c r="H29" s="10" t="s">
        <v>90</v>
      </c>
      <c r="I29" s="10" t="s">
        <v>329</v>
      </c>
      <c r="J29" s="10"/>
      <c r="K29" s="10"/>
      <c r="L29" s="10"/>
      <c r="M29" s="10" t="s">
        <v>362</v>
      </c>
      <c r="N29" s="10" t="s">
        <v>363</v>
      </c>
      <c r="O29" s="10" t="s">
        <v>633</v>
      </c>
      <c r="P29" s="10" t="s">
        <v>314</v>
      </c>
      <c r="Q29" s="10" t="s">
        <v>634</v>
      </c>
      <c r="R29" s="3"/>
      <c r="S29" s="3"/>
      <c r="T29" s="3"/>
      <c r="U29" s="3"/>
      <c r="V29" s="3"/>
      <c r="W29" s="3"/>
      <c r="X29" s="3"/>
      <c r="Y29" s="3"/>
      <c r="Z29" s="3"/>
    </row>
    <row r="30" ht="15.75" customHeight="1">
      <c r="A30" s="10" t="s">
        <v>62</v>
      </c>
      <c r="B30" s="10" t="s">
        <v>337</v>
      </c>
      <c r="C30" s="10" t="s">
        <v>413</v>
      </c>
      <c r="D30" s="10" t="s">
        <v>213</v>
      </c>
      <c r="E30" s="10"/>
      <c r="F30" s="10" t="s">
        <v>339</v>
      </c>
      <c r="G30" s="12" t="s">
        <v>340</v>
      </c>
      <c r="H30" s="10" t="s">
        <v>254</v>
      </c>
      <c r="I30" s="10">
        <v>1500.0</v>
      </c>
      <c r="J30" s="10">
        <f t="shared" ref="J30:J33" si="13">I30*0.8</f>
        <v>1200</v>
      </c>
      <c r="K30" s="10">
        <f t="shared" ref="K30:K33" si="14">I30*1.2</f>
        <v>1800</v>
      </c>
      <c r="L30" s="10"/>
      <c r="M30" s="10" t="s">
        <v>312</v>
      </c>
      <c r="N30" s="10"/>
      <c r="O30" s="10" t="s">
        <v>662</v>
      </c>
      <c r="P30" s="10" t="s">
        <v>314</v>
      </c>
      <c r="Q30" s="10" t="s">
        <v>663</v>
      </c>
      <c r="R30" s="3"/>
      <c r="S30" s="3"/>
      <c r="T30" s="3"/>
      <c r="U30" s="3"/>
      <c r="V30" s="3"/>
      <c r="W30" s="3"/>
      <c r="X30" s="3"/>
      <c r="Y30" s="3"/>
      <c r="Z30" s="3"/>
    </row>
    <row r="31" ht="15.75" customHeight="1">
      <c r="A31" s="10" t="s">
        <v>62</v>
      </c>
      <c r="B31" s="10" t="s">
        <v>337</v>
      </c>
      <c r="C31" s="10" t="s">
        <v>413</v>
      </c>
      <c r="D31" s="10" t="s">
        <v>213</v>
      </c>
      <c r="E31" s="10"/>
      <c r="F31" s="10" t="s">
        <v>343</v>
      </c>
      <c r="G31" s="12" t="s">
        <v>344</v>
      </c>
      <c r="H31" s="10" t="s">
        <v>345</v>
      </c>
      <c r="I31" s="10">
        <v>5.0</v>
      </c>
      <c r="J31" s="10">
        <f t="shared" si="13"/>
        <v>4</v>
      </c>
      <c r="K31" s="10">
        <f t="shared" si="14"/>
        <v>6</v>
      </c>
      <c r="L31" s="10"/>
      <c r="M31" s="10" t="s">
        <v>312</v>
      </c>
      <c r="N31" s="10"/>
      <c r="O31" s="10" t="s">
        <v>664</v>
      </c>
      <c r="P31" s="10" t="s">
        <v>314</v>
      </c>
      <c r="Q31" s="10" t="s">
        <v>660</v>
      </c>
      <c r="R31" s="3"/>
      <c r="S31" s="3"/>
      <c r="T31" s="3"/>
      <c r="U31" s="3"/>
      <c r="V31" s="3"/>
      <c r="W31" s="3"/>
      <c r="X31" s="3"/>
      <c r="Y31" s="3"/>
      <c r="Z31" s="3"/>
    </row>
    <row r="32" ht="15.75" customHeight="1">
      <c r="A32" s="10" t="s">
        <v>62</v>
      </c>
      <c r="B32" s="10" t="s">
        <v>337</v>
      </c>
      <c r="C32" s="10" t="s">
        <v>413</v>
      </c>
      <c r="D32" s="10" t="s">
        <v>213</v>
      </c>
      <c r="E32" s="10"/>
      <c r="F32" s="10" t="s">
        <v>347</v>
      </c>
      <c r="G32" s="12" t="s">
        <v>348</v>
      </c>
      <c r="H32" s="10" t="s">
        <v>349</v>
      </c>
      <c r="I32" s="10">
        <v>6.0</v>
      </c>
      <c r="J32" s="10">
        <f t="shared" si="13"/>
        <v>4.8</v>
      </c>
      <c r="K32" s="10">
        <f t="shared" si="14"/>
        <v>7.2</v>
      </c>
      <c r="L32" s="10"/>
      <c r="M32" s="10" t="s">
        <v>312</v>
      </c>
      <c r="N32" s="10"/>
      <c r="O32" s="10" t="s">
        <v>665</v>
      </c>
      <c r="P32" s="10" t="s">
        <v>314</v>
      </c>
      <c r="Q32" s="10" t="s">
        <v>666</v>
      </c>
      <c r="R32" s="3"/>
      <c r="S32" s="3"/>
      <c r="T32" s="3"/>
      <c r="U32" s="3"/>
      <c r="V32" s="3"/>
      <c r="W32" s="3"/>
      <c r="X32" s="3"/>
      <c r="Y32" s="3"/>
      <c r="Z32" s="3"/>
    </row>
    <row r="33" ht="15.75" customHeight="1">
      <c r="A33" s="10" t="s">
        <v>62</v>
      </c>
      <c r="B33" s="10" t="s">
        <v>337</v>
      </c>
      <c r="C33" s="10" t="s">
        <v>413</v>
      </c>
      <c r="D33" s="10" t="s">
        <v>213</v>
      </c>
      <c r="E33" s="10"/>
      <c r="F33" s="10" t="s">
        <v>351</v>
      </c>
      <c r="G33" s="12" t="s">
        <v>352</v>
      </c>
      <c r="H33" s="10" t="s">
        <v>353</v>
      </c>
      <c r="I33" s="10">
        <v>50000.0</v>
      </c>
      <c r="J33" s="10">
        <f t="shared" si="13"/>
        <v>40000</v>
      </c>
      <c r="K33" s="10">
        <f t="shared" si="14"/>
        <v>60000</v>
      </c>
      <c r="L33" s="10"/>
      <c r="M33" s="10" t="s">
        <v>312</v>
      </c>
      <c r="N33" s="10"/>
      <c r="O33" s="10" t="s">
        <v>667</v>
      </c>
      <c r="P33" s="10" t="s">
        <v>314</v>
      </c>
      <c r="Q33" s="10" t="s">
        <v>660</v>
      </c>
      <c r="R33" s="3"/>
      <c r="S33" s="3"/>
      <c r="T33" s="3"/>
      <c r="U33" s="3"/>
      <c r="V33" s="3"/>
      <c r="W33" s="3"/>
      <c r="X33" s="3"/>
      <c r="Y33" s="3"/>
      <c r="Z33" s="3"/>
    </row>
    <row r="34" ht="15.75" customHeight="1">
      <c r="A34" s="10" t="s">
        <v>62</v>
      </c>
      <c r="B34" s="10" t="s">
        <v>337</v>
      </c>
      <c r="C34" s="10" t="s">
        <v>413</v>
      </c>
      <c r="D34" s="10" t="s">
        <v>213</v>
      </c>
      <c r="E34" s="10"/>
      <c r="F34" s="10" t="s">
        <v>355</v>
      </c>
      <c r="G34" s="12" t="s">
        <v>356</v>
      </c>
      <c r="H34" s="10" t="s">
        <v>311</v>
      </c>
      <c r="I34" s="10">
        <v>95.0</v>
      </c>
      <c r="J34" s="10">
        <f>I34-5</f>
        <v>90</v>
      </c>
      <c r="K34" s="10">
        <f>I34+5</f>
        <v>100</v>
      </c>
      <c r="L34" s="10"/>
      <c r="M34" s="10" t="s">
        <v>312</v>
      </c>
      <c r="N34" s="10"/>
      <c r="O34" s="10" t="s">
        <v>668</v>
      </c>
      <c r="P34" s="10" t="s">
        <v>314</v>
      </c>
      <c r="Q34" s="10" t="s">
        <v>642</v>
      </c>
      <c r="R34" s="3"/>
      <c r="S34" s="3"/>
      <c r="T34" s="3"/>
      <c r="U34" s="3"/>
      <c r="V34" s="3"/>
      <c r="W34" s="3"/>
      <c r="X34" s="3"/>
      <c r="Y34" s="3"/>
      <c r="Z34" s="3"/>
    </row>
    <row r="35" ht="15.75" customHeight="1">
      <c r="A35" s="10" t="s">
        <v>62</v>
      </c>
      <c r="B35" s="10" t="s">
        <v>337</v>
      </c>
      <c r="C35" s="10" t="s">
        <v>413</v>
      </c>
      <c r="D35" s="10" t="s">
        <v>213</v>
      </c>
      <c r="E35" s="10"/>
      <c r="F35" s="10" t="s">
        <v>360</v>
      </c>
      <c r="G35" s="12" t="s">
        <v>361</v>
      </c>
      <c r="H35" s="10" t="s">
        <v>90</v>
      </c>
      <c r="I35" s="10" t="s">
        <v>329</v>
      </c>
      <c r="J35" s="10"/>
      <c r="K35" s="10"/>
      <c r="L35" s="10"/>
      <c r="M35" s="10" t="s">
        <v>362</v>
      </c>
      <c r="N35" s="10" t="s">
        <v>363</v>
      </c>
      <c r="O35" s="10" t="s">
        <v>633</v>
      </c>
      <c r="P35" s="10" t="s">
        <v>314</v>
      </c>
      <c r="Q35" s="10" t="s">
        <v>634</v>
      </c>
      <c r="R35" s="3"/>
      <c r="S35" s="3"/>
      <c r="T35" s="3"/>
      <c r="U35" s="3"/>
      <c r="V35" s="3"/>
      <c r="W35" s="3"/>
      <c r="X35" s="3"/>
      <c r="Y35" s="3"/>
      <c r="Z35" s="3"/>
    </row>
    <row r="36" ht="15.75" customHeight="1">
      <c r="A36" s="10" t="s">
        <v>62</v>
      </c>
      <c r="B36" s="10" t="s">
        <v>337</v>
      </c>
      <c r="C36" s="10" t="s">
        <v>413</v>
      </c>
      <c r="D36" s="10" t="s">
        <v>215</v>
      </c>
      <c r="E36" s="10"/>
      <c r="F36" s="10" t="s">
        <v>339</v>
      </c>
      <c r="G36" s="12" t="s">
        <v>340</v>
      </c>
      <c r="H36" s="10" t="s">
        <v>254</v>
      </c>
      <c r="I36" s="10">
        <v>1200.0</v>
      </c>
      <c r="J36" s="10">
        <f t="shared" ref="J36:J39" si="15">I36*0.8</f>
        <v>960</v>
      </c>
      <c r="K36" s="10">
        <f t="shared" ref="K36:K39" si="16">I36*1.2</f>
        <v>1440</v>
      </c>
      <c r="L36" s="10">
        <v>1900.0</v>
      </c>
      <c r="M36" s="10" t="s">
        <v>312</v>
      </c>
      <c r="N36" s="10"/>
      <c r="O36" s="10" t="s">
        <v>669</v>
      </c>
      <c r="P36" s="10" t="s">
        <v>314</v>
      </c>
      <c r="Q36" s="10" t="s">
        <v>670</v>
      </c>
      <c r="R36" s="3"/>
      <c r="S36" s="3"/>
      <c r="T36" s="3"/>
      <c r="U36" s="3"/>
      <c r="V36" s="3"/>
      <c r="W36" s="3"/>
      <c r="X36" s="3"/>
      <c r="Y36" s="3"/>
      <c r="Z36" s="3"/>
    </row>
    <row r="37" ht="15.75" customHeight="1">
      <c r="A37" s="10" t="s">
        <v>62</v>
      </c>
      <c r="B37" s="10" t="s">
        <v>337</v>
      </c>
      <c r="C37" s="10" t="s">
        <v>413</v>
      </c>
      <c r="D37" s="10" t="s">
        <v>215</v>
      </c>
      <c r="E37" s="10"/>
      <c r="F37" s="10" t="s">
        <v>343</v>
      </c>
      <c r="G37" s="12" t="s">
        <v>344</v>
      </c>
      <c r="H37" s="10" t="s">
        <v>345</v>
      </c>
      <c r="I37" s="10">
        <v>2.0</v>
      </c>
      <c r="J37" s="10">
        <f t="shared" si="15"/>
        <v>1.6</v>
      </c>
      <c r="K37" s="10">
        <f t="shared" si="16"/>
        <v>2.4</v>
      </c>
      <c r="L37" s="10">
        <v>3.0</v>
      </c>
      <c r="M37" s="10" t="s">
        <v>312</v>
      </c>
      <c r="N37" s="10"/>
      <c r="O37" s="10" t="s">
        <v>671</v>
      </c>
      <c r="P37" s="10" t="s">
        <v>314</v>
      </c>
      <c r="Q37" s="10" t="s">
        <v>672</v>
      </c>
      <c r="R37" s="3"/>
      <c r="S37" s="3"/>
      <c r="T37" s="3"/>
      <c r="U37" s="3"/>
      <c r="V37" s="3"/>
      <c r="W37" s="3"/>
      <c r="X37" s="3"/>
      <c r="Y37" s="3"/>
      <c r="Z37" s="3"/>
    </row>
    <row r="38" ht="15.75" customHeight="1">
      <c r="A38" s="10" t="s">
        <v>62</v>
      </c>
      <c r="B38" s="10" t="s">
        <v>337</v>
      </c>
      <c r="C38" s="10" t="s">
        <v>413</v>
      </c>
      <c r="D38" s="10" t="s">
        <v>215</v>
      </c>
      <c r="E38" s="10"/>
      <c r="F38" s="10" t="s">
        <v>347</v>
      </c>
      <c r="G38" s="12" t="s">
        <v>348</v>
      </c>
      <c r="H38" s="10" t="s">
        <v>349</v>
      </c>
      <c r="I38" s="10">
        <v>1.5</v>
      </c>
      <c r="J38" s="10">
        <f t="shared" si="15"/>
        <v>1.2</v>
      </c>
      <c r="K38" s="10">
        <f t="shared" si="16"/>
        <v>1.8</v>
      </c>
      <c r="L38" s="10">
        <v>5.0</v>
      </c>
      <c r="M38" s="10" t="s">
        <v>312</v>
      </c>
      <c r="N38" s="10"/>
      <c r="O38" s="10" t="s">
        <v>673</v>
      </c>
      <c r="P38" s="10" t="s">
        <v>314</v>
      </c>
      <c r="Q38" s="10" t="s">
        <v>674</v>
      </c>
      <c r="R38" s="3"/>
      <c r="S38" s="3"/>
      <c r="T38" s="3"/>
      <c r="U38" s="3"/>
      <c r="V38" s="3"/>
      <c r="W38" s="3"/>
      <c r="X38" s="3"/>
      <c r="Y38" s="3"/>
      <c r="Z38" s="3"/>
    </row>
    <row r="39" ht="15.75" customHeight="1">
      <c r="A39" s="10" t="s">
        <v>62</v>
      </c>
      <c r="B39" s="10" t="s">
        <v>337</v>
      </c>
      <c r="C39" s="10" t="s">
        <v>413</v>
      </c>
      <c r="D39" s="10" t="s">
        <v>215</v>
      </c>
      <c r="E39" s="10"/>
      <c r="F39" s="10" t="s">
        <v>351</v>
      </c>
      <c r="G39" s="12" t="s">
        <v>352</v>
      </c>
      <c r="H39" s="10" t="s">
        <v>353</v>
      </c>
      <c r="I39" s="10">
        <v>15000.0</v>
      </c>
      <c r="J39" s="10">
        <f t="shared" si="15"/>
        <v>12000</v>
      </c>
      <c r="K39" s="10">
        <f t="shared" si="16"/>
        <v>18000</v>
      </c>
      <c r="L39" s="10">
        <v>50000.0</v>
      </c>
      <c r="M39" s="10" t="s">
        <v>312</v>
      </c>
      <c r="N39" s="10"/>
      <c r="O39" s="10" t="s">
        <v>675</v>
      </c>
      <c r="P39" s="10" t="s">
        <v>314</v>
      </c>
      <c r="Q39" s="10" t="s">
        <v>676</v>
      </c>
      <c r="R39" s="3"/>
      <c r="S39" s="3"/>
      <c r="T39" s="3"/>
      <c r="U39" s="3"/>
      <c r="V39" s="3"/>
      <c r="W39" s="3"/>
      <c r="X39" s="3"/>
      <c r="Y39" s="3"/>
      <c r="Z39" s="3"/>
    </row>
    <row r="40" ht="15.75" customHeight="1">
      <c r="A40" s="10" t="s">
        <v>62</v>
      </c>
      <c r="B40" s="10" t="s">
        <v>337</v>
      </c>
      <c r="C40" s="10" t="s">
        <v>413</v>
      </c>
      <c r="D40" s="10" t="s">
        <v>215</v>
      </c>
      <c r="E40" s="10"/>
      <c r="F40" s="10" t="s">
        <v>355</v>
      </c>
      <c r="G40" s="12" t="s">
        <v>356</v>
      </c>
      <c r="H40" s="10" t="s">
        <v>311</v>
      </c>
      <c r="I40" s="10">
        <v>95.0</v>
      </c>
      <c r="J40" s="10">
        <f>I40-5</f>
        <v>90</v>
      </c>
      <c r="K40" s="10">
        <f>I40+5</f>
        <v>100</v>
      </c>
      <c r="L40" s="10"/>
      <c r="M40" s="10" t="s">
        <v>312</v>
      </c>
      <c r="N40" s="10"/>
      <c r="O40" s="10" t="s">
        <v>677</v>
      </c>
      <c r="P40" s="10" t="s">
        <v>314</v>
      </c>
      <c r="Q40" s="10" t="s">
        <v>652</v>
      </c>
      <c r="R40" s="3"/>
      <c r="S40" s="3"/>
      <c r="T40" s="3"/>
      <c r="U40" s="3"/>
      <c r="V40" s="3"/>
      <c r="W40" s="3"/>
      <c r="X40" s="3"/>
      <c r="Y40" s="3"/>
      <c r="Z40" s="3"/>
    </row>
    <row r="41" ht="15.75" customHeight="1">
      <c r="A41" s="10" t="s">
        <v>62</v>
      </c>
      <c r="B41" s="10" t="s">
        <v>337</v>
      </c>
      <c r="C41" s="10" t="s">
        <v>413</v>
      </c>
      <c r="D41" s="10" t="s">
        <v>215</v>
      </c>
      <c r="E41" s="10"/>
      <c r="F41" s="10" t="s">
        <v>360</v>
      </c>
      <c r="G41" s="12" t="s">
        <v>361</v>
      </c>
      <c r="H41" s="10" t="s">
        <v>90</v>
      </c>
      <c r="I41" s="10" t="s">
        <v>329</v>
      </c>
      <c r="J41" s="10"/>
      <c r="K41" s="10"/>
      <c r="L41" s="10"/>
      <c r="M41" s="10" t="s">
        <v>362</v>
      </c>
      <c r="N41" s="10" t="s">
        <v>363</v>
      </c>
      <c r="O41" s="10" t="s">
        <v>633</v>
      </c>
      <c r="P41" s="10" t="s">
        <v>314</v>
      </c>
      <c r="Q41" s="10" t="s">
        <v>634</v>
      </c>
      <c r="R41" s="3"/>
      <c r="S41" s="3"/>
      <c r="T41" s="3"/>
      <c r="U41" s="3"/>
      <c r="V41" s="3"/>
      <c r="W41" s="3"/>
      <c r="X41" s="3"/>
      <c r="Y41" s="3"/>
      <c r="Z41" s="3"/>
    </row>
    <row r="42" ht="15.75" customHeight="1">
      <c r="A42" s="10" t="s">
        <v>62</v>
      </c>
      <c r="B42" s="10" t="s">
        <v>397</v>
      </c>
      <c r="C42" s="10" t="s">
        <v>398</v>
      </c>
      <c r="D42" s="10" t="s">
        <v>308</v>
      </c>
      <c r="E42" s="10"/>
      <c r="F42" s="10" t="s">
        <v>399</v>
      </c>
      <c r="G42" s="12" t="s">
        <v>400</v>
      </c>
      <c r="H42" s="10" t="s">
        <v>24</v>
      </c>
      <c r="I42" s="10">
        <v>15.0</v>
      </c>
      <c r="J42" s="10">
        <f t="shared" ref="J42:J43" si="17">I42*0.8</f>
        <v>12</v>
      </c>
      <c r="K42" s="10">
        <f t="shared" ref="K42:K43" si="18">I42*1.2</f>
        <v>18</v>
      </c>
      <c r="L42" s="10"/>
      <c r="M42" s="10" t="s">
        <v>312</v>
      </c>
      <c r="N42" s="10"/>
      <c r="O42" s="10" t="s">
        <v>678</v>
      </c>
      <c r="P42" s="10" t="s">
        <v>314</v>
      </c>
      <c r="Q42" s="10" t="s">
        <v>679</v>
      </c>
      <c r="R42" s="3"/>
      <c r="S42" s="3"/>
      <c r="T42" s="3"/>
      <c r="U42" s="3"/>
      <c r="V42" s="3"/>
      <c r="W42" s="3"/>
      <c r="X42" s="3"/>
      <c r="Y42" s="3"/>
      <c r="Z42" s="3"/>
    </row>
    <row r="43" ht="15.75" customHeight="1">
      <c r="A43" s="10" t="s">
        <v>62</v>
      </c>
      <c r="B43" s="10" t="s">
        <v>397</v>
      </c>
      <c r="C43" s="10" t="s">
        <v>398</v>
      </c>
      <c r="D43" s="10" t="s">
        <v>308</v>
      </c>
      <c r="E43" s="10"/>
      <c r="F43" s="10" t="s">
        <v>403</v>
      </c>
      <c r="G43" s="12" t="s">
        <v>404</v>
      </c>
      <c r="H43" s="10" t="s">
        <v>24</v>
      </c>
      <c r="I43" s="10">
        <v>7.5</v>
      </c>
      <c r="J43" s="10">
        <f t="shared" si="17"/>
        <v>6</v>
      </c>
      <c r="K43" s="10">
        <f t="shared" si="18"/>
        <v>9</v>
      </c>
      <c r="L43" s="10"/>
      <c r="M43" s="10" t="s">
        <v>312</v>
      </c>
      <c r="N43" s="10"/>
      <c r="O43" s="10" t="s">
        <v>680</v>
      </c>
      <c r="P43" s="10" t="s">
        <v>314</v>
      </c>
      <c r="Q43" s="10" t="s">
        <v>681</v>
      </c>
      <c r="R43" s="3"/>
      <c r="S43" s="3"/>
      <c r="T43" s="3"/>
      <c r="U43" s="3"/>
      <c r="V43" s="3"/>
      <c r="W43" s="3"/>
      <c r="X43" s="3"/>
      <c r="Y43" s="3"/>
      <c r="Z43" s="3"/>
    </row>
    <row r="44" ht="15.75" customHeight="1">
      <c r="A44" s="10" t="s">
        <v>62</v>
      </c>
      <c r="B44" s="10" t="s">
        <v>397</v>
      </c>
      <c r="C44" s="10" t="s">
        <v>398</v>
      </c>
      <c r="D44" s="10" t="s">
        <v>308</v>
      </c>
      <c r="E44" s="10"/>
      <c r="F44" s="10" t="s">
        <v>407</v>
      </c>
      <c r="G44" s="12" t="s">
        <v>408</v>
      </c>
      <c r="H44" s="10" t="s">
        <v>90</v>
      </c>
      <c r="I44" s="10" t="s">
        <v>409</v>
      </c>
      <c r="J44" s="10"/>
      <c r="K44" s="10"/>
      <c r="L44" s="10"/>
      <c r="M44" s="10" t="s">
        <v>362</v>
      </c>
      <c r="N44" s="10" t="s">
        <v>410</v>
      </c>
      <c r="O44" s="10" t="s">
        <v>411</v>
      </c>
      <c r="P44" s="10" t="s">
        <v>314</v>
      </c>
      <c r="Q44" s="10" t="s">
        <v>412</v>
      </c>
      <c r="R44" s="3"/>
      <c r="S44" s="3"/>
      <c r="T44" s="3"/>
      <c r="U44" s="3"/>
      <c r="V44" s="3"/>
      <c r="W44" s="3"/>
      <c r="X44" s="3"/>
      <c r="Y44" s="3"/>
      <c r="Z44" s="3"/>
    </row>
    <row r="45" ht="15.75" customHeight="1">
      <c r="A45" s="10" t="s">
        <v>62</v>
      </c>
      <c r="B45" s="10" t="s">
        <v>397</v>
      </c>
      <c r="C45" s="10" t="s">
        <v>413</v>
      </c>
      <c r="D45" s="10" t="s">
        <v>414</v>
      </c>
      <c r="E45" s="10"/>
      <c r="F45" s="10" t="s">
        <v>415</v>
      </c>
      <c r="G45" s="12" t="s">
        <v>416</v>
      </c>
      <c r="H45" s="10" t="s">
        <v>311</v>
      </c>
      <c r="I45" s="10">
        <v>10.0</v>
      </c>
      <c r="J45" s="10">
        <f>I45*0.8</f>
        <v>8</v>
      </c>
      <c r="K45" s="10">
        <f>I45*1.2</f>
        <v>12</v>
      </c>
      <c r="L45" s="10"/>
      <c r="M45" s="10" t="s">
        <v>312</v>
      </c>
      <c r="N45" s="10"/>
      <c r="O45" s="10" t="s">
        <v>682</v>
      </c>
      <c r="P45" s="10" t="s">
        <v>314</v>
      </c>
      <c r="Q45" s="10" t="s">
        <v>683</v>
      </c>
      <c r="R45" s="3"/>
      <c r="S45" s="3"/>
      <c r="T45" s="3"/>
      <c r="U45" s="3"/>
      <c r="V45" s="3"/>
      <c r="W45" s="3"/>
      <c r="X45" s="3"/>
      <c r="Y45" s="3"/>
      <c r="Z45" s="3"/>
    </row>
    <row r="46" ht="15.75" customHeight="1">
      <c r="A46" s="10" t="s">
        <v>62</v>
      </c>
      <c r="B46" s="10" t="s">
        <v>397</v>
      </c>
      <c r="C46" s="10" t="s">
        <v>418</v>
      </c>
      <c r="D46" s="10" t="s">
        <v>419</v>
      </c>
      <c r="E46" s="10" t="s">
        <v>420</v>
      </c>
      <c r="F46" s="10" t="s">
        <v>421</v>
      </c>
      <c r="G46" s="12" t="s">
        <v>422</v>
      </c>
      <c r="H46" s="10" t="s">
        <v>311</v>
      </c>
      <c r="I46" s="10">
        <v>0.0</v>
      </c>
      <c r="J46" s="10">
        <f>I46</f>
        <v>0</v>
      </c>
      <c r="K46" s="10">
        <f>I46</f>
        <v>0</v>
      </c>
      <c r="L46" s="10">
        <v>0.0</v>
      </c>
      <c r="M46" s="10" t="s">
        <v>357</v>
      </c>
      <c r="N46" s="10"/>
      <c r="O46" s="10" t="s">
        <v>684</v>
      </c>
      <c r="P46" s="10" t="s">
        <v>314</v>
      </c>
      <c r="Q46" s="10" t="s">
        <v>685</v>
      </c>
      <c r="R46" s="3"/>
      <c r="S46" s="3"/>
      <c r="T46" s="3"/>
      <c r="U46" s="3"/>
      <c r="V46" s="3"/>
      <c r="W46" s="3"/>
      <c r="X46" s="3"/>
      <c r="Y46" s="3"/>
      <c r="Z46" s="3"/>
    </row>
    <row r="47" ht="15.75" customHeight="1">
      <c r="A47" s="10" t="s">
        <v>62</v>
      </c>
      <c r="B47" s="10" t="s">
        <v>397</v>
      </c>
      <c r="C47" s="10" t="s">
        <v>418</v>
      </c>
      <c r="D47" s="10" t="s">
        <v>419</v>
      </c>
      <c r="E47" s="10" t="s">
        <v>425</v>
      </c>
      <c r="F47" s="10" t="s">
        <v>421</v>
      </c>
      <c r="G47" s="12" t="s">
        <v>426</v>
      </c>
      <c r="H47" s="10" t="s">
        <v>311</v>
      </c>
      <c r="I47" s="10">
        <v>25.0</v>
      </c>
      <c r="J47" s="10">
        <f t="shared" ref="J47:J50" si="19">I47*0.8</f>
        <v>20</v>
      </c>
      <c r="K47" s="10">
        <f t="shared" ref="K47:K50" si="20">I47*1.2</f>
        <v>30</v>
      </c>
      <c r="L47" s="10">
        <v>35.0</v>
      </c>
      <c r="M47" s="10" t="s">
        <v>312</v>
      </c>
      <c r="N47" s="10"/>
      <c r="O47" s="10" t="s">
        <v>684</v>
      </c>
      <c r="P47" s="10" t="s">
        <v>314</v>
      </c>
      <c r="Q47" s="10" t="s">
        <v>686</v>
      </c>
      <c r="R47" s="3"/>
      <c r="S47" s="3"/>
      <c r="T47" s="3"/>
      <c r="U47" s="3"/>
      <c r="V47" s="3"/>
      <c r="W47" s="3"/>
      <c r="X47" s="3"/>
      <c r="Y47" s="3"/>
      <c r="Z47" s="3"/>
    </row>
    <row r="48" ht="15.75" customHeight="1">
      <c r="A48" s="10" t="s">
        <v>62</v>
      </c>
      <c r="B48" s="10" t="s">
        <v>397</v>
      </c>
      <c r="C48" s="10" t="s">
        <v>418</v>
      </c>
      <c r="D48" s="10" t="s">
        <v>419</v>
      </c>
      <c r="E48" s="10" t="s">
        <v>428</v>
      </c>
      <c r="F48" s="10" t="s">
        <v>421</v>
      </c>
      <c r="G48" s="12" t="s">
        <v>429</v>
      </c>
      <c r="H48" s="10" t="s">
        <v>311</v>
      </c>
      <c r="I48" s="10">
        <v>2.0</v>
      </c>
      <c r="J48" s="10">
        <f t="shared" si="19"/>
        <v>1.6</v>
      </c>
      <c r="K48" s="10">
        <f t="shared" si="20"/>
        <v>2.4</v>
      </c>
      <c r="L48" s="10">
        <v>25.0</v>
      </c>
      <c r="M48" s="10" t="s">
        <v>312</v>
      </c>
      <c r="N48" s="10"/>
      <c r="O48" s="10" t="s">
        <v>684</v>
      </c>
      <c r="P48" s="10" t="s">
        <v>314</v>
      </c>
      <c r="Q48" s="10" t="s">
        <v>687</v>
      </c>
      <c r="R48" s="3"/>
      <c r="S48" s="3"/>
      <c r="T48" s="3"/>
      <c r="U48" s="3"/>
      <c r="V48" s="3"/>
      <c r="W48" s="3"/>
      <c r="X48" s="3"/>
      <c r="Y48" s="3"/>
      <c r="Z48" s="3"/>
    </row>
    <row r="49" ht="15.75" customHeight="1">
      <c r="A49" s="10" t="s">
        <v>62</v>
      </c>
      <c r="B49" s="10" t="s">
        <v>397</v>
      </c>
      <c r="C49" s="10" t="s">
        <v>418</v>
      </c>
      <c r="D49" s="10" t="s">
        <v>419</v>
      </c>
      <c r="E49" s="10" t="s">
        <v>431</v>
      </c>
      <c r="F49" s="10" t="s">
        <v>421</v>
      </c>
      <c r="G49" s="12" t="s">
        <v>432</v>
      </c>
      <c r="H49" s="10" t="s">
        <v>311</v>
      </c>
      <c r="I49" s="10">
        <v>40.0</v>
      </c>
      <c r="J49" s="10">
        <f t="shared" si="19"/>
        <v>32</v>
      </c>
      <c r="K49" s="10">
        <f t="shared" si="20"/>
        <v>48</v>
      </c>
      <c r="L49" s="10">
        <v>30.0</v>
      </c>
      <c r="M49" s="10" t="s">
        <v>312</v>
      </c>
      <c r="N49" s="10"/>
      <c r="O49" s="10" t="s">
        <v>684</v>
      </c>
      <c r="P49" s="10" t="s">
        <v>314</v>
      </c>
      <c r="Q49" s="10" t="s">
        <v>688</v>
      </c>
      <c r="R49" s="3"/>
      <c r="S49" s="3"/>
      <c r="T49" s="3"/>
      <c r="U49" s="3"/>
      <c r="V49" s="3"/>
      <c r="W49" s="3"/>
      <c r="X49" s="3"/>
      <c r="Y49" s="3"/>
      <c r="Z49" s="3"/>
    </row>
    <row r="50" ht="15.75" customHeight="1">
      <c r="A50" s="10" t="s">
        <v>62</v>
      </c>
      <c r="B50" s="10" t="s">
        <v>397</v>
      </c>
      <c r="C50" s="10" t="s">
        <v>418</v>
      </c>
      <c r="D50" s="10" t="s">
        <v>419</v>
      </c>
      <c r="E50" s="10" t="s">
        <v>434</v>
      </c>
      <c r="F50" s="10" t="s">
        <v>421</v>
      </c>
      <c r="G50" s="12" t="s">
        <v>435</v>
      </c>
      <c r="H50" s="10" t="s">
        <v>311</v>
      </c>
      <c r="I50" s="10">
        <v>33.0</v>
      </c>
      <c r="J50" s="10">
        <f t="shared" si="19"/>
        <v>26.4</v>
      </c>
      <c r="K50" s="10">
        <f t="shared" si="20"/>
        <v>39.6</v>
      </c>
      <c r="L50" s="10">
        <v>10.0</v>
      </c>
      <c r="M50" s="10" t="s">
        <v>312</v>
      </c>
      <c r="N50" s="10"/>
      <c r="O50" s="10" t="s">
        <v>684</v>
      </c>
      <c r="P50" s="10" t="s">
        <v>314</v>
      </c>
      <c r="Q50" s="10" t="s">
        <v>689</v>
      </c>
      <c r="R50" s="3"/>
      <c r="S50" s="3"/>
      <c r="T50" s="3"/>
      <c r="U50" s="3"/>
      <c r="V50" s="3"/>
      <c r="W50" s="3"/>
      <c r="X50" s="3"/>
      <c r="Y50" s="3"/>
      <c r="Z50" s="3"/>
    </row>
    <row r="51" ht="15.75" customHeight="1">
      <c r="A51" s="10" t="s">
        <v>62</v>
      </c>
      <c r="B51" s="10" t="s">
        <v>437</v>
      </c>
      <c r="C51" s="10" t="s">
        <v>438</v>
      </c>
      <c r="D51" s="10" t="s">
        <v>308</v>
      </c>
      <c r="E51" s="10"/>
      <c r="F51" s="10" t="s">
        <v>437</v>
      </c>
      <c r="G51" s="12" t="s">
        <v>439</v>
      </c>
      <c r="H51" s="10" t="s">
        <v>440</v>
      </c>
      <c r="I51" s="10" t="s">
        <v>441</v>
      </c>
      <c r="J51" s="10"/>
      <c r="K51" s="10"/>
      <c r="L51" s="10"/>
      <c r="M51" s="10" t="s">
        <v>362</v>
      </c>
      <c r="N51" s="10"/>
      <c r="O51" s="10" t="s">
        <v>544</v>
      </c>
      <c r="P51" s="10" t="s">
        <v>314</v>
      </c>
      <c r="Q51" s="10" t="s">
        <v>690</v>
      </c>
      <c r="R51" s="3"/>
      <c r="S51" s="3"/>
      <c r="T51" s="3"/>
      <c r="U51" s="3"/>
      <c r="V51" s="3"/>
      <c r="W51" s="3"/>
      <c r="X51" s="3"/>
      <c r="Y51" s="3"/>
      <c r="Z51" s="3"/>
    </row>
    <row r="52" ht="15.75" customHeight="1">
      <c r="A52" s="3"/>
      <c r="B52" s="13"/>
      <c r="C52" s="13"/>
      <c r="D52" s="3"/>
      <c r="E52" s="3"/>
      <c r="F52" s="3"/>
      <c r="G52" s="3"/>
      <c r="H52" s="3"/>
      <c r="I52" s="3"/>
      <c r="J52" s="3"/>
      <c r="K52" s="3"/>
      <c r="L52" s="3"/>
      <c r="M52" s="13"/>
      <c r="N52" s="3"/>
      <c r="O52" s="3"/>
      <c r="P52" s="13"/>
      <c r="Q52" s="3"/>
      <c r="R52" s="3"/>
      <c r="S52" s="3"/>
      <c r="T52" s="3"/>
      <c r="U52" s="3"/>
      <c r="V52" s="3"/>
      <c r="W52" s="3"/>
      <c r="X52" s="3"/>
      <c r="Y52" s="3"/>
      <c r="Z52" s="3"/>
    </row>
    <row r="53" ht="15.75" customHeight="1">
      <c r="A53" s="3"/>
      <c r="B53" s="13"/>
      <c r="C53" s="13"/>
      <c r="D53" s="3"/>
      <c r="E53" s="3"/>
      <c r="F53" s="3"/>
      <c r="G53" s="3"/>
      <c r="H53" s="3"/>
      <c r="I53" s="3"/>
      <c r="J53" s="3"/>
      <c r="K53" s="3"/>
      <c r="L53" s="3"/>
      <c r="M53" s="13"/>
      <c r="N53" s="3"/>
      <c r="O53" s="3"/>
      <c r="P53" s="13"/>
      <c r="Q53" s="3"/>
      <c r="R53" s="3"/>
      <c r="S53" s="3"/>
      <c r="T53" s="3"/>
      <c r="U53" s="3"/>
      <c r="V53" s="3"/>
      <c r="W53" s="3"/>
      <c r="X53" s="3"/>
      <c r="Y53" s="3"/>
      <c r="Z53" s="3"/>
    </row>
    <row r="54" ht="15.75" customHeight="1">
      <c r="A54" s="3"/>
      <c r="B54" s="13"/>
      <c r="C54" s="13"/>
      <c r="D54" s="3"/>
      <c r="E54" s="3"/>
      <c r="F54" s="3"/>
      <c r="G54" s="3"/>
      <c r="H54" s="3"/>
      <c r="I54" s="3"/>
      <c r="J54" s="3"/>
      <c r="K54" s="3"/>
      <c r="L54" s="3"/>
      <c r="M54" s="13"/>
      <c r="N54" s="3"/>
      <c r="O54" s="3"/>
      <c r="P54" s="13"/>
      <c r="Q54" s="3"/>
      <c r="R54" s="3"/>
      <c r="S54" s="3"/>
      <c r="T54" s="3"/>
      <c r="U54" s="3"/>
      <c r="V54" s="3"/>
      <c r="W54" s="3"/>
      <c r="X54" s="3"/>
      <c r="Y54" s="3"/>
      <c r="Z54" s="3"/>
    </row>
    <row r="55" ht="15.75" customHeight="1">
      <c r="A55" s="3"/>
      <c r="B55" s="13"/>
      <c r="C55" s="13"/>
      <c r="D55" s="3"/>
      <c r="E55" s="3"/>
      <c r="F55" s="3"/>
      <c r="G55" s="3"/>
      <c r="H55" s="3"/>
      <c r="I55" s="3"/>
      <c r="J55" s="3"/>
      <c r="K55" s="3"/>
      <c r="L55" s="3"/>
      <c r="M55" s="13"/>
      <c r="N55" s="3"/>
      <c r="O55" s="3"/>
      <c r="P55" s="13"/>
      <c r="Q55" s="3"/>
      <c r="R55" s="3"/>
      <c r="S55" s="3"/>
      <c r="T55" s="3"/>
      <c r="U55" s="3"/>
      <c r="V55" s="3"/>
      <c r="W55" s="3"/>
      <c r="X55" s="3"/>
      <c r="Y55" s="3"/>
      <c r="Z55" s="3"/>
    </row>
    <row r="56" ht="15.75" customHeight="1">
      <c r="A56" s="3"/>
      <c r="B56" s="13"/>
      <c r="C56" s="13"/>
      <c r="D56" s="3"/>
      <c r="E56" s="3"/>
      <c r="F56" s="3"/>
      <c r="G56" s="3"/>
      <c r="H56" s="3"/>
      <c r="I56" s="3"/>
      <c r="J56" s="3"/>
      <c r="K56" s="3"/>
      <c r="L56" s="3"/>
      <c r="M56" s="13"/>
      <c r="N56" s="3"/>
      <c r="O56" s="3"/>
      <c r="P56" s="13"/>
      <c r="Q56" s="3"/>
      <c r="R56" s="3"/>
      <c r="S56" s="3"/>
      <c r="T56" s="3"/>
      <c r="U56" s="3"/>
      <c r="V56" s="3"/>
      <c r="W56" s="3"/>
      <c r="X56" s="3"/>
      <c r="Y56" s="3"/>
      <c r="Z56" s="3"/>
    </row>
    <row r="57" ht="15.75" customHeight="1">
      <c r="A57" s="3"/>
      <c r="B57" s="13"/>
      <c r="C57" s="13"/>
      <c r="D57" s="3"/>
      <c r="E57" s="3"/>
      <c r="F57" s="3"/>
      <c r="G57" s="3"/>
      <c r="H57" s="3"/>
      <c r="I57" s="3"/>
      <c r="J57" s="3"/>
      <c r="K57" s="3"/>
      <c r="L57" s="3"/>
      <c r="M57" s="13"/>
      <c r="N57" s="3"/>
      <c r="O57" s="3"/>
      <c r="P57" s="13"/>
      <c r="Q57" s="3"/>
      <c r="R57" s="3"/>
      <c r="S57" s="3"/>
      <c r="T57" s="3"/>
      <c r="U57" s="3"/>
      <c r="V57" s="3"/>
      <c r="W57" s="3"/>
      <c r="X57" s="3"/>
      <c r="Y57" s="3"/>
      <c r="Z57" s="3"/>
    </row>
    <row r="58" ht="15.75" customHeight="1">
      <c r="A58" s="3"/>
      <c r="B58" s="13"/>
      <c r="C58" s="13"/>
      <c r="D58" s="3"/>
      <c r="E58" s="3"/>
      <c r="F58" s="3"/>
      <c r="G58" s="3"/>
      <c r="H58" s="3"/>
      <c r="I58" s="3"/>
      <c r="J58" s="3"/>
      <c r="K58" s="3"/>
      <c r="L58" s="3"/>
      <c r="M58" s="13"/>
      <c r="N58" s="3"/>
      <c r="O58" s="3"/>
      <c r="P58" s="13"/>
      <c r="Q58" s="3"/>
      <c r="R58" s="3"/>
      <c r="S58" s="3"/>
      <c r="T58" s="3"/>
      <c r="U58" s="3"/>
      <c r="V58" s="3"/>
      <c r="W58" s="3"/>
      <c r="X58" s="3"/>
      <c r="Y58" s="3"/>
      <c r="Z58" s="3"/>
    </row>
    <row r="59" ht="15.75" customHeight="1">
      <c r="A59" s="3"/>
      <c r="B59" s="13"/>
      <c r="C59" s="13"/>
      <c r="D59" s="3"/>
      <c r="E59" s="3"/>
      <c r="F59" s="3"/>
      <c r="G59" s="3"/>
      <c r="H59" s="3"/>
      <c r="I59" s="3"/>
      <c r="J59" s="3"/>
      <c r="K59" s="3"/>
      <c r="L59" s="3"/>
      <c r="M59" s="13"/>
      <c r="N59" s="3"/>
      <c r="O59" s="3"/>
      <c r="P59" s="13"/>
      <c r="Q59" s="3"/>
      <c r="R59" s="3"/>
      <c r="S59" s="3"/>
      <c r="T59" s="3"/>
      <c r="U59" s="3"/>
      <c r="V59" s="3"/>
      <c r="W59" s="3"/>
      <c r="X59" s="3"/>
      <c r="Y59" s="3"/>
      <c r="Z59" s="3"/>
    </row>
    <row r="60" ht="15.75" customHeight="1">
      <c r="A60" s="3"/>
      <c r="B60" s="13"/>
      <c r="C60" s="13"/>
      <c r="D60" s="3"/>
      <c r="E60" s="3"/>
      <c r="F60" s="3"/>
      <c r="G60" s="3"/>
      <c r="H60" s="3"/>
      <c r="I60" s="3"/>
      <c r="J60" s="3"/>
      <c r="K60" s="3"/>
      <c r="L60" s="3"/>
      <c r="M60" s="13"/>
      <c r="N60" s="3"/>
      <c r="O60" s="3"/>
      <c r="P60" s="13"/>
      <c r="Q60" s="3"/>
      <c r="R60" s="3"/>
      <c r="S60" s="3"/>
      <c r="T60" s="3"/>
      <c r="U60" s="3"/>
      <c r="V60" s="3"/>
      <c r="W60" s="3"/>
      <c r="X60" s="3"/>
      <c r="Y60" s="3"/>
      <c r="Z60" s="3"/>
    </row>
    <row r="61" ht="15.75" customHeight="1">
      <c r="A61" s="3"/>
      <c r="B61" s="13"/>
      <c r="C61" s="13"/>
      <c r="D61" s="3"/>
      <c r="E61" s="3"/>
      <c r="F61" s="3"/>
      <c r="G61" s="3"/>
      <c r="H61" s="3"/>
      <c r="I61" s="3"/>
      <c r="J61" s="3"/>
      <c r="K61" s="3"/>
      <c r="L61" s="3"/>
      <c r="M61" s="13"/>
      <c r="N61" s="3"/>
      <c r="O61" s="3"/>
      <c r="P61" s="13"/>
      <c r="Q61" s="3"/>
      <c r="R61" s="3"/>
      <c r="S61" s="3"/>
      <c r="T61" s="3"/>
      <c r="U61" s="3"/>
      <c r="V61" s="3"/>
      <c r="W61" s="3"/>
      <c r="X61" s="3"/>
      <c r="Y61" s="3"/>
      <c r="Z61" s="3"/>
    </row>
    <row r="62" ht="15.75" customHeight="1">
      <c r="A62" s="3"/>
      <c r="B62" s="13"/>
      <c r="C62" s="13"/>
      <c r="D62" s="3"/>
      <c r="E62" s="3"/>
      <c r="F62" s="3"/>
      <c r="G62" s="3"/>
      <c r="H62" s="3"/>
      <c r="I62" s="3"/>
      <c r="J62" s="3"/>
      <c r="K62" s="3"/>
      <c r="L62" s="3"/>
      <c r="M62" s="13"/>
      <c r="N62" s="3"/>
      <c r="O62" s="3"/>
      <c r="P62" s="13"/>
      <c r="Q62" s="3"/>
      <c r="R62" s="3"/>
      <c r="S62" s="3"/>
      <c r="T62" s="3"/>
      <c r="U62" s="3"/>
      <c r="V62" s="3"/>
      <c r="W62" s="3"/>
      <c r="X62" s="3"/>
      <c r="Y62" s="3"/>
      <c r="Z62" s="3"/>
    </row>
    <row r="63" ht="15.75" customHeight="1">
      <c r="A63" s="3"/>
      <c r="B63" s="13"/>
      <c r="C63" s="13"/>
      <c r="D63" s="3"/>
      <c r="E63" s="3"/>
      <c r="F63" s="3"/>
      <c r="G63" s="3"/>
      <c r="H63" s="3"/>
      <c r="I63" s="3"/>
      <c r="J63" s="3"/>
      <c r="K63" s="3"/>
      <c r="L63" s="3"/>
      <c r="M63" s="13"/>
      <c r="N63" s="3"/>
      <c r="O63" s="3"/>
      <c r="P63" s="13"/>
      <c r="Q63" s="3"/>
      <c r="R63" s="3"/>
      <c r="S63" s="3"/>
      <c r="T63" s="3"/>
      <c r="U63" s="3"/>
      <c r="V63" s="3"/>
      <c r="W63" s="3"/>
      <c r="X63" s="3"/>
      <c r="Y63" s="3"/>
      <c r="Z63" s="3"/>
    </row>
    <row r="64" ht="15.75" customHeight="1">
      <c r="A64" s="3"/>
      <c r="B64" s="13"/>
      <c r="C64" s="13"/>
      <c r="D64" s="3"/>
      <c r="E64" s="3"/>
      <c r="F64" s="3"/>
      <c r="G64" s="3"/>
      <c r="H64" s="3"/>
      <c r="I64" s="3"/>
      <c r="J64" s="3"/>
      <c r="K64" s="3"/>
      <c r="L64" s="3"/>
      <c r="M64" s="13"/>
      <c r="N64" s="3"/>
      <c r="O64" s="3"/>
      <c r="P64" s="13"/>
      <c r="Q64" s="3"/>
      <c r="R64" s="3"/>
      <c r="S64" s="3"/>
      <c r="T64" s="3"/>
      <c r="U64" s="3"/>
      <c r="V64" s="3"/>
      <c r="W64" s="3"/>
      <c r="X64" s="3"/>
      <c r="Y64" s="3"/>
      <c r="Z64" s="3"/>
    </row>
    <row r="65" ht="15.75" customHeight="1">
      <c r="A65" s="3"/>
      <c r="B65" s="13"/>
      <c r="C65" s="13"/>
      <c r="D65" s="3"/>
      <c r="E65" s="3"/>
      <c r="F65" s="3"/>
      <c r="G65" s="3"/>
      <c r="H65" s="3"/>
      <c r="I65" s="3"/>
      <c r="J65" s="3"/>
      <c r="K65" s="3"/>
      <c r="L65" s="3"/>
      <c r="M65" s="13"/>
      <c r="N65" s="3"/>
      <c r="O65" s="3"/>
      <c r="P65" s="13"/>
      <c r="Q65" s="3"/>
      <c r="R65" s="3"/>
      <c r="S65" s="3"/>
      <c r="T65" s="3"/>
      <c r="U65" s="3"/>
      <c r="V65" s="3"/>
      <c r="W65" s="3"/>
      <c r="X65" s="3"/>
      <c r="Y65" s="3"/>
      <c r="Z65" s="3"/>
    </row>
    <row r="66" ht="15.75" customHeight="1">
      <c r="A66" s="3"/>
      <c r="B66" s="13"/>
      <c r="C66" s="13"/>
      <c r="D66" s="3"/>
      <c r="E66" s="3"/>
      <c r="F66" s="3"/>
      <c r="G66" s="3"/>
      <c r="H66" s="3"/>
      <c r="I66" s="3"/>
      <c r="J66" s="3"/>
      <c r="K66" s="3"/>
      <c r="L66" s="3"/>
      <c r="M66" s="13"/>
      <c r="N66" s="3"/>
      <c r="O66" s="3"/>
      <c r="P66" s="13"/>
      <c r="Q66" s="3"/>
      <c r="R66" s="3"/>
      <c r="S66" s="3"/>
      <c r="T66" s="3"/>
      <c r="U66" s="3"/>
      <c r="V66" s="3"/>
      <c r="W66" s="3"/>
      <c r="X66" s="3"/>
      <c r="Y66" s="3"/>
      <c r="Z66" s="3"/>
    </row>
    <row r="67" ht="15.75" customHeight="1">
      <c r="A67" s="3"/>
      <c r="B67" s="13"/>
      <c r="C67" s="13"/>
      <c r="D67" s="3"/>
      <c r="E67" s="3"/>
      <c r="F67" s="3"/>
      <c r="G67" s="3"/>
      <c r="H67" s="3"/>
      <c r="I67" s="3"/>
      <c r="J67" s="3"/>
      <c r="K67" s="3"/>
      <c r="L67" s="3"/>
      <c r="M67" s="13"/>
      <c r="N67" s="3"/>
      <c r="O67" s="3"/>
      <c r="P67" s="13"/>
      <c r="Q67" s="3"/>
      <c r="R67" s="3"/>
      <c r="S67" s="3"/>
      <c r="T67" s="3"/>
      <c r="U67" s="3"/>
      <c r="V67" s="3"/>
      <c r="W67" s="3"/>
      <c r="X67" s="3"/>
      <c r="Y67" s="3"/>
      <c r="Z67" s="3"/>
    </row>
    <row r="68" ht="15.75" customHeight="1">
      <c r="A68" s="3"/>
      <c r="B68" s="13"/>
      <c r="C68" s="13"/>
      <c r="D68" s="3"/>
      <c r="E68" s="3"/>
      <c r="F68" s="3"/>
      <c r="G68" s="3"/>
      <c r="H68" s="3"/>
      <c r="I68" s="3"/>
      <c r="J68" s="3"/>
      <c r="K68" s="3"/>
      <c r="L68" s="3"/>
      <c r="M68" s="13"/>
      <c r="N68" s="3"/>
      <c r="O68" s="3"/>
      <c r="P68" s="13"/>
      <c r="Q68" s="3"/>
      <c r="R68" s="3"/>
      <c r="S68" s="3"/>
      <c r="T68" s="3"/>
      <c r="U68" s="3"/>
      <c r="V68" s="3"/>
      <c r="W68" s="3"/>
      <c r="X68" s="3"/>
      <c r="Y68" s="3"/>
      <c r="Z68" s="3"/>
    </row>
    <row r="69" ht="15.75" customHeight="1">
      <c r="A69" s="3"/>
      <c r="B69" s="13"/>
      <c r="C69" s="13"/>
      <c r="D69" s="3"/>
      <c r="E69" s="3"/>
      <c r="F69" s="3"/>
      <c r="G69" s="3"/>
      <c r="H69" s="3"/>
      <c r="I69" s="3"/>
      <c r="J69" s="3"/>
      <c r="K69" s="3"/>
      <c r="L69" s="3"/>
      <c r="M69" s="13"/>
      <c r="N69" s="3"/>
      <c r="O69" s="3"/>
      <c r="P69" s="13"/>
      <c r="Q69" s="3"/>
      <c r="R69" s="3"/>
      <c r="S69" s="3"/>
      <c r="T69" s="3"/>
      <c r="U69" s="3"/>
      <c r="V69" s="3"/>
      <c r="W69" s="3"/>
      <c r="X69" s="3"/>
      <c r="Y69" s="3"/>
      <c r="Z69" s="3"/>
    </row>
    <row r="70" ht="15.75" customHeight="1">
      <c r="A70" s="3"/>
      <c r="B70" s="13"/>
      <c r="C70" s="13"/>
      <c r="D70" s="3"/>
      <c r="E70" s="3"/>
      <c r="F70" s="3"/>
      <c r="G70" s="3"/>
      <c r="H70" s="3"/>
      <c r="I70" s="3"/>
      <c r="J70" s="3"/>
      <c r="K70" s="3"/>
      <c r="L70" s="3"/>
      <c r="M70" s="13"/>
      <c r="N70" s="3"/>
      <c r="O70" s="3"/>
      <c r="P70" s="13"/>
      <c r="Q70" s="3"/>
      <c r="R70" s="3"/>
      <c r="S70" s="3"/>
      <c r="T70" s="3"/>
      <c r="U70" s="3"/>
      <c r="V70" s="3"/>
      <c r="W70" s="3"/>
      <c r="X70" s="3"/>
      <c r="Y70" s="3"/>
      <c r="Z70" s="3"/>
    </row>
    <row r="71" ht="15.75" customHeight="1">
      <c r="A71" s="3"/>
      <c r="B71" s="13"/>
      <c r="C71" s="13"/>
      <c r="D71" s="3"/>
      <c r="E71" s="3"/>
      <c r="F71" s="3"/>
      <c r="G71" s="3"/>
      <c r="H71" s="3"/>
      <c r="I71" s="3"/>
      <c r="J71" s="3"/>
      <c r="K71" s="3"/>
      <c r="L71" s="3"/>
      <c r="M71" s="13"/>
      <c r="N71" s="3"/>
      <c r="O71" s="3"/>
      <c r="P71" s="13"/>
      <c r="Q71" s="3"/>
      <c r="R71" s="3"/>
      <c r="S71" s="3"/>
      <c r="T71" s="3"/>
      <c r="U71" s="3"/>
      <c r="V71" s="3"/>
      <c r="W71" s="3"/>
      <c r="X71" s="3"/>
      <c r="Y71" s="3"/>
      <c r="Z71" s="3"/>
    </row>
    <row r="72" ht="15.75" customHeight="1">
      <c r="A72" s="3"/>
      <c r="B72" s="13"/>
      <c r="C72" s="13"/>
      <c r="D72" s="3"/>
      <c r="E72" s="3"/>
      <c r="F72" s="3"/>
      <c r="G72" s="3"/>
      <c r="H72" s="3"/>
      <c r="I72" s="3"/>
      <c r="J72" s="3"/>
      <c r="K72" s="3"/>
      <c r="L72" s="3"/>
      <c r="M72" s="13"/>
      <c r="N72" s="3"/>
      <c r="O72" s="3"/>
      <c r="P72" s="13"/>
      <c r="Q72" s="3"/>
      <c r="R72" s="3"/>
      <c r="S72" s="3"/>
      <c r="T72" s="3"/>
      <c r="U72" s="3"/>
      <c r="V72" s="3"/>
      <c r="W72" s="3"/>
      <c r="X72" s="3"/>
      <c r="Y72" s="3"/>
      <c r="Z72" s="3"/>
    </row>
    <row r="73" ht="15.75" customHeight="1">
      <c r="A73" s="3"/>
      <c r="B73" s="13"/>
      <c r="C73" s="13"/>
      <c r="D73" s="3"/>
      <c r="E73" s="3"/>
      <c r="F73" s="3"/>
      <c r="G73" s="3"/>
      <c r="H73" s="3"/>
      <c r="I73" s="3"/>
      <c r="J73" s="3"/>
      <c r="K73" s="3"/>
      <c r="L73" s="3"/>
      <c r="M73" s="13"/>
      <c r="N73" s="3"/>
      <c r="O73" s="3"/>
      <c r="P73" s="13"/>
      <c r="Q73" s="3"/>
      <c r="R73" s="3"/>
      <c r="S73" s="3"/>
      <c r="T73" s="3"/>
      <c r="U73" s="3"/>
      <c r="V73" s="3"/>
      <c r="W73" s="3"/>
      <c r="X73" s="3"/>
      <c r="Y73" s="3"/>
      <c r="Z73" s="3"/>
    </row>
    <row r="74" ht="15.75" customHeight="1">
      <c r="A74" s="3"/>
      <c r="B74" s="13"/>
      <c r="C74" s="13"/>
      <c r="D74" s="3"/>
      <c r="E74" s="3"/>
      <c r="F74" s="3"/>
      <c r="G74" s="3"/>
      <c r="H74" s="3"/>
      <c r="I74" s="3"/>
      <c r="J74" s="3"/>
      <c r="K74" s="3"/>
      <c r="L74" s="3"/>
      <c r="M74" s="13"/>
      <c r="N74" s="3"/>
      <c r="O74" s="3"/>
      <c r="P74" s="13"/>
      <c r="Q74" s="3"/>
      <c r="R74" s="3"/>
      <c r="S74" s="3"/>
      <c r="T74" s="3"/>
      <c r="U74" s="3"/>
      <c r="V74" s="3"/>
      <c r="W74" s="3"/>
      <c r="X74" s="3"/>
      <c r="Y74" s="3"/>
      <c r="Z74" s="3"/>
    </row>
    <row r="75" ht="15.75" customHeight="1">
      <c r="A75" s="3"/>
      <c r="B75" s="13"/>
      <c r="C75" s="13"/>
      <c r="D75" s="3"/>
      <c r="E75" s="3"/>
      <c r="F75" s="3"/>
      <c r="G75" s="3"/>
      <c r="H75" s="3"/>
      <c r="I75" s="3"/>
      <c r="J75" s="3"/>
      <c r="K75" s="3"/>
      <c r="L75" s="3"/>
      <c r="M75" s="13"/>
      <c r="N75" s="3"/>
      <c r="O75" s="3"/>
      <c r="P75" s="13"/>
      <c r="Q75" s="3"/>
      <c r="R75" s="3"/>
      <c r="S75" s="3"/>
      <c r="T75" s="3"/>
      <c r="U75" s="3"/>
      <c r="V75" s="3"/>
      <c r="W75" s="3"/>
      <c r="X75" s="3"/>
      <c r="Y75" s="3"/>
      <c r="Z75" s="3"/>
    </row>
    <row r="76" ht="15.75" customHeight="1">
      <c r="A76" s="3"/>
      <c r="B76" s="13"/>
      <c r="C76" s="13"/>
      <c r="D76" s="3"/>
      <c r="E76" s="3"/>
      <c r="F76" s="3"/>
      <c r="G76" s="3"/>
      <c r="H76" s="3"/>
      <c r="I76" s="3"/>
      <c r="J76" s="3"/>
      <c r="K76" s="3"/>
      <c r="L76" s="3"/>
      <c r="M76" s="13"/>
      <c r="N76" s="3"/>
      <c r="O76" s="3"/>
      <c r="P76" s="13"/>
      <c r="Q76" s="3"/>
      <c r="R76" s="3"/>
      <c r="S76" s="3"/>
      <c r="T76" s="3"/>
      <c r="U76" s="3"/>
      <c r="V76" s="3"/>
      <c r="W76" s="3"/>
      <c r="X76" s="3"/>
      <c r="Y76" s="3"/>
      <c r="Z76" s="3"/>
    </row>
    <row r="77" ht="15.75" customHeight="1">
      <c r="A77" s="3"/>
      <c r="B77" s="13"/>
      <c r="C77" s="13"/>
      <c r="D77" s="3"/>
      <c r="E77" s="3"/>
      <c r="F77" s="3"/>
      <c r="G77" s="3"/>
      <c r="H77" s="3"/>
      <c r="I77" s="3"/>
      <c r="J77" s="3"/>
      <c r="K77" s="3"/>
      <c r="L77" s="3"/>
      <c r="M77" s="13"/>
      <c r="N77" s="3"/>
      <c r="O77" s="3"/>
      <c r="P77" s="13"/>
      <c r="Q77" s="3"/>
      <c r="R77" s="3"/>
      <c r="S77" s="3"/>
      <c r="T77" s="3"/>
      <c r="U77" s="3"/>
      <c r="V77" s="3"/>
      <c r="W77" s="3"/>
      <c r="X77" s="3"/>
      <c r="Y77" s="3"/>
      <c r="Z77" s="3"/>
    </row>
    <row r="78" ht="15.75" customHeight="1">
      <c r="A78" s="3"/>
      <c r="B78" s="13"/>
      <c r="C78" s="13"/>
      <c r="D78" s="3"/>
      <c r="E78" s="3"/>
      <c r="F78" s="3"/>
      <c r="G78" s="3"/>
      <c r="H78" s="3"/>
      <c r="I78" s="3"/>
      <c r="J78" s="3"/>
      <c r="K78" s="3"/>
      <c r="L78" s="3"/>
      <c r="M78" s="13"/>
      <c r="N78" s="3"/>
      <c r="O78" s="3"/>
      <c r="P78" s="13"/>
      <c r="Q78" s="3"/>
      <c r="R78" s="3"/>
      <c r="S78" s="3"/>
      <c r="T78" s="3"/>
      <c r="U78" s="3"/>
      <c r="V78" s="3"/>
      <c r="W78" s="3"/>
      <c r="X78" s="3"/>
      <c r="Y78" s="3"/>
      <c r="Z78" s="3"/>
    </row>
    <row r="79" ht="15.75" customHeight="1">
      <c r="A79" s="3"/>
      <c r="B79" s="13"/>
      <c r="C79" s="13"/>
      <c r="D79" s="3"/>
      <c r="E79" s="3"/>
      <c r="F79" s="3"/>
      <c r="G79" s="3"/>
      <c r="H79" s="3"/>
      <c r="I79" s="3"/>
      <c r="J79" s="3"/>
      <c r="K79" s="3"/>
      <c r="L79" s="3"/>
      <c r="M79" s="13"/>
      <c r="N79" s="3"/>
      <c r="O79" s="3"/>
      <c r="P79" s="13"/>
      <c r="Q79" s="3"/>
      <c r="R79" s="3"/>
      <c r="S79" s="3"/>
      <c r="T79" s="3"/>
      <c r="U79" s="3"/>
      <c r="V79" s="3"/>
      <c r="W79" s="3"/>
      <c r="X79" s="3"/>
      <c r="Y79" s="3"/>
      <c r="Z79" s="3"/>
    </row>
    <row r="80" ht="15.75" customHeight="1">
      <c r="A80" s="3"/>
      <c r="B80" s="13"/>
      <c r="C80" s="13"/>
      <c r="D80" s="3"/>
      <c r="E80" s="3"/>
      <c r="F80" s="3"/>
      <c r="G80" s="3"/>
      <c r="H80" s="3"/>
      <c r="I80" s="3"/>
      <c r="J80" s="3"/>
      <c r="K80" s="3"/>
      <c r="L80" s="3"/>
      <c r="M80" s="13"/>
      <c r="N80" s="3"/>
      <c r="O80" s="3"/>
      <c r="P80" s="13"/>
      <c r="Q80" s="3"/>
      <c r="R80" s="3"/>
      <c r="S80" s="3"/>
      <c r="T80" s="3"/>
      <c r="U80" s="3"/>
      <c r="V80" s="3"/>
      <c r="W80" s="3"/>
      <c r="X80" s="3"/>
      <c r="Y80" s="3"/>
      <c r="Z80" s="3"/>
    </row>
    <row r="81" ht="15.75" customHeight="1">
      <c r="A81" s="3"/>
      <c r="B81" s="13"/>
      <c r="C81" s="13"/>
      <c r="D81" s="3"/>
      <c r="E81" s="3"/>
      <c r="F81" s="3"/>
      <c r="G81" s="3"/>
      <c r="H81" s="3"/>
      <c r="I81" s="3"/>
      <c r="J81" s="3"/>
      <c r="K81" s="3"/>
      <c r="L81" s="3"/>
      <c r="M81" s="13"/>
      <c r="N81" s="3"/>
      <c r="O81" s="3"/>
      <c r="P81" s="13"/>
      <c r="Q81" s="3"/>
      <c r="R81" s="3"/>
      <c r="S81" s="3"/>
      <c r="T81" s="3"/>
      <c r="U81" s="3"/>
      <c r="V81" s="3"/>
      <c r="W81" s="3"/>
      <c r="X81" s="3"/>
      <c r="Y81" s="3"/>
      <c r="Z81" s="3"/>
    </row>
    <row r="82" ht="15.75" customHeight="1">
      <c r="A82" s="3"/>
      <c r="B82" s="13"/>
      <c r="C82" s="13"/>
      <c r="D82" s="3"/>
      <c r="E82" s="3"/>
      <c r="F82" s="3"/>
      <c r="G82" s="3"/>
      <c r="H82" s="3"/>
      <c r="I82" s="3"/>
      <c r="J82" s="3"/>
      <c r="K82" s="3"/>
      <c r="L82" s="3"/>
      <c r="M82" s="13"/>
      <c r="N82" s="3"/>
      <c r="O82" s="3"/>
      <c r="P82" s="13"/>
      <c r="Q82" s="3"/>
      <c r="R82" s="3"/>
      <c r="S82" s="3"/>
      <c r="T82" s="3"/>
      <c r="U82" s="3"/>
      <c r="V82" s="3"/>
      <c r="W82" s="3"/>
      <c r="X82" s="3"/>
      <c r="Y82" s="3"/>
      <c r="Z82" s="3"/>
    </row>
    <row r="83" ht="15.75" customHeight="1">
      <c r="A83" s="3"/>
      <c r="B83" s="13"/>
      <c r="C83" s="13"/>
      <c r="D83" s="3"/>
      <c r="E83" s="3"/>
      <c r="F83" s="3"/>
      <c r="G83" s="3"/>
      <c r="H83" s="3"/>
      <c r="I83" s="3"/>
      <c r="J83" s="3"/>
      <c r="K83" s="3"/>
      <c r="L83" s="3"/>
      <c r="M83" s="13"/>
      <c r="N83" s="3"/>
      <c r="O83" s="3"/>
      <c r="P83" s="13"/>
      <c r="Q83" s="3"/>
      <c r="R83" s="3"/>
      <c r="S83" s="3"/>
      <c r="T83" s="3"/>
      <c r="U83" s="3"/>
      <c r="V83" s="3"/>
      <c r="W83" s="3"/>
      <c r="X83" s="3"/>
      <c r="Y83" s="3"/>
      <c r="Z83" s="3"/>
    </row>
    <row r="84" ht="15.75" customHeight="1">
      <c r="A84" s="3"/>
      <c r="B84" s="13"/>
      <c r="C84" s="13"/>
      <c r="D84" s="3"/>
      <c r="E84" s="3"/>
      <c r="F84" s="3"/>
      <c r="G84" s="3"/>
      <c r="H84" s="3"/>
      <c r="I84" s="3"/>
      <c r="J84" s="3"/>
      <c r="K84" s="3"/>
      <c r="L84" s="3"/>
      <c r="M84" s="13"/>
      <c r="N84" s="3"/>
      <c r="O84" s="3"/>
      <c r="P84" s="13"/>
      <c r="Q84" s="3"/>
      <c r="R84" s="3"/>
      <c r="S84" s="3"/>
      <c r="T84" s="3"/>
      <c r="U84" s="3"/>
      <c r="V84" s="3"/>
      <c r="W84" s="3"/>
      <c r="X84" s="3"/>
      <c r="Y84" s="3"/>
      <c r="Z84" s="3"/>
    </row>
    <row r="85" ht="15.75" customHeight="1">
      <c r="A85" s="3"/>
      <c r="B85" s="13"/>
      <c r="C85" s="13"/>
      <c r="D85" s="3"/>
      <c r="E85" s="3"/>
      <c r="F85" s="3"/>
      <c r="G85" s="3"/>
      <c r="H85" s="3"/>
      <c r="I85" s="3"/>
      <c r="J85" s="3"/>
      <c r="K85" s="3"/>
      <c r="L85" s="3"/>
      <c r="M85" s="13"/>
      <c r="N85" s="3"/>
      <c r="O85" s="3"/>
      <c r="P85" s="13"/>
      <c r="Q85" s="3"/>
      <c r="R85" s="3"/>
      <c r="S85" s="3"/>
      <c r="T85" s="3"/>
      <c r="U85" s="3"/>
      <c r="V85" s="3"/>
      <c r="W85" s="3"/>
      <c r="X85" s="3"/>
      <c r="Y85" s="3"/>
      <c r="Z85" s="3"/>
    </row>
    <row r="86" ht="15.75" customHeight="1">
      <c r="A86" s="3"/>
      <c r="B86" s="13"/>
      <c r="C86" s="13"/>
      <c r="D86" s="3"/>
      <c r="E86" s="3"/>
      <c r="F86" s="3"/>
      <c r="G86" s="3"/>
      <c r="H86" s="3"/>
      <c r="I86" s="3"/>
      <c r="J86" s="3"/>
      <c r="K86" s="3"/>
      <c r="L86" s="3"/>
      <c r="M86" s="13"/>
      <c r="N86" s="3"/>
      <c r="O86" s="3"/>
      <c r="P86" s="13"/>
      <c r="Q86" s="3"/>
      <c r="R86" s="3"/>
      <c r="S86" s="3"/>
      <c r="T86" s="3"/>
      <c r="U86" s="3"/>
      <c r="V86" s="3"/>
      <c r="W86" s="3"/>
      <c r="X86" s="3"/>
      <c r="Y86" s="3"/>
      <c r="Z86" s="3"/>
    </row>
    <row r="87" ht="15.75" customHeight="1">
      <c r="A87" s="3"/>
      <c r="B87" s="13"/>
      <c r="C87" s="13"/>
      <c r="D87" s="3"/>
      <c r="E87" s="3"/>
      <c r="F87" s="3"/>
      <c r="G87" s="3"/>
      <c r="H87" s="3"/>
      <c r="I87" s="3"/>
      <c r="J87" s="3"/>
      <c r="K87" s="3"/>
      <c r="L87" s="3"/>
      <c r="M87" s="13"/>
      <c r="N87" s="3"/>
      <c r="O87" s="3"/>
      <c r="P87" s="13"/>
      <c r="Q87" s="3"/>
      <c r="R87" s="3"/>
      <c r="S87" s="3"/>
      <c r="T87" s="3"/>
      <c r="U87" s="3"/>
      <c r="V87" s="3"/>
      <c r="W87" s="3"/>
      <c r="X87" s="3"/>
      <c r="Y87" s="3"/>
      <c r="Z87" s="3"/>
    </row>
    <row r="88" ht="15.75" customHeight="1">
      <c r="A88" s="3"/>
      <c r="B88" s="13"/>
      <c r="C88" s="13"/>
      <c r="D88" s="3"/>
      <c r="E88" s="3"/>
      <c r="F88" s="3"/>
      <c r="G88" s="3"/>
      <c r="H88" s="3"/>
      <c r="I88" s="3"/>
      <c r="J88" s="3"/>
      <c r="K88" s="3"/>
      <c r="L88" s="3"/>
      <c r="M88" s="13"/>
      <c r="N88" s="3"/>
      <c r="O88" s="3"/>
      <c r="P88" s="13"/>
      <c r="Q88" s="3"/>
      <c r="R88" s="3"/>
      <c r="S88" s="3"/>
      <c r="T88" s="3"/>
      <c r="U88" s="3"/>
      <c r="V88" s="3"/>
      <c r="W88" s="3"/>
      <c r="X88" s="3"/>
      <c r="Y88" s="3"/>
      <c r="Z88" s="3"/>
    </row>
    <row r="89" ht="15.75" customHeight="1">
      <c r="A89" s="3"/>
      <c r="B89" s="13"/>
      <c r="C89" s="13"/>
      <c r="D89" s="3"/>
      <c r="E89" s="3"/>
      <c r="F89" s="3"/>
      <c r="G89" s="3"/>
      <c r="H89" s="3"/>
      <c r="I89" s="3"/>
      <c r="J89" s="3"/>
      <c r="K89" s="3"/>
      <c r="L89" s="3"/>
      <c r="M89" s="13"/>
      <c r="N89" s="3"/>
      <c r="O89" s="3"/>
      <c r="P89" s="13"/>
      <c r="Q89" s="3"/>
      <c r="R89" s="3"/>
      <c r="S89" s="3"/>
      <c r="T89" s="3"/>
      <c r="U89" s="3"/>
      <c r="V89" s="3"/>
      <c r="W89" s="3"/>
      <c r="X89" s="3"/>
      <c r="Y89" s="3"/>
      <c r="Z89" s="3"/>
    </row>
    <row r="90" ht="15.75" customHeight="1">
      <c r="A90" s="3"/>
      <c r="B90" s="13"/>
      <c r="C90" s="13"/>
      <c r="D90" s="3"/>
      <c r="E90" s="3"/>
      <c r="F90" s="3"/>
      <c r="G90" s="3"/>
      <c r="H90" s="3"/>
      <c r="I90" s="3"/>
      <c r="J90" s="3"/>
      <c r="K90" s="3"/>
      <c r="L90" s="3"/>
      <c r="M90" s="13"/>
      <c r="N90" s="3"/>
      <c r="O90" s="3"/>
      <c r="P90" s="13"/>
      <c r="Q90" s="3"/>
      <c r="R90" s="3"/>
      <c r="S90" s="3"/>
      <c r="T90" s="3"/>
      <c r="U90" s="3"/>
      <c r="V90" s="3"/>
      <c r="W90" s="3"/>
      <c r="X90" s="3"/>
      <c r="Y90" s="3"/>
      <c r="Z90" s="3"/>
    </row>
    <row r="91" ht="15.75" customHeight="1">
      <c r="A91" s="3"/>
      <c r="B91" s="13"/>
      <c r="C91" s="13"/>
      <c r="D91" s="3"/>
      <c r="E91" s="3"/>
      <c r="F91" s="3"/>
      <c r="G91" s="3"/>
      <c r="H91" s="3"/>
      <c r="I91" s="3"/>
      <c r="J91" s="3"/>
      <c r="K91" s="3"/>
      <c r="L91" s="3"/>
      <c r="M91" s="13"/>
      <c r="N91" s="3"/>
      <c r="O91" s="3"/>
      <c r="P91" s="13"/>
      <c r="Q91" s="3"/>
      <c r="R91" s="3"/>
      <c r="S91" s="3"/>
      <c r="T91" s="3"/>
      <c r="U91" s="3"/>
      <c r="V91" s="3"/>
      <c r="W91" s="3"/>
      <c r="X91" s="3"/>
      <c r="Y91" s="3"/>
      <c r="Z91" s="3"/>
    </row>
    <row r="92" ht="15.75" customHeight="1">
      <c r="A92" s="3"/>
      <c r="B92" s="13"/>
      <c r="C92" s="13"/>
      <c r="D92" s="3"/>
      <c r="E92" s="3"/>
      <c r="F92" s="3"/>
      <c r="G92" s="3"/>
      <c r="H92" s="3"/>
      <c r="I92" s="3"/>
      <c r="J92" s="3"/>
      <c r="K92" s="3"/>
      <c r="L92" s="3"/>
      <c r="M92" s="13"/>
      <c r="N92" s="3"/>
      <c r="O92" s="3"/>
      <c r="P92" s="13"/>
      <c r="Q92" s="3"/>
      <c r="R92" s="3"/>
      <c r="S92" s="3"/>
      <c r="T92" s="3"/>
      <c r="U92" s="3"/>
      <c r="V92" s="3"/>
      <c r="W92" s="3"/>
      <c r="X92" s="3"/>
      <c r="Y92" s="3"/>
      <c r="Z92" s="3"/>
    </row>
    <row r="93" ht="15.75" customHeight="1">
      <c r="A93" s="3"/>
      <c r="B93" s="13"/>
      <c r="C93" s="13"/>
      <c r="D93" s="3"/>
      <c r="E93" s="3"/>
      <c r="F93" s="3"/>
      <c r="G93" s="3"/>
      <c r="H93" s="3"/>
      <c r="I93" s="3"/>
      <c r="J93" s="3"/>
      <c r="K93" s="3"/>
      <c r="L93" s="3"/>
      <c r="M93" s="13"/>
      <c r="N93" s="3"/>
      <c r="O93" s="3"/>
      <c r="P93" s="13"/>
      <c r="Q93" s="3"/>
      <c r="R93" s="3"/>
      <c r="S93" s="3"/>
      <c r="T93" s="3"/>
      <c r="U93" s="3"/>
      <c r="V93" s="3"/>
      <c r="W93" s="3"/>
      <c r="X93" s="3"/>
      <c r="Y93" s="3"/>
      <c r="Z93" s="3"/>
    </row>
    <row r="94" ht="15.75" customHeight="1">
      <c r="A94" s="3"/>
      <c r="B94" s="13"/>
      <c r="C94" s="13"/>
      <c r="D94" s="3"/>
      <c r="E94" s="3"/>
      <c r="F94" s="3"/>
      <c r="G94" s="3"/>
      <c r="H94" s="3"/>
      <c r="I94" s="3"/>
      <c r="J94" s="3"/>
      <c r="K94" s="3"/>
      <c r="L94" s="3"/>
      <c r="M94" s="13"/>
      <c r="N94" s="3"/>
      <c r="O94" s="3"/>
      <c r="P94" s="13"/>
      <c r="Q94" s="3"/>
      <c r="R94" s="3"/>
      <c r="S94" s="3"/>
      <c r="T94" s="3"/>
      <c r="U94" s="3"/>
      <c r="V94" s="3"/>
      <c r="W94" s="3"/>
      <c r="X94" s="3"/>
      <c r="Y94" s="3"/>
      <c r="Z94" s="3"/>
    </row>
    <row r="95" ht="15.75" customHeight="1">
      <c r="A95" s="3"/>
      <c r="B95" s="13"/>
      <c r="C95" s="13"/>
      <c r="D95" s="3"/>
      <c r="E95" s="3"/>
      <c r="F95" s="3"/>
      <c r="G95" s="3"/>
      <c r="H95" s="3"/>
      <c r="I95" s="3"/>
      <c r="J95" s="3"/>
      <c r="K95" s="3"/>
      <c r="L95" s="3"/>
      <c r="M95" s="13"/>
      <c r="N95" s="3"/>
      <c r="O95" s="3"/>
      <c r="P95" s="13"/>
      <c r="Q95" s="3"/>
      <c r="R95" s="3"/>
      <c r="S95" s="3"/>
      <c r="T95" s="3"/>
      <c r="U95" s="3"/>
      <c r="V95" s="3"/>
      <c r="W95" s="3"/>
      <c r="X95" s="3"/>
      <c r="Y95" s="3"/>
      <c r="Z95" s="3"/>
    </row>
    <row r="96" ht="15.75" customHeight="1">
      <c r="A96" s="3"/>
      <c r="B96" s="13"/>
      <c r="C96" s="13"/>
      <c r="D96" s="3"/>
      <c r="E96" s="3"/>
      <c r="F96" s="3"/>
      <c r="G96" s="3"/>
      <c r="H96" s="3"/>
      <c r="I96" s="3"/>
      <c r="J96" s="3"/>
      <c r="K96" s="3"/>
      <c r="L96" s="3"/>
      <c r="M96" s="13"/>
      <c r="N96" s="3"/>
      <c r="O96" s="3"/>
      <c r="P96" s="13"/>
      <c r="Q96" s="3"/>
      <c r="R96" s="3"/>
      <c r="S96" s="3"/>
      <c r="T96" s="3"/>
      <c r="U96" s="3"/>
      <c r="V96" s="3"/>
      <c r="W96" s="3"/>
      <c r="X96" s="3"/>
      <c r="Y96" s="3"/>
      <c r="Z96" s="3"/>
    </row>
    <row r="97" ht="15.75" customHeight="1">
      <c r="A97" s="3"/>
      <c r="B97" s="13"/>
      <c r="C97" s="13"/>
      <c r="D97" s="3"/>
      <c r="E97" s="3"/>
      <c r="F97" s="3"/>
      <c r="G97" s="3"/>
      <c r="H97" s="3"/>
      <c r="I97" s="3"/>
      <c r="J97" s="3"/>
      <c r="K97" s="3"/>
      <c r="L97" s="3"/>
      <c r="M97" s="13"/>
      <c r="N97" s="3"/>
      <c r="O97" s="3"/>
      <c r="P97" s="13"/>
      <c r="Q97" s="3"/>
      <c r="R97" s="3"/>
      <c r="S97" s="3"/>
      <c r="T97" s="3"/>
      <c r="U97" s="3"/>
      <c r="V97" s="3"/>
      <c r="W97" s="3"/>
      <c r="X97" s="3"/>
      <c r="Y97" s="3"/>
      <c r="Z97" s="3"/>
    </row>
    <row r="98" ht="15.75" customHeight="1">
      <c r="A98" s="3"/>
      <c r="B98" s="13"/>
      <c r="C98" s="13"/>
      <c r="D98" s="3"/>
      <c r="E98" s="3"/>
      <c r="F98" s="3"/>
      <c r="G98" s="3"/>
      <c r="H98" s="3"/>
      <c r="I98" s="3"/>
      <c r="J98" s="3"/>
      <c r="K98" s="3"/>
      <c r="L98" s="3"/>
      <c r="M98" s="13"/>
      <c r="N98" s="3"/>
      <c r="O98" s="3"/>
      <c r="P98" s="13"/>
      <c r="Q98" s="3"/>
      <c r="R98" s="3"/>
      <c r="S98" s="3"/>
      <c r="T98" s="3"/>
      <c r="U98" s="3"/>
      <c r="V98" s="3"/>
      <c r="W98" s="3"/>
      <c r="X98" s="3"/>
      <c r="Y98" s="3"/>
      <c r="Z98" s="3"/>
    </row>
    <row r="99" ht="15.75" customHeight="1">
      <c r="A99" s="3"/>
      <c r="B99" s="13"/>
      <c r="C99" s="13"/>
      <c r="D99" s="3"/>
      <c r="E99" s="3"/>
      <c r="F99" s="3"/>
      <c r="G99" s="3"/>
      <c r="H99" s="3"/>
      <c r="I99" s="3"/>
      <c r="J99" s="3"/>
      <c r="K99" s="3"/>
      <c r="L99" s="3"/>
      <c r="M99" s="13"/>
      <c r="N99" s="3"/>
      <c r="O99" s="3"/>
      <c r="P99" s="13"/>
      <c r="Q99" s="3"/>
      <c r="R99" s="3"/>
      <c r="S99" s="3"/>
      <c r="T99" s="3"/>
      <c r="U99" s="3"/>
      <c r="V99" s="3"/>
      <c r="W99" s="3"/>
      <c r="X99" s="3"/>
      <c r="Y99" s="3"/>
      <c r="Z99" s="3"/>
    </row>
    <row r="100" ht="15.75" customHeight="1">
      <c r="A100" s="3"/>
      <c r="B100" s="13"/>
      <c r="C100" s="13"/>
      <c r="D100" s="3"/>
      <c r="E100" s="3"/>
      <c r="F100" s="3"/>
      <c r="G100" s="3"/>
      <c r="H100" s="3"/>
      <c r="I100" s="3"/>
      <c r="J100" s="3"/>
      <c r="K100" s="3"/>
      <c r="L100" s="3"/>
      <c r="M100" s="13"/>
      <c r="N100" s="3"/>
      <c r="O100" s="3"/>
      <c r="P100" s="13"/>
      <c r="Q100" s="3"/>
      <c r="R100" s="3"/>
      <c r="S100" s="3"/>
      <c r="T100" s="3"/>
      <c r="U100" s="3"/>
      <c r="V100" s="3"/>
      <c r="W100" s="3"/>
      <c r="X100" s="3"/>
      <c r="Y100" s="3"/>
      <c r="Z100" s="3"/>
    </row>
    <row r="101" ht="15.75" customHeight="1">
      <c r="A101" s="3"/>
      <c r="B101" s="13"/>
      <c r="C101" s="13"/>
      <c r="D101" s="3"/>
      <c r="E101" s="3"/>
      <c r="F101" s="3"/>
      <c r="G101" s="3"/>
      <c r="H101" s="3"/>
      <c r="I101" s="3"/>
      <c r="J101" s="3"/>
      <c r="K101" s="3"/>
      <c r="L101" s="3"/>
      <c r="M101" s="13"/>
      <c r="N101" s="3"/>
      <c r="O101" s="3"/>
      <c r="P101" s="13"/>
      <c r="Q101" s="3"/>
      <c r="R101" s="3"/>
      <c r="S101" s="3"/>
      <c r="T101" s="3"/>
      <c r="U101" s="3"/>
      <c r="V101" s="3"/>
      <c r="W101" s="3"/>
      <c r="X101" s="3"/>
      <c r="Y101" s="3"/>
      <c r="Z101" s="3"/>
    </row>
    <row r="102" ht="15.75" customHeight="1">
      <c r="A102" s="3"/>
      <c r="B102" s="13"/>
      <c r="C102" s="13"/>
      <c r="D102" s="3"/>
      <c r="E102" s="3"/>
      <c r="F102" s="3"/>
      <c r="G102" s="3"/>
      <c r="H102" s="3"/>
      <c r="I102" s="3"/>
      <c r="J102" s="3"/>
      <c r="K102" s="3"/>
      <c r="L102" s="3"/>
      <c r="M102" s="13"/>
      <c r="N102" s="3"/>
      <c r="O102" s="3"/>
      <c r="P102" s="13"/>
      <c r="Q102" s="3"/>
      <c r="R102" s="3"/>
      <c r="S102" s="3"/>
      <c r="T102" s="3"/>
      <c r="U102" s="3"/>
      <c r="V102" s="3"/>
      <c r="W102" s="3"/>
      <c r="X102" s="3"/>
      <c r="Y102" s="3"/>
      <c r="Z102" s="3"/>
    </row>
    <row r="103" ht="15.75" customHeight="1">
      <c r="A103" s="3"/>
      <c r="B103" s="13"/>
      <c r="C103" s="13"/>
      <c r="D103" s="3"/>
      <c r="E103" s="3"/>
      <c r="F103" s="3"/>
      <c r="G103" s="3"/>
      <c r="H103" s="3"/>
      <c r="I103" s="3"/>
      <c r="J103" s="3"/>
      <c r="K103" s="3"/>
      <c r="L103" s="3"/>
      <c r="M103" s="13"/>
      <c r="N103" s="3"/>
      <c r="O103" s="3"/>
      <c r="P103" s="13"/>
      <c r="Q103" s="3"/>
      <c r="R103" s="3"/>
      <c r="S103" s="3"/>
      <c r="T103" s="3"/>
      <c r="U103" s="3"/>
      <c r="V103" s="3"/>
      <c r="W103" s="3"/>
      <c r="X103" s="3"/>
      <c r="Y103" s="3"/>
      <c r="Z103" s="3"/>
    </row>
    <row r="104" ht="15.75" customHeight="1">
      <c r="A104" s="3"/>
      <c r="B104" s="13"/>
      <c r="C104" s="13"/>
      <c r="D104" s="3"/>
      <c r="E104" s="3"/>
      <c r="F104" s="3"/>
      <c r="G104" s="3"/>
      <c r="H104" s="3"/>
      <c r="I104" s="3"/>
      <c r="J104" s="3"/>
      <c r="K104" s="3"/>
      <c r="L104" s="3"/>
      <c r="M104" s="13"/>
      <c r="N104" s="3"/>
      <c r="O104" s="3"/>
      <c r="P104" s="13"/>
      <c r="Q104" s="3"/>
      <c r="R104" s="3"/>
      <c r="S104" s="3"/>
      <c r="T104" s="3"/>
      <c r="U104" s="3"/>
      <c r="V104" s="3"/>
      <c r="W104" s="3"/>
      <c r="X104" s="3"/>
      <c r="Y104" s="3"/>
      <c r="Z104" s="3"/>
    </row>
    <row r="105" ht="15.75" customHeight="1">
      <c r="A105" s="3"/>
      <c r="B105" s="13"/>
      <c r="C105" s="13"/>
      <c r="D105" s="3"/>
      <c r="E105" s="3"/>
      <c r="F105" s="3"/>
      <c r="G105" s="3"/>
      <c r="H105" s="3"/>
      <c r="I105" s="3"/>
      <c r="J105" s="3"/>
      <c r="K105" s="3"/>
      <c r="L105" s="3"/>
      <c r="M105" s="13"/>
      <c r="N105" s="3"/>
      <c r="O105" s="3"/>
      <c r="P105" s="13"/>
      <c r="Q105" s="3"/>
      <c r="R105" s="3"/>
      <c r="S105" s="3"/>
      <c r="T105" s="3"/>
      <c r="U105" s="3"/>
      <c r="V105" s="3"/>
      <c r="W105" s="3"/>
      <c r="X105" s="3"/>
      <c r="Y105" s="3"/>
      <c r="Z105" s="3"/>
    </row>
    <row r="106" ht="15.75" customHeight="1">
      <c r="A106" s="3"/>
      <c r="B106" s="13"/>
      <c r="C106" s="13"/>
      <c r="D106" s="3"/>
      <c r="E106" s="3"/>
      <c r="F106" s="3"/>
      <c r="G106" s="3"/>
      <c r="H106" s="3"/>
      <c r="I106" s="3"/>
      <c r="J106" s="3"/>
      <c r="K106" s="3"/>
      <c r="L106" s="3"/>
      <c r="M106" s="13"/>
      <c r="N106" s="3"/>
      <c r="O106" s="3"/>
      <c r="P106" s="13"/>
      <c r="Q106" s="3"/>
      <c r="R106" s="3"/>
      <c r="S106" s="3"/>
      <c r="T106" s="3"/>
      <c r="U106" s="3"/>
      <c r="V106" s="3"/>
      <c r="W106" s="3"/>
      <c r="X106" s="3"/>
      <c r="Y106" s="3"/>
      <c r="Z106" s="3"/>
    </row>
    <row r="107" ht="15.75" customHeight="1">
      <c r="A107" s="3"/>
      <c r="B107" s="13"/>
      <c r="C107" s="13"/>
      <c r="D107" s="3"/>
      <c r="E107" s="3"/>
      <c r="F107" s="3"/>
      <c r="G107" s="3"/>
      <c r="H107" s="3"/>
      <c r="I107" s="3"/>
      <c r="J107" s="3"/>
      <c r="K107" s="3"/>
      <c r="L107" s="3"/>
      <c r="M107" s="13"/>
      <c r="N107" s="3"/>
      <c r="O107" s="3"/>
      <c r="P107" s="13"/>
      <c r="Q107" s="3"/>
      <c r="R107" s="3"/>
      <c r="S107" s="3"/>
      <c r="T107" s="3"/>
      <c r="U107" s="3"/>
      <c r="V107" s="3"/>
      <c r="W107" s="3"/>
      <c r="X107" s="3"/>
      <c r="Y107" s="3"/>
      <c r="Z107" s="3"/>
    </row>
    <row r="108" ht="15.75" customHeight="1">
      <c r="A108" s="3"/>
      <c r="B108" s="13"/>
      <c r="C108" s="13"/>
      <c r="D108" s="3"/>
      <c r="E108" s="3"/>
      <c r="F108" s="3"/>
      <c r="G108" s="3"/>
      <c r="H108" s="3"/>
      <c r="I108" s="3"/>
      <c r="J108" s="3"/>
      <c r="K108" s="3"/>
      <c r="L108" s="3"/>
      <c r="M108" s="13"/>
      <c r="N108" s="3"/>
      <c r="O108" s="3"/>
      <c r="P108" s="13"/>
      <c r="Q108" s="3"/>
      <c r="R108" s="3"/>
      <c r="S108" s="3"/>
      <c r="T108" s="3"/>
      <c r="U108" s="3"/>
      <c r="V108" s="3"/>
      <c r="W108" s="3"/>
      <c r="X108" s="3"/>
      <c r="Y108" s="3"/>
      <c r="Z108" s="3"/>
    </row>
    <row r="109" ht="15.75" customHeight="1">
      <c r="A109" s="3"/>
      <c r="B109" s="13"/>
      <c r="C109" s="13"/>
      <c r="D109" s="3"/>
      <c r="E109" s="3"/>
      <c r="F109" s="3"/>
      <c r="G109" s="3"/>
      <c r="H109" s="3"/>
      <c r="I109" s="3"/>
      <c r="J109" s="3"/>
      <c r="K109" s="3"/>
      <c r="L109" s="3"/>
      <c r="M109" s="13"/>
      <c r="N109" s="3"/>
      <c r="O109" s="3"/>
      <c r="P109" s="13"/>
      <c r="Q109" s="3"/>
      <c r="R109" s="3"/>
      <c r="S109" s="3"/>
      <c r="T109" s="3"/>
      <c r="U109" s="3"/>
      <c r="V109" s="3"/>
      <c r="W109" s="3"/>
      <c r="X109" s="3"/>
      <c r="Y109" s="3"/>
      <c r="Z109" s="3"/>
    </row>
    <row r="110" ht="15.75" customHeight="1">
      <c r="A110" s="3"/>
      <c r="B110" s="13"/>
      <c r="C110" s="13"/>
      <c r="D110" s="3"/>
      <c r="E110" s="3"/>
      <c r="F110" s="3"/>
      <c r="G110" s="3"/>
      <c r="H110" s="3"/>
      <c r="I110" s="3"/>
      <c r="J110" s="3"/>
      <c r="K110" s="3"/>
      <c r="L110" s="3"/>
      <c r="M110" s="13"/>
      <c r="N110" s="3"/>
      <c r="O110" s="3"/>
      <c r="P110" s="13"/>
      <c r="Q110" s="3"/>
      <c r="R110" s="3"/>
      <c r="S110" s="3"/>
      <c r="T110" s="3"/>
      <c r="U110" s="3"/>
      <c r="V110" s="3"/>
      <c r="W110" s="3"/>
      <c r="X110" s="3"/>
      <c r="Y110" s="3"/>
      <c r="Z110" s="3"/>
    </row>
    <row r="111" ht="15.75" customHeight="1">
      <c r="A111" s="3"/>
      <c r="B111" s="13"/>
      <c r="C111" s="13"/>
      <c r="D111" s="3"/>
      <c r="E111" s="3"/>
      <c r="F111" s="3"/>
      <c r="G111" s="3"/>
      <c r="H111" s="3"/>
      <c r="I111" s="3"/>
      <c r="J111" s="3"/>
      <c r="K111" s="3"/>
      <c r="L111" s="3"/>
      <c r="M111" s="13"/>
      <c r="N111" s="3"/>
      <c r="O111" s="3"/>
      <c r="P111" s="13"/>
      <c r="Q111" s="3"/>
      <c r="R111" s="3"/>
      <c r="S111" s="3"/>
      <c r="T111" s="3"/>
      <c r="U111" s="3"/>
      <c r="V111" s="3"/>
      <c r="W111" s="3"/>
      <c r="X111" s="3"/>
      <c r="Y111" s="3"/>
      <c r="Z111" s="3"/>
    </row>
    <row r="112" ht="15.75" customHeight="1">
      <c r="A112" s="3"/>
      <c r="B112" s="13"/>
      <c r="C112" s="13"/>
      <c r="D112" s="3"/>
      <c r="E112" s="3"/>
      <c r="F112" s="3"/>
      <c r="G112" s="3"/>
      <c r="H112" s="3"/>
      <c r="I112" s="3"/>
      <c r="J112" s="3"/>
      <c r="K112" s="3"/>
      <c r="L112" s="3"/>
      <c r="M112" s="13"/>
      <c r="N112" s="3"/>
      <c r="O112" s="3"/>
      <c r="P112" s="13"/>
      <c r="Q112" s="3"/>
      <c r="R112" s="3"/>
      <c r="S112" s="3"/>
      <c r="T112" s="3"/>
      <c r="U112" s="3"/>
      <c r="V112" s="3"/>
      <c r="W112" s="3"/>
      <c r="X112" s="3"/>
      <c r="Y112" s="3"/>
      <c r="Z112" s="3"/>
    </row>
    <row r="113" ht="15.75" customHeight="1">
      <c r="A113" s="3"/>
      <c r="B113" s="13"/>
      <c r="C113" s="13"/>
      <c r="D113" s="3"/>
      <c r="E113" s="3"/>
      <c r="F113" s="3"/>
      <c r="G113" s="3"/>
      <c r="H113" s="3"/>
      <c r="I113" s="3"/>
      <c r="J113" s="3"/>
      <c r="K113" s="3"/>
      <c r="L113" s="3"/>
      <c r="M113" s="13"/>
      <c r="N113" s="3"/>
      <c r="O113" s="3"/>
      <c r="P113" s="13"/>
      <c r="Q113" s="3"/>
      <c r="R113" s="3"/>
      <c r="S113" s="3"/>
      <c r="T113" s="3"/>
      <c r="U113" s="3"/>
      <c r="V113" s="3"/>
      <c r="W113" s="3"/>
      <c r="X113" s="3"/>
      <c r="Y113" s="3"/>
      <c r="Z113" s="3"/>
    </row>
    <row r="114" ht="15.75" customHeight="1">
      <c r="A114" s="3"/>
      <c r="B114" s="13"/>
      <c r="C114" s="13"/>
      <c r="D114" s="3"/>
      <c r="E114" s="3"/>
      <c r="F114" s="3"/>
      <c r="G114" s="3"/>
      <c r="H114" s="3"/>
      <c r="I114" s="3"/>
      <c r="J114" s="3"/>
      <c r="K114" s="3"/>
      <c r="L114" s="3"/>
      <c r="M114" s="13"/>
      <c r="N114" s="3"/>
      <c r="O114" s="3"/>
      <c r="P114" s="13"/>
      <c r="Q114" s="3"/>
      <c r="R114" s="3"/>
      <c r="S114" s="3"/>
      <c r="T114" s="3"/>
      <c r="U114" s="3"/>
      <c r="V114" s="3"/>
      <c r="W114" s="3"/>
      <c r="X114" s="3"/>
      <c r="Y114" s="3"/>
      <c r="Z114" s="3"/>
    </row>
    <row r="115" ht="15.75" customHeight="1">
      <c r="A115" s="3"/>
      <c r="B115" s="13"/>
      <c r="C115" s="13"/>
      <c r="D115" s="3"/>
      <c r="E115" s="3"/>
      <c r="F115" s="3"/>
      <c r="G115" s="3"/>
      <c r="H115" s="3"/>
      <c r="I115" s="3"/>
      <c r="J115" s="3"/>
      <c r="K115" s="3"/>
      <c r="L115" s="3"/>
      <c r="M115" s="13"/>
      <c r="N115" s="3"/>
      <c r="O115" s="3"/>
      <c r="P115" s="13"/>
      <c r="Q115" s="3"/>
      <c r="R115" s="3"/>
      <c r="S115" s="3"/>
      <c r="T115" s="3"/>
      <c r="U115" s="3"/>
      <c r="V115" s="3"/>
      <c r="W115" s="3"/>
      <c r="X115" s="3"/>
      <c r="Y115" s="3"/>
      <c r="Z115" s="3"/>
    </row>
    <row r="116" ht="15.75" customHeight="1">
      <c r="A116" s="3"/>
      <c r="B116" s="13"/>
      <c r="C116" s="13"/>
      <c r="D116" s="3"/>
      <c r="E116" s="3"/>
      <c r="F116" s="3"/>
      <c r="G116" s="3"/>
      <c r="H116" s="3"/>
      <c r="I116" s="3"/>
      <c r="J116" s="3"/>
      <c r="K116" s="3"/>
      <c r="L116" s="3"/>
      <c r="M116" s="13"/>
      <c r="N116" s="3"/>
      <c r="O116" s="3"/>
      <c r="P116" s="13"/>
      <c r="Q116" s="3"/>
      <c r="R116" s="3"/>
      <c r="S116" s="3"/>
      <c r="T116" s="3"/>
      <c r="U116" s="3"/>
      <c r="V116" s="3"/>
      <c r="W116" s="3"/>
      <c r="X116" s="3"/>
      <c r="Y116" s="3"/>
      <c r="Z116" s="3"/>
    </row>
    <row r="117" ht="15.75" customHeight="1">
      <c r="A117" s="3"/>
      <c r="B117" s="13"/>
      <c r="C117" s="13"/>
      <c r="D117" s="3"/>
      <c r="E117" s="3"/>
      <c r="F117" s="3"/>
      <c r="G117" s="3"/>
      <c r="H117" s="3"/>
      <c r="I117" s="3"/>
      <c r="J117" s="3"/>
      <c r="K117" s="3"/>
      <c r="L117" s="3"/>
      <c r="M117" s="13"/>
      <c r="N117" s="3"/>
      <c r="O117" s="3"/>
      <c r="P117" s="13"/>
      <c r="Q117" s="3"/>
      <c r="R117" s="3"/>
      <c r="S117" s="3"/>
      <c r="T117" s="3"/>
      <c r="U117" s="3"/>
      <c r="V117" s="3"/>
      <c r="W117" s="3"/>
      <c r="X117" s="3"/>
      <c r="Y117" s="3"/>
      <c r="Z117" s="3"/>
    </row>
    <row r="118" ht="15.75" customHeight="1">
      <c r="A118" s="3"/>
      <c r="B118" s="13"/>
      <c r="C118" s="13"/>
      <c r="D118" s="3"/>
      <c r="E118" s="3"/>
      <c r="F118" s="3"/>
      <c r="G118" s="3"/>
      <c r="H118" s="3"/>
      <c r="I118" s="3"/>
      <c r="J118" s="3"/>
      <c r="K118" s="3"/>
      <c r="L118" s="3"/>
      <c r="M118" s="13"/>
      <c r="N118" s="3"/>
      <c r="O118" s="3"/>
      <c r="P118" s="13"/>
      <c r="Q118" s="3"/>
      <c r="R118" s="3"/>
      <c r="S118" s="3"/>
      <c r="T118" s="3"/>
      <c r="U118" s="3"/>
      <c r="V118" s="3"/>
      <c r="W118" s="3"/>
      <c r="X118" s="3"/>
      <c r="Y118" s="3"/>
      <c r="Z118" s="3"/>
    </row>
    <row r="119" ht="15.75" customHeight="1">
      <c r="A119" s="3"/>
      <c r="B119" s="13"/>
      <c r="C119" s="13"/>
      <c r="D119" s="3"/>
      <c r="E119" s="3"/>
      <c r="F119" s="3"/>
      <c r="G119" s="3"/>
      <c r="H119" s="3"/>
      <c r="I119" s="3"/>
      <c r="J119" s="3"/>
      <c r="K119" s="3"/>
      <c r="L119" s="3"/>
      <c r="M119" s="13"/>
      <c r="N119" s="3"/>
      <c r="O119" s="3"/>
      <c r="P119" s="13"/>
      <c r="Q119" s="3"/>
      <c r="R119" s="3"/>
      <c r="S119" s="3"/>
      <c r="T119" s="3"/>
      <c r="U119" s="3"/>
      <c r="V119" s="3"/>
      <c r="W119" s="3"/>
      <c r="X119" s="3"/>
      <c r="Y119" s="3"/>
      <c r="Z119" s="3"/>
    </row>
    <row r="120" ht="15.75" customHeight="1">
      <c r="A120" s="3"/>
      <c r="B120" s="13"/>
      <c r="C120" s="13"/>
      <c r="D120" s="3"/>
      <c r="E120" s="3"/>
      <c r="F120" s="3"/>
      <c r="G120" s="3"/>
      <c r="H120" s="3"/>
      <c r="I120" s="3"/>
      <c r="J120" s="3"/>
      <c r="K120" s="3"/>
      <c r="L120" s="3"/>
      <c r="M120" s="13"/>
      <c r="N120" s="3"/>
      <c r="O120" s="3"/>
      <c r="P120" s="13"/>
      <c r="Q120" s="3"/>
      <c r="R120" s="3"/>
      <c r="S120" s="3"/>
      <c r="T120" s="3"/>
      <c r="U120" s="3"/>
      <c r="V120" s="3"/>
      <c r="W120" s="3"/>
      <c r="X120" s="3"/>
      <c r="Y120" s="3"/>
      <c r="Z120" s="3"/>
    </row>
    <row r="121" ht="15.75" customHeight="1">
      <c r="A121" s="3"/>
      <c r="B121" s="13"/>
      <c r="C121" s="13"/>
      <c r="D121" s="3"/>
      <c r="E121" s="3"/>
      <c r="F121" s="3"/>
      <c r="G121" s="3"/>
      <c r="H121" s="3"/>
      <c r="I121" s="3"/>
      <c r="J121" s="3"/>
      <c r="K121" s="3"/>
      <c r="L121" s="3"/>
      <c r="M121" s="13"/>
      <c r="N121" s="3"/>
      <c r="O121" s="3"/>
      <c r="P121" s="13"/>
      <c r="Q121" s="3"/>
      <c r="R121" s="3"/>
      <c r="S121" s="3"/>
      <c r="T121" s="3"/>
      <c r="U121" s="3"/>
      <c r="V121" s="3"/>
      <c r="W121" s="3"/>
      <c r="X121" s="3"/>
      <c r="Y121" s="3"/>
      <c r="Z121" s="3"/>
    </row>
    <row r="122" ht="15.75" customHeight="1">
      <c r="A122" s="3"/>
      <c r="B122" s="13"/>
      <c r="C122" s="13"/>
      <c r="D122" s="3"/>
      <c r="E122" s="3"/>
      <c r="F122" s="3"/>
      <c r="G122" s="3"/>
      <c r="H122" s="3"/>
      <c r="I122" s="3"/>
      <c r="J122" s="3"/>
      <c r="K122" s="3"/>
      <c r="L122" s="3"/>
      <c r="M122" s="13"/>
      <c r="N122" s="3"/>
      <c r="O122" s="3"/>
      <c r="P122" s="13"/>
      <c r="Q122" s="3"/>
      <c r="R122" s="3"/>
      <c r="S122" s="3"/>
      <c r="T122" s="3"/>
      <c r="U122" s="3"/>
      <c r="V122" s="3"/>
      <c r="W122" s="3"/>
      <c r="X122" s="3"/>
      <c r="Y122" s="3"/>
      <c r="Z122" s="3"/>
    </row>
    <row r="123" ht="15.75" customHeight="1">
      <c r="A123" s="3"/>
      <c r="B123" s="13"/>
      <c r="C123" s="13"/>
      <c r="D123" s="3"/>
      <c r="E123" s="3"/>
      <c r="F123" s="3"/>
      <c r="G123" s="3"/>
      <c r="H123" s="3"/>
      <c r="I123" s="3"/>
      <c r="J123" s="3"/>
      <c r="K123" s="3"/>
      <c r="L123" s="3"/>
      <c r="M123" s="13"/>
      <c r="N123" s="3"/>
      <c r="O123" s="3"/>
      <c r="P123" s="13"/>
      <c r="Q123" s="3"/>
      <c r="R123" s="3"/>
      <c r="S123" s="3"/>
      <c r="T123" s="3"/>
      <c r="U123" s="3"/>
      <c r="V123" s="3"/>
      <c r="W123" s="3"/>
      <c r="X123" s="3"/>
      <c r="Y123" s="3"/>
      <c r="Z123" s="3"/>
    </row>
    <row r="124" ht="15.75" customHeight="1">
      <c r="A124" s="3"/>
      <c r="B124" s="13"/>
      <c r="C124" s="13"/>
      <c r="D124" s="3"/>
      <c r="E124" s="3"/>
      <c r="F124" s="3"/>
      <c r="G124" s="3"/>
      <c r="H124" s="3"/>
      <c r="I124" s="3"/>
      <c r="J124" s="3"/>
      <c r="K124" s="3"/>
      <c r="L124" s="3"/>
      <c r="M124" s="13"/>
      <c r="N124" s="3"/>
      <c r="O124" s="3"/>
      <c r="P124" s="13"/>
      <c r="Q124" s="3"/>
      <c r="R124" s="3"/>
      <c r="S124" s="3"/>
      <c r="T124" s="3"/>
      <c r="U124" s="3"/>
      <c r="V124" s="3"/>
      <c r="W124" s="3"/>
      <c r="X124" s="3"/>
      <c r="Y124" s="3"/>
      <c r="Z124" s="3"/>
    </row>
    <row r="125" ht="15.75" customHeight="1">
      <c r="A125" s="3"/>
      <c r="B125" s="13"/>
      <c r="C125" s="13"/>
      <c r="D125" s="3"/>
      <c r="E125" s="3"/>
      <c r="F125" s="3"/>
      <c r="G125" s="3"/>
      <c r="H125" s="3"/>
      <c r="I125" s="3"/>
      <c r="J125" s="3"/>
      <c r="K125" s="3"/>
      <c r="L125" s="3"/>
      <c r="M125" s="13"/>
      <c r="N125" s="3"/>
      <c r="O125" s="3"/>
      <c r="P125" s="13"/>
      <c r="Q125" s="3"/>
      <c r="R125" s="3"/>
      <c r="S125" s="3"/>
      <c r="T125" s="3"/>
      <c r="U125" s="3"/>
      <c r="V125" s="3"/>
      <c r="W125" s="3"/>
      <c r="X125" s="3"/>
      <c r="Y125" s="3"/>
      <c r="Z125" s="3"/>
    </row>
    <row r="126" ht="15.75" customHeight="1">
      <c r="A126" s="3"/>
      <c r="B126" s="13"/>
      <c r="C126" s="13"/>
      <c r="D126" s="3"/>
      <c r="E126" s="3"/>
      <c r="F126" s="3"/>
      <c r="G126" s="3"/>
      <c r="H126" s="3"/>
      <c r="I126" s="3"/>
      <c r="J126" s="3"/>
      <c r="K126" s="3"/>
      <c r="L126" s="3"/>
      <c r="M126" s="13"/>
      <c r="N126" s="3"/>
      <c r="O126" s="3"/>
      <c r="P126" s="13"/>
      <c r="Q126" s="3"/>
      <c r="R126" s="3"/>
      <c r="S126" s="3"/>
      <c r="T126" s="3"/>
      <c r="U126" s="3"/>
      <c r="V126" s="3"/>
      <c r="W126" s="3"/>
      <c r="X126" s="3"/>
      <c r="Y126" s="3"/>
      <c r="Z126" s="3"/>
    </row>
    <row r="127" ht="15.75" customHeight="1">
      <c r="A127" s="3"/>
      <c r="B127" s="13"/>
      <c r="C127" s="13"/>
      <c r="D127" s="3"/>
      <c r="E127" s="3"/>
      <c r="F127" s="3"/>
      <c r="G127" s="3"/>
      <c r="H127" s="3"/>
      <c r="I127" s="3"/>
      <c r="J127" s="3"/>
      <c r="K127" s="3"/>
      <c r="L127" s="3"/>
      <c r="M127" s="13"/>
      <c r="N127" s="3"/>
      <c r="O127" s="3"/>
      <c r="P127" s="13"/>
      <c r="Q127" s="3"/>
      <c r="R127" s="3"/>
      <c r="S127" s="3"/>
      <c r="T127" s="3"/>
      <c r="U127" s="3"/>
      <c r="V127" s="3"/>
      <c r="W127" s="3"/>
      <c r="X127" s="3"/>
      <c r="Y127" s="3"/>
      <c r="Z127" s="3"/>
    </row>
    <row r="128" ht="15.75" customHeight="1">
      <c r="A128" s="3"/>
      <c r="B128" s="13"/>
      <c r="C128" s="13"/>
      <c r="D128" s="3"/>
      <c r="E128" s="3"/>
      <c r="F128" s="3"/>
      <c r="G128" s="3"/>
      <c r="H128" s="3"/>
      <c r="I128" s="3"/>
      <c r="J128" s="3"/>
      <c r="K128" s="3"/>
      <c r="L128" s="3"/>
      <c r="M128" s="13"/>
      <c r="N128" s="3"/>
      <c r="O128" s="3"/>
      <c r="P128" s="13"/>
      <c r="Q128" s="3"/>
      <c r="R128" s="3"/>
      <c r="S128" s="3"/>
      <c r="T128" s="3"/>
      <c r="U128" s="3"/>
      <c r="V128" s="3"/>
      <c r="W128" s="3"/>
      <c r="X128" s="3"/>
      <c r="Y128" s="3"/>
      <c r="Z128" s="3"/>
    </row>
    <row r="129" ht="15.75" customHeight="1">
      <c r="A129" s="3"/>
      <c r="B129" s="13"/>
      <c r="C129" s="13"/>
      <c r="D129" s="3"/>
      <c r="E129" s="3"/>
      <c r="F129" s="3"/>
      <c r="G129" s="3"/>
      <c r="H129" s="3"/>
      <c r="I129" s="3"/>
      <c r="J129" s="3"/>
      <c r="K129" s="3"/>
      <c r="L129" s="3"/>
      <c r="M129" s="13"/>
      <c r="N129" s="3"/>
      <c r="O129" s="3"/>
      <c r="P129" s="13"/>
      <c r="Q129" s="3"/>
      <c r="R129" s="3"/>
      <c r="S129" s="3"/>
      <c r="T129" s="3"/>
      <c r="U129" s="3"/>
      <c r="V129" s="3"/>
      <c r="W129" s="3"/>
      <c r="X129" s="3"/>
      <c r="Y129" s="3"/>
      <c r="Z129" s="3"/>
    </row>
    <row r="130" ht="15.75" customHeight="1">
      <c r="A130" s="3"/>
      <c r="B130" s="13"/>
      <c r="C130" s="13"/>
      <c r="D130" s="3"/>
      <c r="E130" s="3"/>
      <c r="F130" s="3"/>
      <c r="G130" s="3"/>
      <c r="H130" s="3"/>
      <c r="I130" s="3"/>
      <c r="J130" s="3"/>
      <c r="K130" s="3"/>
      <c r="L130" s="3"/>
      <c r="M130" s="13"/>
      <c r="N130" s="3"/>
      <c r="O130" s="3"/>
      <c r="P130" s="13"/>
      <c r="Q130" s="3"/>
      <c r="R130" s="3"/>
      <c r="S130" s="3"/>
      <c r="T130" s="3"/>
      <c r="U130" s="3"/>
      <c r="V130" s="3"/>
      <c r="W130" s="3"/>
      <c r="X130" s="3"/>
      <c r="Y130" s="3"/>
      <c r="Z130" s="3"/>
    </row>
    <row r="131" ht="15.75" customHeight="1">
      <c r="A131" s="3"/>
      <c r="B131" s="13"/>
      <c r="C131" s="13"/>
      <c r="D131" s="3"/>
      <c r="E131" s="3"/>
      <c r="F131" s="3"/>
      <c r="G131" s="3"/>
      <c r="H131" s="3"/>
      <c r="I131" s="3"/>
      <c r="J131" s="3"/>
      <c r="K131" s="3"/>
      <c r="L131" s="3"/>
      <c r="M131" s="13"/>
      <c r="N131" s="3"/>
      <c r="O131" s="3"/>
      <c r="P131" s="13"/>
      <c r="Q131" s="3"/>
      <c r="R131" s="3"/>
      <c r="S131" s="3"/>
      <c r="T131" s="3"/>
      <c r="U131" s="3"/>
      <c r="V131" s="3"/>
      <c r="W131" s="3"/>
      <c r="X131" s="3"/>
      <c r="Y131" s="3"/>
      <c r="Z131" s="3"/>
    </row>
    <row r="132" ht="15.75" customHeight="1">
      <c r="A132" s="3"/>
      <c r="B132" s="13"/>
      <c r="C132" s="13"/>
      <c r="D132" s="3"/>
      <c r="E132" s="3"/>
      <c r="F132" s="3"/>
      <c r="G132" s="3"/>
      <c r="H132" s="3"/>
      <c r="I132" s="3"/>
      <c r="J132" s="3"/>
      <c r="K132" s="3"/>
      <c r="L132" s="3"/>
      <c r="M132" s="13"/>
      <c r="N132" s="3"/>
      <c r="O132" s="3"/>
      <c r="P132" s="13"/>
      <c r="Q132" s="3"/>
      <c r="R132" s="3"/>
      <c r="S132" s="3"/>
      <c r="T132" s="3"/>
      <c r="U132" s="3"/>
      <c r="V132" s="3"/>
      <c r="W132" s="3"/>
      <c r="X132" s="3"/>
      <c r="Y132" s="3"/>
      <c r="Z132" s="3"/>
    </row>
    <row r="133" ht="15.75" customHeight="1">
      <c r="A133" s="3"/>
      <c r="B133" s="13"/>
      <c r="C133" s="13"/>
      <c r="D133" s="3"/>
      <c r="E133" s="3"/>
      <c r="F133" s="3"/>
      <c r="G133" s="3"/>
      <c r="H133" s="3"/>
      <c r="I133" s="3"/>
      <c r="J133" s="3"/>
      <c r="K133" s="3"/>
      <c r="L133" s="3"/>
      <c r="M133" s="13"/>
      <c r="N133" s="3"/>
      <c r="O133" s="3"/>
      <c r="P133" s="13"/>
      <c r="Q133" s="3"/>
      <c r="R133" s="3"/>
      <c r="S133" s="3"/>
      <c r="T133" s="3"/>
      <c r="U133" s="3"/>
      <c r="V133" s="3"/>
      <c r="W133" s="3"/>
      <c r="X133" s="3"/>
      <c r="Y133" s="3"/>
      <c r="Z133" s="3"/>
    </row>
    <row r="134" ht="15.75" customHeight="1">
      <c r="A134" s="3"/>
      <c r="B134" s="13"/>
      <c r="C134" s="13"/>
      <c r="D134" s="3"/>
      <c r="E134" s="3"/>
      <c r="F134" s="3"/>
      <c r="G134" s="3"/>
      <c r="H134" s="3"/>
      <c r="I134" s="3"/>
      <c r="J134" s="3"/>
      <c r="K134" s="3"/>
      <c r="L134" s="3"/>
      <c r="M134" s="13"/>
      <c r="N134" s="3"/>
      <c r="O134" s="3"/>
      <c r="P134" s="13"/>
      <c r="Q134" s="3"/>
      <c r="R134" s="3"/>
      <c r="S134" s="3"/>
      <c r="T134" s="3"/>
      <c r="U134" s="3"/>
      <c r="V134" s="3"/>
      <c r="W134" s="3"/>
      <c r="X134" s="3"/>
      <c r="Y134" s="3"/>
      <c r="Z134" s="3"/>
    </row>
    <row r="135" ht="15.75" customHeight="1">
      <c r="A135" s="3"/>
      <c r="B135" s="13"/>
      <c r="C135" s="13"/>
      <c r="D135" s="3"/>
      <c r="E135" s="3"/>
      <c r="F135" s="3"/>
      <c r="G135" s="3"/>
      <c r="H135" s="3"/>
      <c r="I135" s="3"/>
      <c r="J135" s="3"/>
      <c r="K135" s="3"/>
      <c r="L135" s="3"/>
      <c r="M135" s="13"/>
      <c r="N135" s="3"/>
      <c r="O135" s="3"/>
      <c r="P135" s="13"/>
      <c r="Q135" s="3"/>
      <c r="R135" s="3"/>
      <c r="S135" s="3"/>
      <c r="T135" s="3"/>
      <c r="U135" s="3"/>
      <c r="V135" s="3"/>
      <c r="W135" s="3"/>
      <c r="X135" s="3"/>
      <c r="Y135" s="3"/>
      <c r="Z135" s="3"/>
    </row>
    <row r="136" ht="15.75" customHeight="1">
      <c r="A136" s="3"/>
      <c r="B136" s="13"/>
      <c r="C136" s="13"/>
      <c r="D136" s="3"/>
      <c r="E136" s="3"/>
      <c r="F136" s="3"/>
      <c r="G136" s="3"/>
      <c r="H136" s="3"/>
      <c r="I136" s="3"/>
      <c r="J136" s="3"/>
      <c r="K136" s="3"/>
      <c r="L136" s="3"/>
      <c r="M136" s="13"/>
      <c r="N136" s="3"/>
      <c r="O136" s="3"/>
      <c r="P136" s="13"/>
      <c r="Q136" s="3"/>
      <c r="R136" s="3"/>
      <c r="S136" s="3"/>
      <c r="T136" s="3"/>
      <c r="U136" s="3"/>
      <c r="V136" s="3"/>
      <c r="W136" s="3"/>
      <c r="X136" s="3"/>
      <c r="Y136" s="3"/>
      <c r="Z136" s="3"/>
    </row>
    <row r="137" ht="15.75" customHeight="1">
      <c r="A137" s="3"/>
      <c r="B137" s="13"/>
      <c r="C137" s="13"/>
      <c r="D137" s="3"/>
      <c r="E137" s="3"/>
      <c r="F137" s="3"/>
      <c r="G137" s="3"/>
      <c r="H137" s="3"/>
      <c r="I137" s="3"/>
      <c r="J137" s="3"/>
      <c r="K137" s="3"/>
      <c r="L137" s="3"/>
      <c r="M137" s="13"/>
      <c r="N137" s="3"/>
      <c r="O137" s="3"/>
      <c r="P137" s="13"/>
      <c r="Q137" s="3"/>
      <c r="R137" s="3"/>
      <c r="S137" s="3"/>
      <c r="T137" s="3"/>
      <c r="U137" s="3"/>
      <c r="V137" s="3"/>
      <c r="W137" s="3"/>
      <c r="X137" s="3"/>
      <c r="Y137" s="3"/>
      <c r="Z137" s="3"/>
    </row>
    <row r="138" ht="15.75" customHeight="1">
      <c r="A138" s="3"/>
      <c r="B138" s="13"/>
      <c r="C138" s="13"/>
      <c r="D138" s="3"/>
      <c r="E138" s="3"/>
      <c r="F138" s="3"/>
      <c r="G138" s="3"/>
      <c r="H138" s="3"/>
      <c r="I138" s="3"/>
      <c r="J138" s="3"/>
      <c r="K138" s="3"/>
      <c r="L138" s="3"/>
      <c r="M138" s="13"/>
      <c r="N138" s="3"/>
      <c r="O138" s="3"/>
      <c r="P138" s="13"/>
      <c r="Q138" s="3"/>
      <c r="R138" s="3"/>
      <c r="S138" s="3"/>
      <c r="T138" s="3"/>
      <c r="U138" s="3"/>
      <c r="V138" s="3"/>
      <c r="W138" s="3"/>
      <c r="X138" s="3"/>
      <c r="Y138" s="3"/>
      <c r="Z138" s="3"/>
    </row>
    <row r="139" ht="15.75" customHeight="1">
      <c r="A139" s="3"/>
      <c r="B139" s="13"/>
      <c r="C139" s="13"/>
      <c r="D139" s="3"/>
      <c r="E139" s="3"/>
      <c r="F139" s="3"/>
      <c r="G139" s="3"/>
      <c r="H139" s="3"/>
      <c r="I139" s="3"/>
      <c r="J139" s="3"/>
      <c r="K139" s="3"/>
      <c r="L139" s="3"/>
      <c r="M139" s="13"/>
      <c r="N139" s="3"/>
      <c r="O139" s="3"/>
      <c r="P139" s="13"/>
      <c r="Q139" s="3"/>
      <c r="R139" s="3"/>
      <c r="S139" s="3"/>
      <c r="T139" s="3"/>
      <c r="U139" s="3"/>
      <c r="V139" s="3"/>
      <c r="W139" s="3"/>
      <c r="X139" s="3"/>
      <c r="Y139" s="3"/>
      <c r="Z139" s="3"/>
    </row>
    <row r="140" ht="15.75" customHeight="1">
      <c r="A140" s="3"/>
      <c r="B140" s="13"/>
      <c r="C140" s="13"/>
      <c r="D140" s="3"/>
      <c r="E140" s="3"/>
      <c r="F140" s="3"/>
      <c r="G140" s="3"/>
      <c r="H140" s="3"/>
      <c r="I140" s="3"/>
      <c r="J140" s="3"/>
      <c r="K140" s="3"/>
      <c r="L140" s="3"/>
      <c r="M140" s="13"/>
      <c r="N140" s="3"/>
      <c r="O140" s="3"/>
      <c r="P140" s="13"/>
      <c r="Q140" s="3"/>
      <c r="R140" s="3"/>
      <c r="S140" s="3"/>
      <c r="T140" s="3"/>
      <c r="U140" s="3"/>
      <c r="V140" s="3"/>
      <c r="W140" s="3"/>
      <c r="X140" s="3"/>
      <c r="Y140" s="3"/>
      <c r="Z140" s="3"/>
    </row>
    <row r="141" ht="15.75" customHeight="1">
      <c r="A141" s="3"/>
      <c r="B141" s="13"/>
      <c r="C141" s="13"/>
      <c r="D141" s="3"/>
      <c r="E141" s="3"/>
      <c r="F141" s="3"/>
      <c r="G141" s="3"/>
      <c r="H141" s="3"/>
      <c r="I141" s="3"/>
      <c r="J141" s="3"/>
      <c r="K141" s="3"/>
      <c r="L141" s="3"/>
      <c r="M141" s="13"/>
      <c r="N141" s="3"/>
      <c r="O141" s="3"/>
      <c r="P141" s="13"/>
      <c r="Q141" s="3"/>
      <c r="R141" s="3"/>
      <c r="S141" s="3"/>
      <c r="T141" s="3"/>
      <c r="U141" s="3"/>
      <c r="V141" s="3"/>
      <c r="W141" s="3"/>
      <c r="X141" s="3"/>
      <c r="Y141" s="3"/>
      <c r="Z141" s="3"/>
    </row>
    <row r="142" ht="15.75" customHeight="1">
      <c r="A142" s="3"/>
      <c r="B142" s="13"/>
      <c r="C142" s="13"/>
      <c r="D142" s="3"/>
      <c r="E142" s="3"/>
      <c r="F142" s="3"/>
      <c r="G142" s="3"/>
      <c r="H142" s="3"/>
      <c r="I142" s="3"/>
      <c r="J142" s="3"/>
      <c r="K142" s="3"/>
      <c r="L142" s="3"/>
      <c r="M142" s="13"/>
      <c r="N142" s="3"/>
      <c r="O142" s="3"/>
      <c r="P142" s="13"/>
      <c r="Q142" s="3"/>
      <c r="R142" s="3"/>
      <c r="S142" s="3"/>
      <c r="T142" s="3"/>
      <c r="U142" s="3"/>
      <c r="V142" s="3"/>
      <c r="W142" s="3"/>
      <c r="X142" s="3"/>
      <c r="Y142" s="3"/>
      <c r="Z142" s="3"/>
    </row>
    <row r="143" ht="15.75" customHeight="1">
      <c r="A143" s="3"/>
      <c r="B143" s="13"/>
      <c r="C143" s="13"/>
      <c r="D143" s="3"/>
      <c r="E143" s="3"/>
      <c r="F143" s="3"/>
      <c r="G143" s="3"/>
      <c r="H143" s="3"/>
      <c r="I143" s="3"/>
      <c r="J143" s="3"/>
      <c r="K143" s="3"/>
      <c r="L143" s="3"/>
      <c r="M143" s="13"/>
      <c r="N143" s="3"/>
      <c r="O143" s="3"/>
      <c r="P143" s="13"/>
      <c r="Q143" s="3"/>
      <c r="R143" s="3"/>
      <c r="S143" s="3"/>
      <c r="T143" s="3"/>
      <c r="U143" s="3"/>
      <c r="V143" s="3"/>
      <c r="W143" s="3"/>
      <c r="X143" s="3"/>
      <c r="Y143" s="3"/>
      <c r="Z143" s="3"/>
    </row>
    <row r="144" ht="15.75" customHeight="1">
      <c r="A144" s="3"/>
      <c r="B144" s="13"/>
      <c r="C144" s="13"/>
      <c r="D144" s="3"/>
      <c r="E144" s="3"/>
      <c r="F144" s="3"/>
      <c r="G144" s="3"/>
      <c r="H144" s="3"/>
      <c r="I144" s="3"/>
      <c r="J144" s="3"/>
      <c r="K144" s="3"/>
      <c r="L144" s="3"/>
      <c r="M144" s="13"/>
      <c r="N144" s="3"/>
      <c r="O144" s="3"/>
      <c r="P144" s="13"/>
      <c r="Q144" s="3"/>
      <c r="R144" s="3"/>
      <c r="S144" s="3"/>
      <c r="T144" s="3"/>
      <c r="U144" s="3"/>
      <c r="V144" s="3"/>
      <c r="W144" s="3"/>
      <c r="X144" s="3"/>
      <c r="Y144" s="3"/>
      <c r="Z144" s="3"/>
    </row>
    <row r="145" ht="15.75" customHeight="1">
      <c r="A145" s="3"/>
      <c r="B145" s="13"/>
      <c r="C145" s="13"/>
      <c r="D145" s="3"/>
      <c r="E145" s="3"/>
      <c r="F145" s="3"/>
      <c r="G145" s="3"/>
      <c r="H145" s="3"/>
      <c r="I145" s="3"/>
      <c r="J145" s="3"/>
      <c r="K145" s="3"/>
      <c r="L145" s="3"/>
      <c r="M145" s="13"/>
      <c r="N145" s="3"/>
      <c r="O145" s="3"/>
      <c r="P145" s="13"/>
      <c r="Q145" s="3"/>
      <c r="R145" s="3"/>
      <c r="S145" s="3"/>
      <c r="T145" s="3"/>
      <c r="U145" s="3"/>
      <c r="V145" s="3"/>
      <c r="W145" s="3"/>
      <c r="X145" s="3"/>
      <c r="Y145" s="3"/>
      <c r="Z145" s="3"/>
    </row>
    <row r="146" ht="15.75" customHeight="1">
      <c r="A146" s="3"/>
      <c r="B146" s="13"/>
      <c r="C146" s="13"/>
      <c r="D146" s="3"/>
      <c r="E146" s="3"/>
      <c r="F146" s="3"/>
      <c r="G146" s="3"/>
      <c r="H146" s="3"/>
      <c r="I146" s="3"/>
      <c r="J146" s="3"/>
      <c r="K146" s="3"/>
      <c r="L146" s="3"/>
      <c r="M146" s="13"/>
      <c r="N146" s="3"/>
      <c r="O146" s="3"/>
      <c r="P146" s="13"/>
      <c r="Q146" s="3"/>
      <c r="R146" s="3"/>
      <c r="S146" s="3"/>
      <c r="T146" s="3"/>
      <c r="U146" s="3"/>
      <c r="V146" s="3"/>
      <c r="W146" s="3"/>
      <c r="X146" s="3"/>
      <c r="Y146" s="3"/>
      <c r="Z146" s="3"/>
    </row>
    <row r="147" ht="15.75" customHeight="1">
      <c r="A147" s="3"/>
      <c r="B147" s="13"/>
      <c r="C147" s="13"/>
      <c r="D147" s="3"/>
      <c r="E147" s="3"/>
      <c r="F147" s="3"/>
      <c r="G147" s="3"/>
      <c r="H147" s="3"/>
      <c r="I147" s="3"/>
      <c r="J147" s="3"/>
      <c r="K147" s="3"/>
      <c r="L147" s="3"/>
      <c r="M147" s="13"/>
      <c r="N147" s="3"/>
      <c r="O147" s="3"/>
      <c r="P147" s="13"/>
      <c r="Q147" s="3"/>
      <c r="R147" s="3"/>
      <c r="S147" s="3"/>
      <c r="T147" s="3"/>
      <c r="U147" s="3"/>
      <c r="V147" s="3"/>
      <c r="W147" s="3"/>
      <c r="X147" s="3"/>
      <c r="Y147" s="3"/>
      <c r="Z147" s="3"/>
    </row>
    <row r="148" ht="15.75" customHeight="1">
      <c r="A148" s="3"/>
      <c r="B148" s="13"/>
      <c r="C148" s="13"/>
      <c r="D148" s="3"/>
      <c r="E148" s="3"/>
      <c r="F148" s="3"/>
      <c r="G148" s="3"/>
      <c r="H148" s="3"/>
      <c r="I148" s="3"/>
      <c r="J148" s="3"/>
      <c r="K148" s="3"/>
      <c r="L148" s="3"/>
      <c r="M148" s="13"/>
      <c r="N148" s="3"/>
      <c r="O148" s="3"/>
      <c r="P148" s="13"/>
      <c r="Q148" s="3"/>
      <c r="R148" s="3"/>
      <c r="S148" s="3"/>
      <c r="T148" s="3"/>
      <c r="U148" s="3"/>
      <c r="V148" s="3"/>
      <c r="W148" s="3"/>
      <c r="X148" s="3"/>
      <c r="Y148" s="3"/>
      <c r="Z148" s="3"/>
    </row>
    <row r="149" ht="15.75" customHeight="1">
      <c r="A149" s="3"/>
      <c r="B149" s="13"/>
      <c r="C149" s="13"/>
      <c r="D149" s="3"/>
      <c r="E149" s="3"/>
      <c r="F149" s="3"/>
      <c r="G149" s="3"/>
      <c r="H149" s="3"/>
      <c r="I149" s="3"/>
      <c r="J149" s="3"/>
      <c r="K149" s="3"/>
      <c r="L149" s="3"/>
      <c r="M149" s="13"/>
      <c r="N149" s="3"/>
      <c r="O149" s="3"/>
      <c r="P149" s="13"/>
      <c r="Q149" s="3"/>
      <c r="R149" s="3"/>
      <c r="S149" s="3"/>
      <c r="T149" s="3"/>
      <c r="U149" s="3"/>
      <c r="V149" s="3"/>
      <c r="W149" s="3"/>
      <c r="X149" s="3"/>
      <c r="Y149" s="3"/>
      <c r="Z149" s="3"/>
    </row>
    <row r="150" ht="15.75" customHeight="1">
      <c r="A150" s="3"/>
      <c r="B150" s="13"/>
      <c r="C150" s="13"/>
      <c r="D150" s="3"/>
      <c r="E150" s="3"/>
      <c r="F150" s="3"/>
      <c r="G150" s="3"/>
      <c r="H150" s="3"/>
      <c r="I150" s="3"/>
      <c r="J150" s="3"/>
      <c r="K150" s="3"/>
      <c r="L150" s="3"/>
      <c r="M150" s="13"/>
      <c r="N150" s="3"/>
      <c r="O150" s="3"/>
      <c r="P150" s="13"/>
      <c r="Q150" s="3"/>
      <c r="R150" s="3"/>
      <c r="S150" s="3"/>
      <c r="T150" s="3"/>
      <c r="U150" s="3"/>
      <c r="V150" s="3"/>
      <c r="W150" s="3"/>
      <c r="X150" s="3"/>
      <c r="Y150" s="3"/>
      <c r="Z150" s="3"/>
    </row>
    <row r="151" ht="15.75" customHeight="1">
      <c r="A151" s="3"/>
      <c r="B151" s="13"/>
      <c r="C151" s="13"/>
      <c r="D151" s="3"/>
      <c r="E151" s="3"/>
      <c r="F151" s="3"/>
      <c r="G151" s="3"/>
      <c r="H151" s="3"/>
      <c r="I151" s="3"/>
      <c r="J151" s="3"/>
      <c r="K151" s="3"/>
      <c r="L151" s="3"/>
      <c r="M151" s="13"/>
      <c r="N151" s="3"/>
      <c r="O151" s="3"/>
      <c r="P151" s="13"/>
      <c r="Q151" s="3"/>
      <c r="R151" s="3"/>
      <c r="S151" s="3"/>
      <c r="T151" s="3"/>
      <c r="U151" s="3"/>
      <c r="V151" s="3"/>
      <c r="W151" s="3"/>
      <c r="X151" s="3"/>
      <c r="Y151" s="3"/>
      <c r="Z151" s="3"/>
    </row>
    <row r="152" ht="15.75" customHeight="1">
      <c r="A152" s="3"/>
      <c r="B152" s="13"/>
      <c r="C152" s="13"/>
      <c r="D152" s="3"/>
      <c r="E152" s="3"/>
      <c r="F152" s="3"/>
      <c r="G152" s="3"/>
      <c r="H152" s="3"/>
      <c r="I152" s="3"/>
      <c r="J152" s="3"/>
      <c r="K152" s="3"/>
      <c r="L152" s="3"/>
      <c r="M152" s="13"/>
      <c r="N152" s="3"/>
      <c r="O152" s="3"/>
      <c r="P152" s="13"/>
      <c r="Q152" s="3"/>
      <c r="R152" s="3"/>
      <c r="S152" s="3"/>
      <c r="T152" s="3"/>
      <c r="U152" s="3"/>
      <c r="V152" s="3"/>
      <c r="W152" s="3"/>
      <c r="X152" s="3"/>
      <c r="Y152" s="3"/>
      <c r="Z152" s="3"/>
    </row>
    <row r="153" ht="15.75" customHeight="1">
      <c r="A153" s="3"/>
      <c r="B153" s="13"/>
      <c r="C153" s="13"/>
      <c r="D153" s="3"/>
      <c r="E153" s="3"/>
      <c r="F153" s="3"/>
      <c r="G153" s="3"/>
      <c r="H153" s="3"/>
      <c r="I153" s="3"/>
      <c r="J153" s="3"/>
      <c r="K153" s="3"/>
      <c r="L153" s="3"/>
      <c r="M153" s="13"/>
      <c r="N153" s="3"/>
      <c r="O153" s="3"/>
      <c r="P153" s="13"/>
      <c r="Q153" s="3"/>
      <c r="R153" s="3"/>
      <c r="S153" s="3"/>
      <c r="T153" s="3"/>
      <c r="U153" s="3"/>
      <c r="V153" s="3"/>
      <c r="W153" s="3"/>
      <c r="X153" s="3"/>
      <c r="Y153" s="3"/>
      <c r="Z153" s="3"/>
    </row>
    <row r="154" ht="15.75" customHeight="1">
      <c r="A154" s="3"/>
      <c r="B154" s="13"/>
      <c r="C154" s="13"/>
      <c r="D154" s="3"/>
      <c r="E154" s="3"/>
      <c r="F154" s="3"/>
      <c r="G154" s="3"/>
      <c r="H154" s="3"/>
      <c r="I154" s="3"/>
      <c r="J154" s="3"/>
      <c r="K154" s="3"/>
      <c r="L154" s="3"/>
      <c r="M154" s="13"/>
      <c r="N154" s="3"/>
      <c r="O154" s="3"/>
      <c r="P154" s="13"/>
      <c r="Q154" s="3"/>
      <c r="R154" s="3"/>
      <c r="S154" s="3"/>
      <c r="T154" s="3"/>
      <c r="U154" s="3"/>
      <c r="V154" s="3"/>
      <c r="W154" s="3"/>
      <c r="X154" s="3"/>
      <c r="Y154" s="3"/>
      <c r="Z154" s="3"/>
    </row>
    <row r="155" ht="15.75" customHeight="1">
      <c r="A155" s="3"/>
      <c r="B155" s="13"/>
      <c r="C155" s="13"/>
      <c r="D155" s="3"/>
      <c r="E155" s="3"/>
      <c r="F155" s="3"/>
      <c r="G155" s="3"/>
      <c r="H155" s="3"/>
      <c r="I155" s="3"/>
      <c r="J155" s="3"/>
      <c r="K155" s="3"/>
      <c r="L155" s="3"/>
      <c r="M155" s="13"/>
      <c r="N155" s="3"/>
      <c r="O155" s="3"/>
      <c r="P155" s="13"/>
      <c r="Q155" s="3"/>
      <c r="R155" s="3"/>
      <c r="S155" s="3"/>
      <c r="T155" s="3"/>
      <c r="U155" s="3"/>
      <c r="V155" s="3"/>
      <c r="W155" s="3"/>
      <c r="X155" s="3"/>
      <c r="Y155" s="3"/>
      <c r="Z155" s="3"/>
    </row>
    <row r="156" ht="15.75" customHeight="1">
      <c r="A156" s="3"/>
      <c r="B156" s="13"/>
      <c r="C156" s="13"/>
      <c r="D156" s="3"/>
      <c r="E156" s="3"/>
      <c r="F156" s="3"/>
      <c r="G156" s="3"/>
      <c r="H156" s="3"/>
      <c r="I156" s="3"/>
      <c r="J156" s="3"/>
      <c r="K156" s="3"/>
      <c r="L156" s="3"/>
      <c r="M156" s="13"/>
      <c r="N156" s="3"/>
      <c r="O156" s="3"/>
      <c r="P156" s="13"/>
      <c r="Q156" s="3"/>
      <c r="R156" s="3"/>
      <c r="S156" s="3"/>
      <c r="T156" s="3"/>
      <c r="U156" s="3"/>
      <c r="V156" s="3"/>
      <c r="W156" s="3"/>
      <c r="X156" s="3"/>
      <c r="Y156" s="3"/>
      <c r="Z156" s="3"/>
    </row>
    <row r="157" ht="15.75" customHeight="1">
      <c r="A157" s="3"/>
      <c r="B157" s="13"/>
      <c r="C157" s="13"/>
      <c r="D157" s="3"/>
      <c r="E157" s="3"/>
      <c r="F157" s="3"/>
      <c r="G157" s="3"/>
      <c r="H157" s="3"/>
      <c r="I157" s="3"/>
      <c r="J157" s="3"/>
      <c r="K157" s="3"/>
      <c r="L157" s="3"/>
      <c r="M157" s="13"/>
      <c r="N157" s="3"/>
      <c r="O157" s="3"/>
      <c r="P157" s="13"/>
      <c r="Q157" s="3"/>
      <c r="R157" s="3"/>
      <c r="S157" s="3"/>
      <c r="T157" s="3"/>
      <c r="U157" s="3"/>
      <c r="V157" s="3"/>
      <c r="W157" s="3"/>
      <c r="X157" s="3"/>
      <c r="Y157" s="3"/>
      <c r="Z157" s="3"/>
    </row>
    <row r="158" ht="15.75" customHeight="1">
      <c r="A158" s="3"/>
      <c r="B158" s="13"/>
      <c r="C158" s="13"/>
      <c r="D158" s="3"/>
      <c r="E158" s="3"/>
      <c r="F158" s="3"/>
      <c r="G158" s="3"/>
      <c r="H158" s="3"/>
      <c r="I158" s="3"/>
      <c r="J158" s="3"/>
      <c r="K158" s="3"/>
      <c r="L158" s="3"/>
      <c r="M158" s="13"/>
      <c r="N158" s="3"/>
      <c r="O158" s="3"/>
      <c r="P158" s="13"/>
      <c r="Q158" s="3"/>
      <c r="R158" s="3"/>
      <c r="S158" s="3"/>
      <c r="T158" s="3"/>
      <c r="U158" s="3"/>
      <c r="V158" s="3"/>
      <c r="W158" s="3"/>
      <c r="X158" s="3"/>
      <c r="Y158" s="3"/>
      <c r="Z158" s="3"/>
    </row>
    <row r="159" ht="15.75" customHeight="1">
      <c r="A159" s="3"/>
      <c r="B159" s="13"/>
      <c r="C159" s="13"/>
      <c r="D159" s="3"/>
      <c r="E159" s="3"/>
      <c r="F159" s="3"/>
      <c r="G159" s="3"/>
      <c r="H159" s="3"/>
      <c r="I159" s="3"/>
      <c r="J159" s="3"/>
      <c r="K159" s="3"/>
      <c r="L159" s="3"/>
      <c r="M159" s="13"/>
      <c r="N159" s="3"/>
      <c r="O159" s="3"/>
      <c r="P159" s="13"/>
      <c r="Q159" s="3"/>
      <c r="R159" s="3"/>
      <c r="S159" s="3"/>
      <c r="T159" s="3"/>
      <c r="U159" s="3"/>
      <c r="V159" s="3"/>
      <c r="W159" s="3"/>
      <c r="X159" s="3"/>
      <c r="Y159" s="3"/>
      <c r="Z159" s="3"/>
    </row>
    <row r="160" ht="15.75" customHeight="1">
      <c r="A160" s="3"/>
      <c r="B160" s="13"/>
      <c r="C160" s="13"/>
      <c r="D160" s="3"/>
      <c r="E160" s="3"/>
      <c r="F160" s="3"/>
      <c r="G160" s="3"/>
      <c r="H160" s="3"/>
      <c r="I160" s="3"/>
      <c r="J160" s="3"/>
      <c r="K160" s="3"/>
      <c r="L160" s="3"/>
      <c r="M160" s="13"/>
      <c r="N160" s="3"/>
      <c r="O160" s="3"/>
      <c r="P160" s="13"/>
      <c r="Q160" s="3"/>
      <c r="R160" s="3"/>
      <c r="S160" s="3"/>
      <c r="T160" s="3"/>
      <c r="U160" s="3"/>
      <c r="V160" s="3"/>
      <c r="W160" s="3"/>
      <c r="X160" s="3"/>
      <c r="Y160" s="3"/>
      <c r="Z160" s="3"/>
    </row>
    <row r="161" ht="15.75" customHeight="1">
      <c r="A161" s="3"/>
      <c r="B161" s="13"/>
      <c r="C161" s="13"/>
      <c r="D161" s="3"/>
      <c r="E161" s="3"/>
      <c r="F161" s="3"/>
      <c r="G161" s="3"/>
      <c r="H161" s="3"/>
      <c r="I161" s="3"/>
      <c r="J161" s="3"/>
      <c r="K161" s="3"/>
      <c r="L161" s="3"/>
      <c r="M161" s="13"/>
      <c r="N161" s="3"/>
      <c r="O161" s="3"/>
      <c r="P161" s="13"/>
      <c r="Q161" s="3"/>
      <c r="R161" s="3"/>
      <c r="S161" s="3"/>
      <c r="T161" s="3"/>
      <c r="U161" s="3"/>
      <c r="V161" s="3"/>
      <c r="W161" s="3"/>
      <c r="X161" s="3"/>
      <c r="Y161" s="3"/>
      <c r="Z161" s="3"/>
    </row>
    <row r="162" ht="15.75" customHeight="1">
      <c r="A162" s="3"/>
      <c r="B162" s="13"/>
      <c r="C162" s="13"/>
      <c r="D162" s="3"/>
      <c r="E162" s="3"/>
      <c r="F162" s="3"/>
      <c r="G162" s="3"/>
      <c r="H162" s="3"/>
      <c r="I162" s="3"/>
      <c r="J162" s="3"/>
      <c r="K162" s="3"/>
      <c r="L162" s="3"/>
      <c r="M162" s="13"/>
      <c r="N162" s="3"/>
      <c r="O162" s="3"/>
      <c r="P162" s="13"/>
      <c r="Q162" s="3"/>
      <c r="R162" s="3"/>
      <c r="S162" s="3"/>
      <c r="T162" s="3"/>
      <c r="U162" s="3"/>
      <c r="V162" s="3"/>
      <c r="W162" s="3"/>
      <c r="X162" s="3"/>
      <c r="Y162" s="3"/>
      <c r="Z162" s="3"/>
    </row>
    <row r="163" ht="15.75" customHeight="1">
      <c r="A163" s="3"/>
      <c r="B163" s="13"/>
      <c r="C163" s="13"/>
      <c r="D163" s="3"/>
      <c r="E163" s="3"/>
      <c r="F163" s="3"/>
      <c r="G163" s="3"/>
      <c r="H163" s="3"/>
      <c r="I163" s="3"/>
      <c r="J163" s="3"/>
      <c r="K163" s="3"/>
      <c r="L163" s="3"/>
      <c r="M163" s="13"/>
      <c r="N163" s="3"/>
      <c r="O163" s="3"/>
      <c r="P163" s="13"/>
      <c r="Q163" s="3"/>
      <c r="R163" s="3"/>
      <c r="S163" s="3"/>
      <c r="T163" s="3"/>
      <c r="U163" s="3"/>
      <c r="V163" s="3"/>
      <c r="W163" s="3"/>
      <c r="X163" s="3"/>
      <c r="Y163" s="3"/>
      <c r="Z163" s="3"/>
    </row>
    <row r="164" ht="15.75" customHeight="1">
      <c r="A164" s="3"/>
      <c r="B164" s="13"/>
      <c r="C164" s="13"/>
      <c r="D164" s="3"/>
      <c r="E164" s="3"/>
      <c r="F164" s="3"/>
      <c r="G164" s="3"/>
      <c r="H164" s="3"/>
      <c r="I164" s="3"/>
      <c r="J164" s="3"/>
      <c r="K164" s="3"/>
      <c r="L164" s="3"/>
      <c r="M164" s="13"/>
      <c r="N164" s="3"/>
      <c r="O164" s="3"/>
      <c r="P164" s="13"/>
      <c r="Q164" s="3"/>
      <c r="R164" s="3"/>
      <c r="S164" s="3"/>
      <c r="T164" s="3"/>
      <c r="U164" s="3"/>
      <c r="V164" s="3"/>
      <c r="W164" s="3"/>
      <c r="X164" s="3"/>
      <c r="Y164" s="3"/>
      <c r="Z164" s="3"/>
    </row>
    <row r="165" ht="15.75" customHeight="1">
      <c r="A165" s="3"/>
      <c r="B165" s="13"/>
      <c r="C165" s="13"/>
      <c r="D165" s="3"/>
      <c r="E165" s="3"/>
      <c r="F165" s="3"/>
      <c r="G165" s="3"/>
      <c r="H165" s="3"/>
      <c r="I165" s="3"/>
      <c r="J165" s="3"/>
      <c r="K165" s="3"/>
      <c r="L165" s="3"/>
      <c r="M165" s="13"/>
      <c r="N165" s="3"/>
      <c r="O165" s="3"/>
      <c r="P165" s="13"/>
      <c r="Q165" s="3"/>
      <c r="R165" s="3"/>
      <c r="S165" s="3"/>
      <c r="T165" s="3"/>
      <c r="U165" s="3"/>
      <c r="V165" s="3"/>
      <c r="W165" s="3"/>
      <c r="X165" s="3"/>
      <c r="Y165" s="3"/>
      <c r="Z165" s="3"/>
    </row>
    <row r="166" ht="15.75" customHeight="1">
      <c r="A166" s="3"/>
      <c r="B166" s="13"/>
      <c r="C166" s="13"/>
      <c r="D166" s="3"/>
      <c r="E166" s="3"/>
      <c r="F166" s="3"/>
      <c r="G166" s="3"/>
      <c r="H166" s="3"/>
      <c r="I166" s="3"/>
      <c r="J166" s="3"/>
      <c r="K166" s="3"/>
      <c r="L166" s="3"/>
      <c r="M166" s="13"/>
      <c r="N166" s="3"/>
      <c r="O166" s="3"/>
      <c r="P166" s="13"/>
      <c r="Q166" s="3"/>
      <c r="R166" s="3"/>
      <c r="S166" s="3"/>
      <c r="T166" s="3"/>
      <c r="U166" s="3"/>
      <c r="V166" s="3"/>
      <c r="W166" s="3"/>
      <c r="X166" s="3"/>
      <c r="Y166" s="3"/>
      <c r="Z166" s="3"/>
    </row>
    <row r="167" ht="15.75" customHeight="1">
      <c r="A167" s="3"/>
      <c r="B167" s="13"/>
      <c r="C167" s="13"/>
      <c r="D167" s="3"/>
      <c r="E167" s="3"/>
      <c r="F167" s="3"/>
      <c r="G167" s="3"/>
      <c r="H167" s="3"/>
      <c r="I167" s="3"/>
      <c r="J167" s="3"/>
      <c r="K167" s="3"/>
      <c r="L167" s="3"/>
      <c r="M167" s="13"/>
      <c r="N167" s="3"/>
      <c r="O167" s="3"/>
      <c r="P167" s="13"/>
      <c r="Q167" s="3"/>
      <c r="R167" s="3"/>
      <c r="S167" s="3"/>
      <c r="T167" s="3"/>
      <c r="U167" s="3"/>
      <c r="V167" s="3"/>
      <c r="W167" s="3"/>
      <c r="X167" s="3"/>
      <c r="Y167" s="3"/>
      <c r="Z167" s="3"/>
    </row>
    <row r="168" ht="15.75" customHeight="1">
      <c r="A168" s="3"/>
      <c r="B168" s="13"/>
      <c r="C168" s="13"/>
      <c r="D168" s="3"/>
      <c r="E168" s="3"/>
      <c r="F168" s="3"/>
      <c r="G168" s="3"/>
      <c r="H168" s="3"/>
      <c r="I168" s="3"/>
      <c r="J168" s="3"/>
      <c r="K168" s="3"/>
      <c r="L168" s="3"/>
      <c r="M168" s="13"/>
      <c r="N168" s="3"/>
      <c r="O168" s="3"/>
      <c r="P168" s="13"/>
      <c r="Q168" s="3"/>
      <c r="R168" s="3"/>
      <c r="S168" s="3"/>
      <c r="T168" s="3"/>
      <c r="U168" s="3"/>
      <c r="V168" s="3"/>
      <c r="W168" s="3"/>
      <c r="X168" s="3"/>
      <c r="Y168" s="3"/>
      <c r="Z168" s="3"/>
    </row>
    <row r="169" ht="15.75" customHeight="1">
      <c r="A169" s="3"/>
      <c r="B169" s="13"/>
      <c r="C169" s="13"/>
      <c r="D169" s="3"/>
      <c r="E169" s="3"/>
      <c r="F169" s="3"/>
      <c r="G169" s="3"/>
      <c r="H169" s="3"/>
      <c r="I169" s="3"/>
      <c r="J169" s="3"/>
      <c r="K169" s="3"/>
      <c r="L169" s="3"/>
      <c r="M169" s="13"/>
      <c r="N169" s="3"/>
      <c r="O169" s="3"/>
      <c r="P169" s="13"/>
      <c r="Q169" s="3"/>
      <c r="R169" s="3"/>
      <c r="S169" s="3"/>
      <c r="T169" s="3"/>
      <c r="U169" s="3"/>
      <c r="V169" s="3"/>
      <c r="W169" s="3"/>
      <c r="X169" s="3"/>
      <c r="Y169" s="3"/>
      <c r="Z169" s="3"/>
    </row>
    <row r="170" ht="15.75" customHeight="1">
      <c r="A170" s="3"/>
      <c r="B170" s="13"/>
      <c r="C170" s="13"/>
      <c r="D170" s="3"/>
      <c r="E170" s="3"/>
      <c r="F170" s="3"/>
      <c r="G170" s="3"/>
      <c r="H170" s="3"/>
      <c r="I170" s="3"/>
      <c r="J170" s="3"/>
      <c r="K170" s="3"/>
      <c r="L170" s="3"/>
      <c r="M170" s="13"/>
      <c r="N170" s="3"/>
      <c r="O170" s="3"/>
      <c r="P170" s="13"/>
      <c r="Q170" s="3"/>
      <c r="R170" s="3"/>
      <c r="S170" s="3"/>
      <c r="T170" s="3"/>
      <c r="U170" s="3"/>
      <c r="V170" s="3"/>
      <c r="W170" s="3"/>
      <c r="X170" s="3"/>
      <c r="Y170" s="3"/>
      <c r="Z170" s="3"/>
    </row>
    <row r="171" ht="15.75" customHeight="1">
      <c r="A171" s="3"/>
      <c r="B171" s="13"/>
      <c r="C171" s="13"/>
      <c r="D171" s="3"/>
      <c r="E171" s="3"/>
      <c r="F171" s="3"/>
      <c r="G171" s="3"/>
      <c r="H171" s="3"/>
      <c r="I171" s="3"/>
      <c r="J171" s="3"/>
      <c r="K171" s="3"/>
      <c r="L171" s="3"/>
      <c r="M171" s="13"/>
      <c r="N171" s="3"/>
      <c r="O171" s="3"/>
      <c r="P171" s="13"/>
      <c r="Q171" s="3"/>
      <c r="R171" s="3"/>
      <c r="S171" s="3"/>
      <c r="T171" s="3"/>
      <c r="U171" s="3"/>
      <c r="V171" s="3"/>
      <c r="W171" s="3"/>
      <c r="X171" s="3"/>
      <c r="Y171" s="3"/>
      <c r="Z171" s="3"/>
    </row>
    <row r="172" ht="15.75" customHeight="1">
      <c r="A172" s="3"/>
      <c r="B172" s="13"/>
      <c r="C172" s="13"/>
      <c r="D172" s="3"/>
      <c r="E172" s="3"/>
      <c r="F172" s="3"/>
      <c r="G172" s="3"/>
      <c r="H172" s="3"/>
      <c r="I172" s="3"/>
      <c r="J172" s="3"/>
      <c r="K172" s="3"/>
      <c r="L172" s="3"/>
      <c r="M172" s="13"/>
      <c r="N172" s="3"/>
      <c r="O172" s="3"/>
      <c r="P172" s="13"/>
      <c r="Q172" s="3"/>
      <c r="R172" s="3"/>
      <c r="S172" s="3"/>
      <c r="T172" s="3"/>
      <c r="U172" s="3"/>
      <c r="V172" s="3"/>
      <c r="W172" s="3"/>
      <c r="X172" s="3"/>
      <c r="Y172" s="3"/>
      <c r="Z172" s="3"/>
    </row>
    <row r="173" ht="15.75" customHeight="1">
      <c r="A173" s="3"/>
      <c r="B173" s="13"/>
      <c r="C173" s="13"/>
      <c r="D173" s="3"/>
      <c r="E173" s="3"/>
      <c r="F173" s="3"/>
      <c r="G173" s="3"/>
      <c r="H173" s="3"/>
      <c r="I173" s="3"/>
      <c r="J173" s="3"/>
      <c r="K173" s="3"/>
      <c r="L173" s="3"/>
      <c r="M173" s="13"/>
      <c r="N173" s="3"/>
      <c r="O173" s="3"/>
      <c r="P173" s="13"/>
      <c r="Q173" s="3"/>
      <c r="R173" s="3"/>
      <c r="S173" s="3"/>
      <c r="T173" s="3"/>
      <c r="U173" s="3"/>
      <c r="V173" s="3"/>
      <c r="W173" s="3"/>
      <c r="X173" s="3"/>
      <c r="Y173" s="3"/>
      <c r="Z173" s="3"/>
    </row>
    <row r="174" ht="15.75" customHeight="1">
      <c r="A174" s="3"/>
      <c r="B174" s="13"/>
      <c r="C174" s="13"/>
      <c r="D174" s="3"/>
      <c r="E174" s="3"/>
      <c r="F174" s="3"/>
      <c r="G174" s="3"/>
      <c r="H174" s="3"/>
      <c r="I174" s="3"/>
      <c r="J174" s="3"/>
      <c r="K174" s="3"/>
      <c r="L174" s="3"/>
      <c r="M174" s="13"/>
      <c r="N174" s="3"/>
      <c r="O174" s="3"/>
      <c r="P174" s="13"/>
      <c r="Q174" s="3"/>
      <c r="R174" s="3"/>
      <c r="S174" s="3"/>
      <c r="T174" s="3"/>
      <c r="U174" s="3"/>
      <c r="V174" s="3"/>
      <c r="W174" s="3"/>
      <c r="X174" s="3"/>
      <c r="Y174" s="3"/>
      <c r="Z174" s="3"/>
    </row>
    <row r="175" ht="15.75" customHeight="1">
      <c r="A175" s="3"/>
      <c r="B175" s="13"/>
      <c r="C175" s="13"/>
      <c r="D175" s="3"/>
      <c r="E175" s="3"/>
      <c r="F175" s="3"/>
      <c r="G175" s="3"/>
      <c r="H175" s="3"/>
      <c r="I175" s="3"/>
      <c r="J175" s="3"/>
      <c r="K175" s="3"/>
      <c r="L175" s="3"/>
      <c r="M175" s="13"/>
      <c r="N175" s="3"/>
      <c r="O175" s="3"/>
      <c r="P175" s="13"/>
      <c r="Q175" s="3"/>
      <c r="R175" s="3"/>
      <c r="S175" s="3"/>
      <c r="T175" s="3"/>
      <c r="U175" s="3"/>
      <c r="V175" s="3"/>
      <c r="W175" s="3"/>
      <c r="X175" s="3"/>
      <c r="Y175" s="3"/>
      <c r="Z175" s="3"/>
    </row>
    <row r="176" ht="15.75" customHeight="1">
      <c r="A176" s="3"/>
      <c r="B176" s="13"/>
      <c r="C176" s="13"/>
      <c r="D176" s="3"/>
      <c r="E176" s="3"/>
      <c r="F176" s="3"/>
      <c r="G176" s="3"/>
      <c r="H176" s="3"/>
      <c r="I176" s="3"/>
      <c r="J176" s="3"/>
      <c r="K176" s="3"/>
      <c r="L176" s="3"/>
      <c r="M176" s="13"/>
      <c r="N176" s="3"/>
      <c r="O176" s="3"/>
      <c r="P176" s="13"/>
      <c r="Q176" s="3"/>
      <c r="R176" s="3"/>
      <c r="S176" s="3"/>
      <c r="T176" s="3"/>
      <c r="U176" s="3"/>
      <c r="V176" s="3"/>
      <c r="W176" s="3"/>
      <c r="X176" s="3"/>
      <c r="Y176" s="3"/>
      <c r="Z176" s="3"/>
    </row>
    <row r="177" ht="15.75" customHeight="1">
      <c r="A177" s="3"/>
      <c r="B177" s="13"/>
      <c r="C177" s="13"/>
      <c r="D177" s="3"/>
      <c r="E177" s="3"/>
      <c r="F177" s="3"/>
      <c r="G177" s="3"/>
      <c r="H177" s="3"/>
      <c r="I177" s="3"/>
      <c r="J177" s="3"/>
      <c r="K177" s="3"/>
      <c r="L177" s="3"/>
      <c r="M177" s="13"/>
      <c r="N177" s="3"/>
      <c r="O177" s="3"/>
      <c r="P177" s="13"/>
      <c r="Q177" s="3"/>
      <c r="R177" s="3"/>
      <c r="S177" s="3"/>
      <c r="T177" s="3"/>
      <c r="U177" s="3"/>
      <c r="V177" s="3"/>
      <c r="W177" s="3"/>
      <c r="X177" s="3"/>
      <c r="Y177" s="3"/>
      <c r="Z177" s="3"/>
    </row>
    <row r="178" ht="15.75" customHeight="1">
      <c r="A178" s="3"/>
      <c r="B178" s="13"/>
      <c r="C178" s="13"/>
      <c r="D178" s="3"/>
      <c r="E178" s="3"/>
      <c r="F178" s="3"/>
      <c r="G178" s="3"/>
      <c r="H178" s="3"/>
      <c r="I178" s="3"/>
      <c r="J178" s="3"/>
      <c r="K178" s="3"/>
      <c r="L178" s="3"/>
      <c r="M178" s="13"/>
      <c r="N178" s="3"/>
      <c r="O178" s="3"/>
      <c r="P178" s="13"/>
      <c r="Q178" s="3"/>
      <c r="R178" s="3"/>
      <c r="S178" s="3"/>
      <c r="T178" s="3"/>
      <c r="U178" s="3"/>
      <c r="V178" s="3"/>
      <c r="W178" s="3"/>
      <c r="X178" s="3"/>
      <c r="Y178" s="3"/>
      <c r="Z178" s="3"/>
    </row>
    <row r="179" ht="15.75" customHeight="1">
      <c r="A179" s="3"/>
      <c r="B179" s="13"/>
      <c r="C179" s="13"/>
      <c r="D179" s="3"/>
      <c r="E179" s="3"/>
      <c r="F179" s="3"/>
      <c r="G179" s="3"/>
      <c r="H179" s="3"/>
      <c r="I179" s="3"/>
      <c r="J179" s="3"/>
      <c r="K179" s="3"/>
      <c r="L179" s="3"/>
      <c r="M179" s="13"/>
      <c r="N179" s="3"/>
      <c r="O179" s="3"/>
      <c r="P179" s="13"/>
      <c r="Q179" s="3"/>
      <c r="R179" s="3"/>
      <c r="S179" s="3"/>
      <c r="T179" s="3"/>
      <c r="U179" s="3"/>
      <c r="V179" s="3"/>
      <c r="W179" s="3"/>
      <c r="X179" s="3"/>
      <c r="Y179" s="3"/>
      <c r="Z179" s="3"/>
    </row>
    <row r="180" ht="15.75" customHeight="1">
      <c r="A180" s="3"/>
      <c r="B180" s="13"/>
      <c r="C180" s="13"/>
      <c r="D180" s="3"/>
      <c r="E180" s="3"/>
      <c r="F180" s="3"/>
      <c r="G180" s="3"/>
      <c r="H180" s="3"/>
      <c r="I180" s="3"/>
      <c r="J180" s="3"/>
      <c r="K180" s="3"/>
      <c r="L180" s="3"/>
      <c r="M180" s="13"/>
      <c r="N180" s="3"/>
      <c r="O180" s="3"/>
      <c r="P180" s="13"/>
      <c r="Q180" s="3"/>
      <c r="R180" s="3"/>
      <c r="S180" s="3"/>
      <c r="T180" s="3"/>
      <c r="U180" s="3"/>
      <c r="V180" s="3"/>
      <c r="W180" s="3"/>
      <c r="X180" s="3"/>
      <c r="Y180" s="3"/>
      <c r="Z180" s="3"/>
    </row>
    <row r="181" ht="15.75" customHeight="1">
      <c r="A181" s="3"/>
      <c r="B181" s="13"/>
      <c r="C181" s="13"/>
      <c r="D181" s="3"/>
      <c r="E181" s="3"/>
      <c r="F181" s="3"/>
      <c r="G181" s="3"/>
      <c r="H181" s="3"/>
      <c r="I181" s="3"/>
      <c r="J181" s="3"/>
      <c r="K181" s="3"/>
      <c r="L181" s="3"/>
      <c r="M181" s="13"/>
      <c r="N181" s="3"/>
      <c r="O181" s="3"/>
      <c r="P181" s="13"/>
      <c r="Q181" s="3"/>
      <c r="R181" s="3"/>
      <c r="S181" s="3"/>
      <c r="T181" s="3"/>
      <c r="U181" s="3"/>
      <c r="V181" s="3"/>
      <c r="W181" s="3"/>
      <c r="X181" s="3"/>
      <c r="Y181" s="3"/>
      <c r="Z181" s="3"/>
    </row>
    <row r="182" ht="15.75" customHeight="1">
      <c r="A182" s="3"/>
      <c r="B182" s="13"/>
      <c r="C182" s="13"/>
      <c r="D182" s="3"/>
      <c r="E182" s="3"/>
      <c r="F182" s="3"/>
      <c r="G182" s="3"/>
      <c r="H182" s="3"/>
      <c r="I182" s="3"/>
      <c r="J182" s="3"/>
      <c r="K182" s="3"/>
      <c r="L182" s="3"/>
      <c r="M182" s="13"/>
      <c r="N182" s="3"/>
      <c r="O182" s="3"/>
      <c r="P182" s="13"/>
      <c r="Q182" s="3"/>
      <c r="R182" s="3"/>
      <c r="S182" s="3"/>
      <c r="T182" s="3"/>
      <c r="U182" s="3"/>
      <c r="V182" s="3"/>
      <c r="W182" s="3"/>
      <c r="X182" s="3"/>
      <c r="Y182" s="3"/>
      <c r="Z182" s="3"/>
    </row>
    <row r="183" ht="15.75" customHeight="1">
      <c r="A183" s="3"/>
      <c r="B183" s="13"/>
      <c r="C183" s="13"/>
      <c r="D183" s="3"/>
      <c r="E183" s="3"/>
      <c r="F183" s="3"/>
      <c r="G183" s="3"/>
      <c r="H183" s="3"/>
      <c r="I183" s="3"/>
      <c r="J183" s="3"/>
      <c r="K183" s="3"/>
      <c r="L183" s="3"/>
      <c r="M183" s="13"/>
      <c r="N183" s="3"/>
      <c r="O183" s="3"/>
      <c r="P183" s="13"/>
      <c r="Q183" s="3"/>
      <c r="R183" s="3"/>
      <c r="S183" s="3"/>
      <c r="T183" s="3"/>
      <c r="U183" s="3"/>
      <c r="V183" s="3"/>
      <c r="W183" s="3"/>
      <c r="X183" s="3"/>
      <c r="Y183" s="3"/>
      <c r="Z183" s="3"/>
    </row>
    <row r="184" ht="15.75" customHeight="1">
      <c r="A184" s="3"/>
      <c r="B184" s="13"/>
      <c r="C184" s="13"/>
      <c r="D184" s="3"/>
      <c r="E184" s="3"/>
      <c r="F184" s="3"/>
      <c r="G184" s="3"/>
      <c r="H184" s="3"/>
      <c r="I184" s="3"/>
      <c r="J184" s="3"/>
      <c r="K184" s="3"/>
      <c r="L184" s="3"/>
      <c r="M184" s="13"/>
      <c r="N184" s="3"/>
      <c r="O184" s="3"/>
      <c r="P184" s="13"/>
      <c r="Q184" s="3"/>
      <c r="R184" s="3"/>
      <c r="S184" s="3"/>
      <c r="T184" s="3"/>
      <c r="U184" s="3"/>
      <c r="V184" s="3"/>
      <c r="W184" s="3"/>
      <c r="X184" s="3"/>
      <c r="Y184" s="3"/>
      <c r="Z184" s="3"/>
    </row>
    <row r="185" ht="15.75" customHeight="1">
      <c r="A185" s="3"/>
      <c r="B185" s="13"/>
      <c r="C185" s="13"/>
      <c r="D185" s="3"/>
      <c r="E185" s="3"/>
      <c r="F185" s="3"/>
      <c r="G185" s="3"/>
      <c r="H185" s="3"/>
      <c r="I185" s="3"/>
      <c r="J185" s="3"/>
      <c r="K185" s="3"/>
      <c r="L185" s="3"/>
      <c r="M185" s="13"/>
      <c r="N185" s="3"/>
      <c r="O185" s="3"/>
      <c r="P185" s="13"/>
      <c r="Q185" s="3"/>
      <c r="R185" s="3"/>
      <c r="S185" s="3"/>
      <c r="T185" s="3"/>
      <c r="U185" s="3"/>
      <c r="V185" s="3"/>
      <c r="W185" s="3"/>
      <c r="X185" s="3"/>
      <c r="Y185" s="3"/>
      <c r="Z185" s="3"/>
    </row>
    <row r="186" ht="15.75" customHeight="1">
      <c r="A186" s="3"/>
      <c r="B186" s="13"/>
      <c r="C186" s="13"/>
      <c r="D186" s="3"/>
      <c r="E186" s="3"/>
      <c r="F186" s="3"/>
      <c r="G186" s="3"/>
      <c r="H186" s="3"/>
      <c r="I186" s="3"/>
      <c r="J186" s="3"/>
      <c r="K186" s="3"/>
      <c r="L186" s="3"/>
      <c r="M186" s="13"/>
      <c r="N186" s="3"/>
      <c r="O186" s="3"/>
      <c r="P186" s="13"/>
      <c r="Q186" s="3"/>
      <c r="R186" s="3"/>
      <c r="S186" s="3"/>
      <c r="T186" s="3"/>
      <c r="U186" s="3"/>
      <c r="V186" s="3"/>
      <c r="W186" s="3"/>
      <c r="X186" s="3"/>
      <c r="Y186" s="3"/>
      <c r="Z186" s="3"/>
    </row>
    <row r="187" ht="15.75" customHeight="1">
      <c r="A187" s="3"/>
      <c r="B187" s="13"/>
      <c r="C187" s="13"/>
      <c r="D187" s="3"/>
      <c r="E187" s="3"/>
      <c r="F187" s="3"/>
      <c r="G187" s="3"/>
      <c r="H187" s="3"/>
      <c r="I187" s="3"/>
      <c r="J187" s="3"/>
      <c r="K187" s="3"/>
      <c r="L187" s="3"/>
      <c r="M187" s="13"/>
      <c r="N187" s="3"/>
      <c r="O187" s="3"/>
      <c r="P187" s="13"/>
      <c r="Q187" s="3"/>
      <c r="R187" s="3"/>
      <c r="S187" s="3"/>
      <c r="T187" s="3"/>
      <c r="U187" s="3"/>
      <c r="V187" s="3"/>
      <c r="W187" s="3"/>
      <c r="X187" s="3"/>
      <c r="Y187" s="3"/>
      <c r="Z187" s="3"/>
    </row>
    <row r="188" ht="15.75" customHeight="1">
      <c r="A188" s="3"/>
      <c r="B188" s="13"/>
      <c r="C188" s="13"/>
      <c r="D188" s="3"/>
      <c r="E188" s="3"/>
      <c r="F188" s="3"/>
      <c r="G188" s="3"/>
      <c r="H188" s="3"/>
      <c r="I188" s="3"/>
      <c r="J188" s="3"/>
      <c r="K188" s="3"/>
      <c r="L188" s="3"/>
      <c r="M188" s="13"/>
      <c r="N188" s="3"/>
      <c r="O188" s="3"/>
      <c r="P188" s="13"/>
      <c r="Q188" s="3"/>
      <c r="R188" s="3"/>
      <c r="S188" s="3"/>
      <c r="T188" s="3"/>
      <c r="U188" s="3"/>
      <c r="V188" s="3"/>
      <c r="W188" s="3"/>
      <c r="X188" s="3"/>
      <c r="Y188" s="3"/>
      <c r="Z188" s="3"/>
    </row>
    <row r="189" ht="15.75" customHeight="1">
      <c r="A189" s="3"/>
      <c r="B189" s="13"/>
      <c r="C189" s="13"/>
      <c r="D189" s="3"/>
      <c r="E189" s="3"/>
      <c r="F189" s="3"/>
      <c r="G189" s="3"/>
      <c r="H189" s="3"/>
      <c r="I189" s="3"/>
      <c r="J189" s="3"/>
      <c r="K189" s="3"/>
      <c r="L189" s="3"/>
      <c r="M189" s="13"/>
      <c r="N189" s="3"/>
      <c r="O189" s="3"/>
      <c r="P189" s="13"/>
      <c r="Q189" s="3"/>
      <c r="R189" s="3"/>
      <c r="S189" s="3"/>
      <c r="T189" s="3"/>
      <c r="U189" s="3"/>
      <c r="V189" s="3"/>
      <c r="W189" s="3"/>
      <c r="X189" s="3"/>
      <c r="Y189" s="3"/>
      <c r="Z189" s="3"/>
    </row>
    <row r="190" ht="15.75" customHeight="1">
      <c r="A190" s="3"/>
      <c r="B190" s="13"/>
      <c r="C190" s="13"/>
      <c r="D190" s="3"/>
      <c r="E190" s="3"/>
      <c r="F190" s="3"/>
      <c r="G190" s="3"/>
      <c r="H190" s="3"/>
      <c r="I190" s="3"/>
      <c r="J190" s="3"/>
      <c r="K190" s="3"/>
      <c r="L190" s="3"/>
      <c r="M190" s="13"/>
      <c r="N190" s="3"/>
      <c r="O190" s="3"/>
      <c r="P190" s="13"/>
      <c r="Q190" s="3"/>
      <c r="R190" s="3"/>
      <c r="S190" s="3"/>
      <c r="T190" s="3"/>
      <c r="U190" s="3"/>
      <c r="V190" s="3"/>
      <c r="W190" s="3"/>
      <c r="X190" s="3"/>
      <c r="Y190" s="3"/>
      <c r="Z190" s="3"/>
    </row>
    <row r="191" ht="15.75" customHeight="1">
      <c r="A191" s="3"/>
      <c r="B191" s="13"/>
      <c r="C191" s="13"/>
      <c r="D191" s="3"/>
      <c r="E191" s="3"/>
      <c r="F191" s="3"/>
      <c r="G191" s="3"/>
      <c r="H191" s="3"/>
      <c r="I191" s="3"/>
      <c r="J191" s="3"/>
      <c r="K191" s="3"/>
      <c r="L191" s="3"/>
      <c r="M191" s="13"/>
      <c r="N191" s="3"/>
      <c r="O191" s="3"/>
      <c r="P191" s="13"/>
      <c r="Q191" s="3"/>
      <c r="R191" s="3"/>
      <c r="S191" s="3"/>
      <c r="T191" s="3"/>
      <c r="U191" s="3"/>
      <c r="V191" s="3"/>
      <c r="W191" s="3"/>
      <c r="X191" s="3"/>
      <c r="Y191" s="3"/>
      <c r="Z191" s="3"/>
    </row>
    <row r="192" ht="15.75" customHeight="1">
      <c r="A192" s="3"/>
      <c r="B192" s="13"/>
      <c r="C192" s="13"/>
      <c r="D192" s="3"/>
      <c r="E192" s="3"/>
      <c r="F192" s="3"/>
      <c r="G192" s="3"/>
      <c r="H192" s="3"/>
      <c r="I192" s="3"/>
      <c r="J192" s="3"/>
      <c r="K192" s="3"/>
      <c r="L192" s="3"/>
      <c r="M192" s="13"/>
      <c r="N192" s="3"/>
      <c r="O192" s="3"/>
      <c r="P192" s="13"/>
      <c r="Q192" s="3"/>
      <c r="R192" s="3"/>
      <c r="S192" s="3"/>
      <c r="T192" s="3"/>
      <c r="U192" s="3"/>
      <c r="V192" s="3"/>
      <c r="W192" s="3"/>
      <c r="X192" s="3"/>
      <c r="Y192" s="3"/>
      <c r="Z192" s="3"/>
    </row>
    <row r="193" ht="15.75" customHeight="1">
      <c r="A193" s="3"/>
      <c r="B193" s="13"/>
      <c r="C193" s="13"/>
      <c r="D193" s="3"/>
      <c r="E193" s="3"/>
      <c r="F193" s="3"/>
      <c r="G193" s="3"/>
      <c r="H193" s="3"/>
      <c r="I193" s="3"/>
      <c r="J193" s="3"/>
      <c r="K193" s="3"/>
      <c r="L193" s="3"/>
      <c r="M193" s="13"/>
      <c r="N193" s="3"/>
      <c r="O193" s="3"/>
      <c r="P193" s="13"/>
      <c r="Q193" s="3"/>
      <c r="R193" s="3"/>
      <c r="S193" s="3"/>
      <c r="T193" s="3"/>
      <c r="U193" s="3"/>
      <c r="V193" s="3"/>
      <c r="W193" s="3"/>
      <c r="X193" s="3"/>
      <c r="Y193" s="3"/>
      <c r="Z193" s="3"/>
    </row>
    <row r="194" ht="15.75" customHeight="1">
      <c r="A194" s="3"/>
      <c r="B194" s="13"/>
      <c r="C194" s="13"/>
      <c r="D194" s="3"/>
      <c r="E194" s="3"/>
      <c r="F194" s="3"/>
      <c r="G194" s="3"/>
      <c r="H194" s="3"/>
      <c r="I194" s="3"/>
      <c r="J194" s="3"/>
      <c r="K194" s="3"/>
      <c r="L194" s="3"/>
      <c r="M194" s="13"/>
      <c r="N194" s="3"/>
      <c r="O194" s="3"/>
      <c r="P194" s="13"/>
      <c r="Q194" s="3"/>
      <c r="R194" s="3"/>
      <c r="S194" s="3"/>
      <c r="T194" s="3"/>
      <c r="U194" s="3"/>
      <c r="V194" s="3"/>
      <c r="W194" s="3"/>
      <c r="X194" s="3"/>
      <c r="Y194" s="3"/>
      <c r="Z194" s="3"/>
    </row>
    <row r="195" ht="15.75" customHeight="1">
      <c r="A195" s="3"/>
      <c r="B195" s="13"/>
      <c r="C195" s="13"/>
      <c r="D195" s="3"/>
      <c r="E195" s="3"/>
      <c r="F195" s="3"/>
      <c r="G195" s="3"/>
      <c r="H195" s="3"/>
      <c r="I195" s="3"/>
      <c r="J195" s="3"/>
      <c r="K195" s="3"/>
      <c r="L195" s="3"/>
      <c r="M195" s="13"/>
      <c r="N195" s="3"/>
      <c r="O195" s="3"/>
      <c r="P195" s="13"/>
      <c r="Q195" s="3"/>
      <c r="R195" s="3"/>
      <c r="S195" s="3"/>
      <c r="T195" s="3"/>
      <c r="U195" s="3"/>
      <c r="V195" s="3"/>
      <c r="W195" s="3"/>
      <c r="X195" s="3"/>
      <c r="Y195" s="3"/>
      <c r="Z195" s="3"/>
    </row>
    <row r="196" ht="15.75" customHeight="1">
      <c r="A196" s="3"/>
      <c r="B196" s="13"/>
      <c r="C196" s="13"/>
      <c r="D196" s="3"/>
      <c r="E196" s="3"/>
      <c r="F196" s="3"/>
      <c r="G196" s="3"/>
      <c r="H196" s="3"/>
      <c r="I196" s="3"/>
      <c r="J196" s="3"/>
      <c r="K196" s="3"/>
      <c r="L196" s="3"/>
      <c r="M196" s="13"/>
      <c r="N196" s="3"/>
      <c r="O196" s="3"/>
      <c r="P196" s="13"/>
      <c r="Q196" s="3"/>
      <c r="R196" s="3"/>
      <c r="S196" s="3"/>
      <c r="T196" s="3"/>
      <c r="U196" s="3"/>
      <c r="V196" s="3"/>
      <c r="W196" s="3"/>
      <c r="X196" s="3"/>
      <c r="Y196" s="3"/>
      <c r="Z196" s="3"/>
    </row>
    <row r="197" ht="15.75" customHeight="1">
      <c r="A197" s="3"/>
      <c r="B197" s="13"/>
      <c r="C197" s="13"/>
      <c r="D197" s="3"/>
      <c r="E197" s="3"/>
      <c r="F197" s="3"/>
      <c r="G197" s="3"/>
      <c r="H197" s="3"/>
      <c r="I197" s="3"/>
      <c r="J197" s="3"/>
      <c r="K197" s="3"/>
      <c r="L197" s="3"/>
      <c r="M197" s="13"/>
      <c r="N197" s="3"/>
      <c r="O197" s="3"/>
      <c r="P197" s="13"/>
      <c r="Q197" s="3"/>
      <c r="R197" s="3"/>
      <c r="S197" s="3"/>
      <c r="T197" s="3"/>
      <c r="U197" s="3"/>
      <c r="V197" s="3"/>
      <c r="W197" s="3"/>
      <c r="X197" s="3"/>
      <c r="Y197" s="3"/>
      <c r="Z197" s="3"/>
    </row>
    <row r="198" ht="15.75" customHeight="1">
      <c r="A198" s="3"/>
      <c r="B198" s="13"/>
      <c r="C198" s="13"/>
      <c r="D198" s="3"/>
      <c r="E198" s="3"/>
      <c r="F198" s="3"/>
      <c r="G198" s="3"/>
      <c r="H198" s="3"/>
      <c r="I198" s="3"/>
      <c r="J198" s="3"/>
      <c r="K198" s="3"/>
      <c r="L198" s="3"/>
      <c r="M198" s="13"/>
      <c r="N198" s="3"/>
      <c r="O198" s="3"/>
      <c r="P198" s="13"/>
      <c r="Q198" s="3"/>
      <c r="R198" s="3"/>
      <c r="S198" s="3"/>
      <c r="T198" s="3"/>
      <c r="U198" s="3"/>
      <c r="V198" s="3"/>
      <c r="W198" s="3"/>
      <c r="X198" s="3"/>
      <c r="Y198" s="3"/>
      <c r="Z198" s="3"/>
    </row>
    <row r="199" ht="15.75" customHeight="1">
      <c r="A199" s="3"/>
      <c r="B199" s="13"/>
      <c r="C199" s="13"/>
      <c r="D199" s="3"/>
      <c r="E199" s="3"/>
      <c r="F199" s="3"/>
      <c r="G199" s="3"/>
      <c r="H199" s="3"/>
      <c r="I199" s="3"/>
      <c r="J199" s="3"/>
      <c r="K199" s="3"/>
      <c r="L199" s="3"/>
      <c r="M199" s="13"/>
      <c r="N199" s="3"/>
      <c r="O199" s="3"/>
      <c r="P199" s="13"/>
      <c r="Q199" s="3"/>
      <c r="R199" s="3"/>
      <c r="S199" s="3"/>
      <c r="T199" s="3"/>
      <c r="U199" s="3"/>
      <c r="V199" s="3"/>
      <c r="W199" s="3"/>
      <c r="X199" s="3"/>
      <c r="Y199" s="3"/>
      <c r="Z199" s="3"/>
    </row>
    <row r="200" ht="15.75" customHeight="1">
      <c r="A200" s="3"/>
      <c r="B200" s="13"/>
      <c r="C200" s="13"/>
      <c r="D200" s="3"/>
      <c r="E200" s="3"/>
      <c r="F200" s="3"/>
      <c r="G200" s="3"/>
      <c r="H200" s="3"/>
      <c r="I200" s="3"/>
      <c r="J200" s="3"/>
      <c r="K200" s="3"/>
      <c r="L200" s="3"/>
      <c r="M200" s="13"/>
      <c r="N200" s="3"/>
      <c r="O200" s="3"/>
      <c r="P200" s="13"/>
      <c r="Q200" s="3"/>
      <c r="R200" s="3"/>
      <c r="S200" s="3"/>
      <c r="T200" s="3"/>
      <c r="U200" s="3"/>
      <c r="V200" s="3"/>
      <c r="W200" s="3"/>
      <c r="X200" s="3"/>
      <c r="Y200" s="3"/>
      <c r="Z200" s="3"/>
    </row>
    <row r="201" ht="15.75" customHeight="1">
      <c r="A201" s="3"/>
      <c r="B201" s="13"/>
      <c r="C201" s="13"/>
      <c r="D201" s="3"/>
      <c r="E201" s="3"/>
      <c r="F201" s="3"/>
      <c r="G201" s="3"/>
      <c r="H201" s="3"/>
      <c r="I201" s="3"/>
      <c r="J201" s="3"/>
      <c r="K201" s="3"/>
      <c r="L201" s="3"/>
      <c r="M201" s="13"/>
      <c r="N201" s="3"/>
      <c r="O201" s="3"/>
      <c r="P201" s="13"/>
      <c r="Q201" s="3"/>
      <c r="R201" s="3"/>
      <c r="S201" s="3"/>
      <c r="T201" s="3"/>
      <c r="U201" s="3"/>
      <c r="V201" s="3"/>
      <c r="W201" s="3"/>
      <c r="X201" s="3"/>
      <c r="Y201" s="3"/>
      <c r="Z201" s="3"/>
    </row>
    <row r="202" ht="15.75" customHeight="1">
      <c r="A202" s="3"/>
      <c r="B202" s="13"/>
      <c r="C202" s="13"/>
      <c r="D202" s="3"/>
      <c r="E202" s="3"/>
      <c r="F202" s="3"/>
      <c r="G202" s="3"/>
      <c r="H202" s="3"/>
      <c r="I202" s="3"/>
      <c r="J202" s="3"/>
      <c r="K202" s="3"/>
      <c r="L202" s="3"/>
      <c r="M202" s="13"/>
      <c r="N202" s="3"/>
      <c r="O202" s="3"/>
      <c r="P202" s="13"/>
      <c r="Q202" s="3"/>
      <c r="R202" s="3"/>
      <c r="S202" s="3"/>
      <c r="T202" s="3"/>
      <c r="U202" s="3"/>
      <c r="V202" s="3"/>
      <c r="W202" s="3"/>
      <c r="X202" s="3"/>
      <c r="Y202" s="3"/>
      <c r="Z202" s="3"/>
    </row>
    <row r="203" ht="15.75" customHeight="1">
      <c r="A203" s="3"/>
      <c r="B203" s="13"/>
      <c r="C203" s="13"/>
      <c r="D203" s="3"/>
      <c r="E203" s="3"/>
      <c r="F203" s="3"/>
      <c r="G203" s="3"/>
      <c r="H203" s="3"/>
      <c r="I203" s="3"/>
      <c r="J203" s="3"/>
      <c r="K203" s="3"/>
      <c r="L203" s="3"/>
      <c r="M203" s="13"/>
      <c r="N203" s="3"/>
      <c r="O203" s="3"/>
      <c r="P203" s="13"/>
      <c r="Q203" s="3"/>
      <c r="R203" s="3"/>
      <c r="S203" s="3"/>
      <c r="T203" s="3"/>
      <c r="U203" s="3"/>
      <c r="V203" s="3"/>
      <c r="W203" s="3"/>
      <c r="X203" s="3"/>
      <c r="Y203" s="3"/>
      <c r="Z203" s="3"/>
    </row>
    <row r="204" ht="15.75" customHeight="1">
      <c r="A204" s="3"/>
      <c r="B204" s="13"/>
      <c r="C204" s="13"/>
      <c r="D204" s="3"/>
      <c r="E204" s="3"/>
      <c r="F204" s="3"/>
      <c r="G204" s="3"/>
      <c r="H204" s="3"/>
      <c r="I204" s="3"/>
      <c r="J204" s="3"/>
      <c r="K204" s="3"/>
      <c r="L204" s="3"/>
      <c r="M204" s="13"/>
      <c r="N204" s="3"/>
      <c r="O204" s="3"/>
      <c r="P204" s="13"/>
      <c r="Q204" s="3"/>
      <c r="R204" s="3"/>
      <c r="S204" s="3"/>
      <c r="T204" s="3"/>
      <c r="U204" s="3"/>
      <c r="V204" s="3"/>
      <c r="W204" s="3"/>
      <c r="X204" s="3"/>
      <c r="Y204" s="3"/>
      <c r="Z204" s="3"/>
    </row>
    <row r="205" ht="15.75" customHeight="1">
      <c r="A205" s="3"/>
      <c r="B205" s="13"/>
      <c r="C205" s="13"/>
      <c r="D205" s="3"/>
      <c r="E205" s="3"/>
      <c r="F205" s="3"/>
      <c r="G205" s="3"/>
      <c r="H205" s="3"/>
      <c r="I205" s="3"/>
      <c r="J205" s="3"/>
      <c r="K205" s="3"/>
      <c r="L205" s="3"/>
      <c r="M205" s="13"/>
      <c r="N205" s="3"/>
      <c r="O205" s="3"/>
      <c r="P205" s="13"/>
      <c r="Q205" s="3"/>
      <c r="R205" s="3"/>
      <c r="S205" s="3"/>
      <c r="T205" s="3"/>
      <c r="U205" s="3"/>
      <c r="V205" s="3"/>
      <c r="W205" s="3"/>
      <c r="X205" s="3"/>
      <c r="Y205" s="3"/>
      <c r="Z205" s="3"/>
    </row>
    <row r="206" ht="15.75" customHeight="1">
      <c r="A206" s="3"/>
      <c r="B206" s="13"/>
      <c r="C206" s="13"/>
      <c r="D206" s="3"/>
      <c r="E206" s="3"/>
      <c r="F206" s="3"/>
      <c r="G206" s="3"/>
      <c r="H206" s="3"/>
      <c r="I206" s="3"/>
      <c r="J206" s="3"/>
      <c r="K206" s="3"/>
      <c r="L206" s="3"/>
      <c r="M206" s="13"/>
      <c r="N206" s="3"/>
      <c r="O206" s="3"/>
      <c r="P206" s="13"/>
      <c r="Q206" s="3"/>
      <c r="R206" s="3"/>
      <c r="S206" s="3"/>
      <c r="T206" s="3"/>
      <c r="U206" s="3"/>
      <c r="V206" s="3"/>
      <c r="W206" s="3"/>
      <c r="X206" s="3"/>
      <c r="Y206" s="3"/>
      <c r="Z206" s="3"/>
    </row>
    <row r="207" ht="15.75" customHeight="1">
      <c r="A207" s="3"/>
      <c r="B207" s="13"/>
      <c r="C207" s="13"/>
      <c r="D207" s="3"/>
      <c r="E207" s="3"/>
      <c r="F207" s="3"/>
      <c r="G207" s="3"/>
      <c r="H207" s="3"/>
      <c r="I207" s="3"/>
      <c r="J207" s="3"/>
      <c r="K207" s="3"/>
      <c r="L207" s="3"/>
      <c r="M207" s="13"/>
      <c r="N207" s="3"/>
      <c r="O207" s="3"/>
      <c r="P207" s="13"/>
      <c r="Q207" s="3"/>
      <c r="R207" s="3"/>
      <c r="S207" s="3"/>
      <c r="T207" s="3"/>
      <c r="U207" s="3"/>
      <c r="V207" s="3"/>
      <c r="W207" s="3"/>
      <c r="X207" s="3"/>
      <c r="Y207" s="3"/>
      <c r="Z207" s="3"/>
    </row>
    <row r="208" ht="15.75" customHeight="1">
      <c r="A208" s="3"/>
      <c r="B208" s="13"/>
      <c r="C208" s="13"/>
      <c r="D208" s="3"/>
      <c r="E208" s="3"/>
      <c r="F208" s="3"/>
      <c r="G208" s="3"/>
      <c r="H208" s="3"/>
      <c r="I208" s="3"/>
      <c r="J208" s="3"/>
      <c r="K208" s="3"/>
      <c r="L208" s="3"/>
      <c r="M208" s="13"/>
      <c r="N208" s="3"/>
      <c r="O208" s="3"/>
      <c r="P208" s="13"/>
      <c r="Q208" s="3"/>
      <c r="R208" s="3"/>
      <c r="S208" s="3"/>
      <c r="T208" s="3"/>
      <c r="U208" s="3"/>
      <c r="V208" s="3"/>
      <c r="W208" s="3"/>
      <c r="X208" s="3"/>
      <c r="Y208" s="3"/>
      <c r="Z208" s="3"/>
    </row>
    <row r="209" ht="15.75" customHeight="1">
      <c r="A209" s="3"/>
      <c r="B209" s="13"/>
      <c r="C209" s="13"/>
      <c r="D209" s="3"/>
      <c r="E209" s="3"/>
      <c r="F209" s="3"/>
      <c r="G209" s="3"/>
      <c r="H209" s="3"/>
      <c r="I209" s="3"/>
      <c r="J209" s="3"/>
      <c r="K209" s="3"/>
      <c r="L209" s="3"/>
      <c r="M209" s="13"/>
      <c r="N209" s="3"/>
      <c r="O209" s="3"/>
      <c r="P209" s="13"/>
      <c r="Q209" s="3"/>
      <c r="R209" s="3"/>
      <c r="S209" s="3"/>
      <c r="T209" s="3"/>
      <c r="U209" s="3"/>
      <c r="V209" s="3"/>
      <c r="W209" s="3"/>
      <c r="X209" s="3"/>
      <c r="Y209" s="3"/>
      <c r="Z209" s="3"/>
    </row>
    <row r="210" ht="15.75" customHeight="1">
      <c r="A210" s="3"/>
      <c r="B210" s="13"/>
      <c r="C210" s="13"/>
      <c r="D210" s="3"/>
      <c r="E210" s="3"/>
      <c r="F210" s="3"/>
      <c r="G210" s="3"/>
      <c r="H210" s="3"/>
      <c r="I210" s="3"/>
      <c r="J210" s="3"/>
      <c r="K210" s="3"/>
      <c r="L210" s="3"/>
      <c r="M210" s="13"/>
      <c r="N210" s="3"/>
      <c r="O210" s="3"/>
      <c r="P210" s="13"/>
      <c r="Q210" s="3"/>
      <c r="R210" s="3"/>
      <c r="S210" s="3"/>
      <c r="T210" s="3"/>
      <c r="U210" s="3"/>
      <c r="V210" s="3"/>
      <c r="W210" s="3"/>
      <c r="X210" s="3"/>
      <c r="Y210" s="3"/>
      <c r="Z210" s="3"/>
    </row>
    <row r="211" ht="15.75" customHeight="1">
      <c r="A211" s="3"/>
      <c r="B211" s="13"/>
      <c r="C211" s="13"/>
      <c r="D211" s="3"/>
      <c r="E211" s="3"/>
      <c r="F211" s="3"/>
      <c r="G211" s="3"/>
      <c r="H211" s="3"/>
      <c r="I211" s="3"/>
      <c r="J211" s="3"/>
      <c r="K211" s="3"/>
      <c r="L211" s="3"/>
      <c r="M211" s="13"/>
      <c r="N211" s="3"/>
      <c r="O211" s="3"/>
      <c r="P211" s="13"/>
      <c r="Q211" s="3"/>
      <c r="R211" s="3"/>
      <c r="S211" s="3"/>
      <c r="T211" s="3"/>
      <c r="U211" s="3"/>
      <c r="V211" s="3"/>
      <c r="W211" s="3"/>
      <c r="X211" s="3"/>
      <c r="Y211" s="3"/>
      <c r="Z211" s="3"/>
    </row>
    <row r="212" ht="15.75" customHeight="1">
      <c r="A212" s="3"/>
      <c r="B212" s="13"/>
      <c r="C212" s="13"/>
      <c r="D212" s="3"/>
      <c r="E212" s="3"/>
      <c r="F212" s="3"/>
      <c r="G212" s="3"/>
      <c r="H212" s="3"/>
      <c r="I212" s="3"/>
      <c r="J212" s="3"/>
      <c r="K212" s="3"/>
      <c r="L212" s="3"/>
      <c r="M212" s="13"/>
      <c r="N212" s="3"/>
      <c r="O212" s="3"/>
      <c r="P212" s="13"/>
      <c r="Q212" s="3"/>
      <c r="R212" s="3"/>
      <c r="S212" s="3"/>
      <c r="T212" s="3"/>
      <c r="U212" s="3"/>
      <c r="V212" s="3"/>
      <c r="W212" s="3"/>
      <c r="X212" s="3"/>
      <c r="Y212" s="3"/>
      <c r="Z212" s="3"/>
    </row>
    <row r="213" ht="15.75" customHeight="1">
      <c r="A213" s="3"/>
      <c r="B213" s="13"/>
      <c r="C213" s="13"/>
      <c r="D213" s="3"/>
      <c r="E213" s="3"/>
      <c r="F213" s="3"/>
      <c r="G213" s="3"/>
      <c r="H213" s="3"/>
      <c r="I213" s="3"/>
      <c r="J213" s="3"/>
      <c r="K213" s="3"/>
      <c r="L213" s="3"/>
      <c r="M213" s="13"/>
      <c r="N213" s="3"/>
      <c r="O213" s="3"/>
      <c r="P213" s="13"/>
      <c r="Q213" s="3"/>
      <c r="R213" s="3"/>
      <c r="S213" s="3"/>
      <c r="T213" s="3"/>
      <c r="U213" s="3"/>
      <c r="V213" s="3"/>
      <c r="W213" s="3"/>
      <c r="X213" s="3"/>
      <c r="Y213" s="3"/>
      <c r="Z213" s="3"/>
    </row>
    <row r="214" ht="15.75" customHeight="1">
      <c r="A214" s="3"/>
      <c r="B214" s="13"/>
      <c r="C214" s="13"/>
      <c r="D214" s="3"/>
      <c r="E214" s="3"/>
      <c r="F214" s="3"/>
      <c r="G214" s="3"/>
      <c r="H214" s="3"/>
      <c r="I214" s="3"/>
      <c r="J214" s="3"/>
      <c r="K214" s="3"/>
      <c r="L214" s="3"/>
      <c r="M214" s="13"/>
      <c r="N214" s="3"/>
      <c r="O214" s="3"/>
      <c r="P214" s="13"/>
      <c r="Q214" s="3"/>
      <c r="R214" s="3"/>
      <c r="S214" s="3"/>
      <c r="T214" s="3"/>
      <c r="U214" s="3"/>
      <c r="V214" s="3"/>
      <c r="W214" s="3"/>
      <c r="X214" s="3"/>
      <c r="Y214" s="3"/>
      <c r="Z214" s="3"/>
    </row>
    <row r="215" ht="15.75" customHeight="1">
      <c r="A215" s="3"/>
      <c r="B215" s="13"/>
      <c r="C215" s="13"/>
      <c r="D215" s="3"/>
      <c r="E215" s="3"/>
      <c r="F215" s="3"/>
      <c r="G215" s="3"/>
      <c r="H215" s="3"/>
      <c r="I215" s="3"/>
      <c r="J215" s="3"/>
      <c r="K215" s="3"/>
      <c r="L215" s="3"/>
      <c r="M215" s="13"/>
      <c r="N215" s="3"/>
      <c r="O215" s="3"/>
      <c r="P215" s="13"/>
      <c r="Q215" s="3"/>
      <c r="R215" s="3"/>
      <c r="S215" s="3"/>
      <c r="T215" s="3"/>
      <c r="U215" s="3"/>
      <c r="V215" s="3"/>
      <c r="W215" s="3"/>
      <c r="X215" s="3"/>
      <c r="Y215" s="3"/>
      <c r="Z215" s="3"/>
    </row>
    <row r="216" ht="15.75" customHeight="1">
      <c r="A216" s="3"/>
      <c r="B216" s="13"/>
      <c r="C216" s="13"/>
      <c r="D216" s="3"/>
      <c r="E216" s="3"/>
      <c r="F216" s="3"/>
      <c r="G216" s="3"/>
      <c r="H216" s="3"/>
      <c r="I216" s="3"/>
      <c r="J216" s="3"/>
      <c r="K216" s="3"/>
      <c r="L216" s="3"/>
      <c r="M216" s="13"/>
      <c r="N216" s="3"/>
      <c r="O216" s="3"/>
      <c r="P216" s="13"/>
      <c r="Q216" s="3"/>
      <c r="R216" s="3"/>
      <c r="S216" s="3"/>
      <c r="T216" s="3"/>
      <c r="U216" s="3"/>
      <c r="V216" s="3"/>
      <c r="W216" s="3"/>
      <c r="X216" s="3"/>
      <c r="Y216" s="3"/>
      <c r="Z216" s="3"/>
    </row>
    <row r="217" ht="15.75" customHeight="1">
      <c r="A217" s="3"/>
      <c r="B217" s="13"/>
      <c r="C217" s="13"/>
      <c r="D217" s="3"/>
      <c r="E217" s="3"/>
      <c r="F217" s="3"/>
      <c r="G217" s="3"/>
      <c r="H217" s="3"/>
      <c r="I217" s="3"/>
      <c r="J217" s="3"/>
      <c r="K217" s="3"/>
      <c r="L217" s="3"/>
      <c r="M217" s="13"/>
      <c r="N217" s="3"/>
      <c r="O217" s="3"/>
      <c r="P217" s="13"/>
      <c r="Q217" s="3"/>
      <c r="R217" s="3"/>
      <c r="S217" s="3"/>
      <c r="T217" s="3"/>
      <c r="U217" s="3"/>
      <c r="V217" s="3"/>
      <c r="W217" s="3"/>
      <c r="X217" s="3"/>
      <c r="Y217" s="3"/>
      <c r="Z217" s="3"/>
    </row>
    <row r="218" ht="15.75" customHeight="1">
      <c r="A218" s="3"/>
      <c r="B218" s="13"/>
      <c r="C218" s="13"/>
      <c r="D218" s="3"/>
      <c r="E218" s="3"/>
      <c r="F218" s="3"/>
      <c r="G218" s="3"/>
      <c r="H218" s="3"/>
      <c r="I218" s="3"/>
      <c r="J218" s="3"/>
      <c r="K218" s="3"/>
      <c r="L218" s="3"/>
      <c r="M218" s="13"/>
      <c r="N218" s="3"/>
      <c r="O218" s="3"/>
      <c r="P218" s="13"/>
      <c r="Q218" s="3"/>
      <c r="R218" s="3"/>
      <c r="S218" s="3"/>
      <c r="T218" s="3"/>
      <c r="U218" s="3"/>
      <c r="V218" s="3"/>
      <c r="W218" s="3"/>
      <c r="X218" s="3"/>
      <c r="Y218" s="3"/>
      <c r="Z218" s="3"/>
    </row>
    <row r="219" ht="15.75" customHeight="1">
      <c r="A219" s="3"/>
      <c r="B219" s="13"/>
      <c r="C219" s="13"/>
      <c r="D219" s="3"/>
      <c r="E219" s="3"/>
      <c r="F219" s="3"/>
      <c r="G219" s="3"/>
      <c r="H219" s="3"/>
      <c r="I219" s="3"/>
      <c r="J219" s="3"/>
      <c r="K219" s="3"/>
      <c r="L219" s="3"/>
      <c r="M219" s="13"/>
      <c r="N219" s="3"/>
      <c r="O219" s="3"/>
      <c r="P219" s="13"/>
      <c r="Q219" s="3"/>
      <c r="R219" s="3"/>
      <c r="S219" s="3"/>
      <c r="T219" s="3"/>
      <c r="U219" s="3"/>
      <c r="V219" s="3"/>
      <c r="W219" s="3"/>
      <c r="X219" s="3"/>
      <c r="Y219" s="3"/>
      <c r="Z219" s="3"/>
    </row>
    <row r="220" ht="15.75" customHeight="1">
      <c r="A220" s="3"/>
      <c r="B220" s="13"/>
      <c r="C220" s="13"/>
      <c r="D220" s="3"/>
      <c r="E220" s="3"/>
      <c r="F220" s="3"/>
      <c r="G220" s="3"/>
      <c r="H220" s="3"/>
      <c r="I220" s="3"/>
      <c r="J220" s="3"/>
      <c r="K220" s="3"/>
      <c r="L220" s="3"/>
      <c r="M220" s="13"/>
      <c r="N220" s="3"/>
      <c r="O220" s="3"/>
      <c r="P220" s="13"/>
      <c r="Q220" s="3"/>
      <c r="R220" s="3"/>
      <c r="S220" s="3"/>
      <c r="T220" s="3"/>
      <c r="U220" s="3"/>
      <c r="V220" s="3"/>
      <c r="W220" s="3"/>
      <c r="X220" s="3"/>
      <c r="Y220" s="3"/>
      <c r="Z220" s="3"/>
    </row>
    <row r="221" ht="15.75" customHeight="1">
      <c r="A221" s="3"/>
      <c r="B221" s="13"/>
      <c r="C221" s="13"/>
      <c r="D221" s="3"/>
      <c r="E221" s="3"/>
      <c r="F221" s="3"/>
      <c r="G221" s="3"/>
      <c r="H221" s="3"/>
      <c r="I221" s="3"/>
      <c r="J221" s="3"/>
      <c r="K221" s="3"/>
      <c r="L221" s="3"/>
      <c r="M221" s="13"/>
      <c r="N221" s="3"/>
      <c r="O221" s="3"/>
      <c r="P221" s="13"/>
      <c r="Q221" s="3"/>
      <c r="R221" s="3"/>
      <c r="S221" s="3"/>
      <c r="T221" s="3"/>
      <c r="U221" s="3"/>
      <c r="V221" s="3"/>
      <c r="W221" s="3"/>
      <c r="X221" s="3"/>
      <c r="Y221" s="3"/>
      <c r="Z221" s="3"/>
    </row>
    <row r="222" ht="15.75" customHeight="1">
      <c r="A222" s="3"/>
      <c r="B222" s="13"/>
      <c r="C222" s="13"/>
      <c r="D222" s="3"/>
      <c r="E222" s="3"/>
      <c r="F222" s="3"/>
      <c r="G222" s="3"/>
      <c r="H222" s="3"/>
      <c r="I222" s="3"/>
      <c r="J222" s="3"/>
      <c r="K222" s="3"/>
      <c r="L222" s="3"/>
      <c r="M222" s="13"/>
      <c r="N222" s="3"/>
      <c r="O222" s="3"/>
      <c r="P222" s="13"/>
      <c r="Q222" s="3"/>
      <c r="R222" s="3"/>
      <c r="S222" s="3"/>
      <c r="T222" s="3"/>
      <c r="U222" s="3"/>
      <c r="V222" s="3"/>
      <c r="W222" s="3"/>
      <c r="X222" s="3"/>
      <c r="Y222" s="3"/>
      <c r="Z222" s="3"/>
    </row>
    <row r="223" ht="15.75" customHeight="1">
      <c r="A223" s="3"/>
      <c r="B223" s="13"/>
      <c r="C223" s="13"/>
      <c r="D223" s="3"/>
      <c r="E223" s="3"/>
      <c r="F223" s="3"/>
      <c r="G223" s="3"/>
      <c r="H223" s="3"/>
      <c r="I223" s="3"/>
      <c r="J223" s="3"/>
      <c r="K223" s="3"/>
      <c r="L223" s="3"/>
      <c r="M223" s="13"/>
      <c r="N223" s="3"/>
      <c r="O223" s="3"/>
      <c r="P223" s="13"/>
      <c r="Q223" s="3"/>
      <c r="R223" s="3"/>
      <c r="S223" s="3"/>
      <c r="T223" s="3"/>
      <c r="U223" s="3"/>
      <c r="V223" s="3"/>
      <c r="W223" s="3"/>
      <c r="X223" s="3"/>
      <c r="Y223" s="3"/>
      <c r="Z223" s="3"/>
    </row>
    <row r="224" ht="15.75" customHeight="1">
      <c r="A224" s="3"/>
      <c r="B224" s="13"/>
      <c r="C224" s="13"/>
      <c r="D224" s="3"/>
      <c r="E224" s="3"/>
      <c r="F224" s="3"/>
      <c r="G224" s="3"/>
      <c r="H224" s="3"/>
      <c r="I224" s="3"/>
      <c r="J224" s="3"/>
      <c r="K224" s="3"/>
      <c r="L224" s="3"/>
      <c r="M224" s="13"/>
      <c r="N224" s="3"/>
      <c r="O224" s="3"/>
      <c r="P224" s="13"/>
      <c r="Q224" s="3"/>
      <c r="R224" s="3"/>
      <c r="S224" s="3"/>
      <c r="T224" s="3"/>
      <c r="U224" s="3"/>
      <c r="V224" s="3"/>
      <c r="W224" s="3"/>
      <c r="X224" s="3"/>
      <c r="Y224" s="3"/>
      <c r="Z224" s="3"/>
    </row>
    <row r="225" ht="15.75" customHeight="1">
      <c r="A225" s="3"/>
      <c r="B225" s="13"/>
      <c r="C225" s="13"/>
      <c r="D225" s="3"/>
      <c r="E225" s="3"/>
      <c r="F225" s="3"/>
      <c r="G225" s="3"/>
      <c r="H225" s="3"/>
      <c r="I225" s="3"/>
      <c r="J225" s="3"/>
      <c r="K225" s="3"/>
      <c r="L225" s="3"/>
      <c r="M225" s="13"/>
      <c r="N225" s="3"/>
      <c r="O225" s="3"/>
      <c r="P225" s="13"/>
      <c r="Q225" s="3"/>
      <c r="R225" s="3"/>
      <c r="S225" s="3"/>
      <c r="T225" s="3"/>
      <c r="U225" s="3"/>
      <c r="V225" s="3"/>
      <c r="W225" s="3"/>
      <c r="X225" s="3"/>
      <c r="Y225" s="3"/>
      <c r="Z225" s="3"/>
    </row>
    <row r="226" ht="15.75" customHeight="1">
      <c r="A226" s="3"/>
      <c r="B226" s="13"/>
      <c r="C226" s="13"/>
      <c r="D226" s="3"/>
      <c r="E226" s="3"/>
      <c r="F226" s="3"/>
      <c r="G226" s="3"/>
      <c r="H226" s="3"/>
      <c r="I226" s="3"/>
      <c r="J226" s="3"/>
      <c r="K226" s="3"/>
      <c r="L226" s="3"/>
      <c r="M226" s="13"/>
      <c r="N226" s="3"/>
      <c r="O226" s="3"/>
      <c r="P226" s="13"/>
      <c r="Q226" s="3"/>
      <c r="R226" s="3"/>
      <c r="S226" s="3"/>
      <c r="T226" s="3"/>
      <c r="U226" s="3"/>
      <c r="V226" s="3"/>
      <c r="W226" s="3"/>
      <c r="X226" s="3"/>
      <c r="Y226" s="3"/>
      <c r="Z226" s="3"/>
    </row>
    <row r="227" ht="15.75" customHeight="1">
      <c r="A227" s="3"/>
      <c r="B227" s="13"/>
      <c r="C227" s="13"/>
      <c r="D227" s="3"/>
      <c r="E227" s="3"/>
      <c r="F227" s="3"/>
      <c r="G227" s="3"/>
      <c r="H227" s="3"/>
      <c r="I227" s="3"/>
      <c r="J227" s="3"/>
      <c r="K227" s="3"/>
      <c r="L227" s="3"/>
      <c r="M227" s="13"/>
      <c r="N227" s="3"/>
      <c r="O227" s="3"/>
      <c r="P227" s="13"/>
      <c r="Q227" s="3"/>
      <c r="R227" s="3"/>
      <c r="S227" s="3"/>
      <c r="T227" s="3"/>
      <c r="U227" s="3"/>
      <c r="V227" s="3"/>
      <c r="W227" s="3"/>
      <c r="X227" s="3"/>
      <c r="Y227" s="3"/>
      <c r="Z227" s="3"/>
    </row>
    <row r="228" ht="15.75" customHeight="1">
      <c r="A228" s="3"/>
      <c r="B228" s="13"/>
      <c r="C228" s="13"/>
      <c r="D228" s="3"/>
      <c r="E228" s="3"/>
      <c r="F228" s="3"/>
      <c r="G228" s="3"/>
      <c r="H228" s="3"/>
      <c r="I228" s="3"/>
      <c r="J228" s="3"/>
      <c r="K228" s="3"/>
      <c r="L228" s="3"/>
      <c r="M228" s="13"/>
      <c r="N228" s="3"/>
      <c r="O228" s="3"/>
      <c r="P228" s="13"/>
      <c r="Q228" s="3"/>
      <c r="R228" s="3"/>
      <c r="S228" s="3"/>
      <c r="T228" s="3"/>
      <c r="U228" s="3"/>
      <c r="V228" s="3"/>
      <c r="W228" s="3"/>
      <c r="X228" s="3"/>
      <c r="Y228" s="3"/>
      <c r="Z228" s="3"/>
    </row>
    <row r="229" ht="15.75" customHeight="1">
      <c r="A229" s="3"/>
      <c r="B229" s="13"/>
      <c r="C229" s="13"/>
      <c r="D229" s="3"/>
      <c r="E229" s="3"/>
      <c r="F229" s="3"/>
      <c r="G229" s="3"/>
      <c r="H229" s="3"/>
      <c r="I229" s="3"/>
      <c r="J229" s="3"/>
      <c r="K229" s="3"/>
      <c r="L229" s="3"/>
      <c r="M229" s="13"/>
      <c r="N229" s="3"/>
      <c r="O229" s="3"/>
      <c r="P229" s="13"/>
      <c r="Q229" s="3"/>
      <c r="R229" s="3"/>
      <c r="S229" s="3"/>
      <c r="T229" s="3"/>
      <c r="U229" s="3"/>
      <c r="V229" s="3"/>
      <c r="W229" s="3"/>
      <c r="X229" s="3"/>
      <c r="Y229" s="3"/>
      <c r="Z229" s="3"/>
    </row>
    <row r="230" ht="15.75" customHeight="1">
      <c r="A230" s="3"/>
      <c r="B230" s="13"/>
      <c r="C230" s="13"/>
      <c r="D230" s="3"/>
      <c r="E230" s="3"/>
      <c r="F230" s="3"/>
      <c r="G230" s="3"/>
      <c r="H230" s="3"/>
      <c r="I230" s="3"/>
      <c r="J230" s="3"/>
      <c r="K230" s="3"/>
      <c r="L230" s="3"/>
      <c r="M230" s="13"/>
      <c r="N230" s="3"/>
      <c r="O230" s="3"/>
      <c r="P230" s="13"/>
      <c r="Q230" s="3"/>
      <c r="R230" s="3"/>
      <c r="S230" s="3"/>
      <c r="T230" s="3"/>
      <c r="U230" s="3"/>
      <c r="V230" s="3"/>
      <c r="W230" s="3"/>
      <c r="X230" s="3"/>
      <c r="Y230" s="3"/>
      <c r="Z230" s="3"/>
    </row>
    <row r="231" ht="15.75" customHeight="1">
      <c r="A231" s="3"/>
      <c r="B231" s="13"/>
      <c r="C231" s="13"/>
      <c r="D231" s="3"/>
      <c r="E231" s="3"/>
      <c r="F231" s="3"/>
      <c r="G231" s="3"/>
      <c r="H231" s="3"/>
      <c r="I231" s="3"/>
      <c r="J231" s="3"/>
      <c r="K231" s="3"/>
      <c r="L231" s="3"/>
      <c r="M231" s="13"/>
      <c r="N231" s="3"/>
      <c r="O231" s="3"/>
      <c r="P231" s="13"/>
      <c r="Q231" s="3"/>
      <c r="R231" s="3"/>
      <c r="S231" s="3"/>
      <c r="T231" s="3"/>
      <c r="U231" s="3"/>
      <c r="V231" s="3"/>
      <c r="W231" s="3"/>
      <c r="X231" s="3"/>
      <c r="Y231" s="3"/>
      <c r="Z231" s="3"/>
    </row>
    <row r="232" ht="15.75" customHeight="1">
      <c r="A232" s="3"/>
      <c r="B232" s="13"/>
      <c r="C232" s="13"/>
      <c r="D232" s="3"/>
      <c r="E232" s="3"/>
      <c r="F232" s="3"/>
      <c r="G232" s="3"/>
      <c r="H232" s="3"/>
      <c r="I232" s="3"/>
      <c r="J232" s="3"/>
      <c r="K232" s="3"/>
      <c r="L232" s="3"/>
      <c r="M232" s="13"/>
      <c r="N232" s="3"/>
      <c r="O232" s="3"/>
      <c r="P232" s="13"/>
      <c r="Q232" s="3"/>
      <c r="R232" s="3"/>
      <c r="S232" s="3"/>
      <c r="T232" s="3"/>
      <c r="U232" s="3"/>
      <c r="V232" s="3"/>
      <c r="W232" s="3"/>
      <c r="X232" s="3"/>
      <c r="Y232" s="3"/>
      <c r="Z232" s="3"/>
    </row>
    <row r="233" ht="15.75" customHeight="1">
      <c r="A233" s="3"/>
      <c r="B233" s="13"/>
      <c r="C233" s="13"/>
      <c r="D233" s="3"/>
      <c r="E233" s="3"/>
      <c r="F233" s="3"/>
      <c r="G233" s="3"/>
      <c r="H233" s="3"/>
      <c r="I233" s="3"/>
      <c r="J233" s="3"/>
      <c r="K233" s="3"/>
      <c r="L233" s="3"/>
      <c r="M233" s="13"/>
      <c r="N233" s="3"/>
      <c r="O233" s="3"/>
      <c r="P233" s="13"/>
      <c r="Q233" s="3"/>
      <c r="R233" s="3"/>
      <c r="S233" s="3"/>
      <c r="T233" s="3"/>
      <c r="U233" s="3"/>
      <c r="V233" s="3"/>
      <c r="W233" s="3"/>
      <c r="X233" s="3"/>
      <c r="Y233" s="3"/>
      <c r="Z233" s="3"/>
    </row>
    <row r="234" ht="15.75" customHeight="1">
      <c r="A234" s="3"/>
      <c r="B234" s="13"/>
      <c r="C234" s="13"/>
      <c r="D234" s="3"/>
      <c r="E234" s="3"/>
      <c r="F234" s="3"/>
      <c r="G234" s="3"/>
      <c r="H234" s="3"/>
      <c r="I234" s="3"/>
      <c r="J234" s="3"/>
      <c r="K234" s="3"/>
      <c r="L234" s="3"/>
      <c r="M234" s="13"/>
      <c r="N234" s="3"/>
      <c r="O234" s="3"/>
      <c r="P234" s="13"/>
      <c r="Q234" s="3"/>
      <c r="R234" s="3"/>
      <c r="S234" s="3"/>
      <c r="T234" s="3"/>
      <c r="U234" s="3"/>
      <c r="V234" s="3"/>
      <c r="W234" s="3"/>
      <c r="X234" s="3"/>
      <c r="Y234" s="3"/>
      <c r="Z234" s="3"/>
    </row>
    <row r="235" ht="15.75" customHeight="1">
      <c r="A235" s="3"/>
      <c r="B235" s="13"/>
      <c r="C235" s="13"/>
      <c r="D235" s="3"/>
      <c r="E235" s="3"/>
      <c r="F235" s="3"/>
      <c r="G235" s="3"/>
      <c r="H235" s="3"/>
      <c r="I235" s="3"/>
      <c r="J235" s="3"/>
      <c r="K235" s="3"/>
      <c r="L235" s="3"/>
      <c r="M235" s="13"/>
      <c r="N235" s="3"/>
      <c r="O235" s="3"/>
      <c r="P235" s="13"/>
      <c r="Q235" s="3"/>
      <c r="R235" s="3"/>
      <c r="S235" s="3"/>
      <c r="T235" s="3"/>
      <c r="U235" s="3"/>
      <c r="V235" s="3"/>
      <c r="W235" s="3"/>
      <c r="X235" s="3"/>
      <c r="Y235" s="3"/>
      <c r="Z235" s="3"/>
    </row>
    <row r="236" ht="15.75" customHeight="1">
      <c r="A236" s="3"/>
      <c r="B236" s="13"/>
      <c r="C236" s="13"/>
      <c r="D236" s="3"/>
      <c r="E236" s="3"/>
      <c r="F236" s="3"/>
      <c r="G236" s="3"/>
      <c r="H236" s="3"/>
      <c r="I236" s="3"/>
      <c r="J236" s="3"/>
      <c r="K236" s="3"/>
      <c r="L236" s="3"/>
      <c r="M236" s="13"/>
      <c r="N236" s="3"/>
      <c r="O236" s="3"/>
      <c r="P236" s="13"/>
      <c r="Q236" s="3"/>
      <c r="R236" s="3"/>
      <c r="S236" s="3"/>
      <c r="T236" s="3"/>
      <c r="U236" s="3"/>
      <c r="V236" s="3"/>
      <c r="W236" s="3"/>
      <c r="X236" s="3"/>
      <c r="Y236" s="3"/>
      <c r="Z236" s="3"/>
    </row>
    <row r="237" ht="15.75" customHeight="1">
      <c r="A237" s="3"/>
      <c r="B237" s="13"/>
      <c r="C237" s="13"/>
      <c r="D237" s="3"/>
      <c r="E237" s="3"/>
      <c r="F237" s="3"/>
      <c r="G237" s="3"/>
      <c r="H237" s="3"/>
      <c r="I237" s="3"/>
      <c r="J237" s="3"/>
      <c r="K237" s="3"/>
      <c r="L237" s="3"/>
      <c r="M237" s="13"/>
      <c r="N237" s="3"/>
      <c r="O237" s="3"/>
      <c r="P237" s="13"/>
      <c r="Q237" s="3"/>
      <c r="R237" s="3"/>
      <c r="S237" s="3"/>
      <c r="T237" s="3"/>
      <c r="U237" s="3"/>
      <c r="V237" s="3"/>
      <c r="W237" s="3"/>
      <c r="X237" s="3"/>
      <c r="Y237" s="3"/>
      <c r="Z237" s="3"/>
    </row>
    <row r="238" ht="15.75" customHeight="1">
      <c r="A238" s="3"/>
      <c r="B238" s="13"/>
      <c r="C238" s="13"/>
      <c r="D238" s="3"/>
      <c r="E238" s="3"/>
      <c r="F238" s="3"/>
      <c r="G238" s="3"/>
      <c r="H238" s="3"/>
      <c r="I238" s="3"/>
      <c r="J238" s="3"/>
      <c r="K238" s="3"/>
      <c r="L238" s="3"/>
      <c r="M238" s="13"/>
      <c r="N238" s="3"/>
      <c r="O238" s="3"/>
      <c r="P238" s="13"/>
      <c r="Q238" s="3"/>
      <c r="R238" s="3"/>
      <c r="S238" s="3"/>
      <c r="T238" s="3"/>
      <c r="U238" s="3"/>
      <c r="V238" s="3"/>
      <c r="W238" s="3"/>
      <c r="X238" s="3"/>
      <c r="Y238" s="3"/>
      <c r="Z238" s="3"/>
    </row>
    <row r="239" ht="15.75" customHeight="1">
      <c r="A239" s="3"/>
      <c r="B239" s="13"/>
      <c r="C239" s="13"/>
      <c r="D239" s="3"/>
      <c r="E239" s="3"/>
      <c r="F239" s="3"/>
      <c r="G239" s="3"/>
      <c r="H239" s="3"/>
      <c r="I239" s="3"/>
      <c r="J239" s="3"/>
      <c r="K239" s="3"/>
      <c r="L239" s="3"/>
      <c r="M239" s="13"/>
      <c r="N239" s="3"/>
      <c r="O239" s="3"/>
      <c r="P239" s="13"/>
      <c r="Q239" s="3"/>
      <c r="R239" s="3"/>
      <c r="S239" s="3"/>
      <c r="T239" s="3"/>
      <c r="U239" s="3"/>
      <c r="V239" s="3"/>
      <c r="W239" s="3"/>
      <c r="X239" s="3"/>
      <c r="Y239" s="3"/>
      <c r="Z239" s="3"/>
    </row>
    <row r="240" ht="15.75" customHeight="1">
      <c r="A240" s="3"/>
      <c r="B240" s="13"/>
      <c r="C240" s="13"/>
      <c r="D240" s="3"/>
      <c r="E240" s="3"/>
      <c r="F240" s="3"/>
      <c r="G240" s="3"/>
      <c r="H240" s="3"/>
      <c r="I240" s="3"/>
      <c r="J240" s="3"/>
      <c r="K240" s="3"/>
      <c r="L240" s="3"/>
      <c r="M240" s="13"/>
      <c r="N240" s="3"/>
      <c r="O240" s="3"/>
      <c r="P240" s="13"/>
      <c r="Q240" s="3"/>
      <c r="R240" s="3"/>
      <c r="S240" s="3"/>
      <c r="T240" s="3"/>
      <c r="U240" s="3"/>
      <c r="V240" s="3"/>
      <c r="W240" s="3"/>
      <c r="X240" s="3"/>
      <c r="Y240" s="3"/>
      <c r="Z240" s="3"/>
    </row>
    <row r="241" ht="15.75" customHeight="1">
      <c r="A241" s="3"/>
      <c r="B241" s="13"/>
      <c r="C241" s="13"/>
      <c r="D241" s="3"/>
      <c r="E241" s="3"/>
      <c r="F241" s="3"/>
      <c r="G241" s="3"/>
      <c r="H241" s="3"/>
      <c r="I241" s="3"/>
      <c r="J241" s="3"/>
      <c r="K241" s="3"/>
      <c r="L241" s="3"/>
      <c r="M241" s="13"/>
      <c r="N241" s="3"/>
      <c r="O241" s="3"/>
      <c r="P241" s="13"/>
      <c r="Q241" s="3"/>
      <c r="R241" s="3"/>
      <c r="S241" s="3"/>
      <c r="T241" s="3"/>
      <c r="U241" s="3"/>
      <c r="V241" s="3"/>
      <c r="W241" s="3"/>
      <c r="X241" s="3"/>
      <c r="Y241" s="3"/>
      <c r="Z241" s="3"/>
    </row>
    <row r="242" ht="15.75" customHeight="1">
      <c r="A242" s="3"/>
      <c r="B242" s="13"/>
      <c r="C242" s="13"/>
      <c r="D242" s="3"/>
      <c r="E242" s="3"/>
      <c r="F242" s="3"/>
      <c r="G242" s="3"/>
      <c r="H242" s="3"/>
      <c r="I242" s="3"/>
      <c r="J242" s="3"/>
      <c r="K242" s="3"/>
      <c r="L242" s="3"/>
      <c r="M242" s="13"/>
      <c r="N242" s="3"/>
      <c r="O242" s="3"/>
      <c r="P242" s="13"/>
      <c r="Q242" s="3"/>
      <c r="R242" s="3"/>
      <c r="S242" s="3"/>
      <c r="T242" s="3"/>
      <c r="U242" s="3"/>
      <c r="V242" s="3"/>
      <c r="W242" s="3"/>
      <c r="X242" s="3"/>
      <c r="Y242" s="3"/>
      <c r="Z242" s="3"/>
    </row>
    <row r="243" ht="15.75" customHeight="1">
      <c r="A243" s="3"/>
      <c r="B243" s="13"/>
      <c r="C243" s="13"/>
      <c r="D243" s="3"/>
      <c r="E243" s="3"/>
      <c r="F243" s="3"/>
      <c r="G243" s="3"/>
      <c r="H243" s="3"/>
      <c r="I243" s="3"/>
      <c r="J243" s="3"/>
      <c r="K243" s="3"/>
      <c r="L243" s="3"/>
      <c r="M243" s="13"/>
      <c r="N243" s="3"/>
      <c r="O243" s="3"/>
      <c r="P243" s="13"/>
      <c r="Q243" s="3"/>
      <c r="R243" s="3"/>
      <c r="S243" s="3"/>
      <c r="T243" s="3"/>
      <c r="U243" s="3"/>
      <c r="V243" s="3"/>
      <c r="W243" s="3"/>
      <c r="X243" s="3"/>
      <c r="Y243" s="3"/>
      <c r="Z243" s="3"/>
    </row>
    <row r="244" ht="15.75" customHeight="1">
      <c r="A244" s="3"/>
      <c r="B244" s="13"/>
      <c r="C244" s="13"/>
      <c r="D244" s="3"/>
      <c r="E244" s="3"/>
      <c r="F244" s="3"/>
      <c r="G244" s="3"/>
      <c r="H244" s="3"/>
      <c r="I244" s="3"/>
      <c r="J244" s="3"/>
      <c r="K244" s="3"/>
      <c r="L244" s="3"/>
      <c r="M244" s="13"/>
      <c r="N244" s="3"/>
      <c r="O244" s="3"/>
      <c r="P244" s="13"/>
      <c r="Q244" s="3"/>
      <c r="R244" s="3"/>
      <c r="S244" s="3"/>
      <c r="T244" s="3"/>
      <c r="U244" s="3"/>
      <c r="V244" s="3"/>
      <c r="W244" s="3"/>
      <c r="X244" s="3"/>
      <c r="Y244" s="3"/>
      <c r="Z244" s="3"/>
    </row>
    <row r="245" ht="15.75" customHeight="1">
      <c r="A245" s="3"/>
      <c r="B245" s="13"/>
      <c r="C245" s="13"/>
      <c r="D245" s="3"/>
      <c r="E245" s="3"/>
      <c r="F245" s="3"/>
      <c r="G245" s="3"/>
      <c r="H245" s="3"/>
      <c r="I245" s="3"/>
      <c r="J245" s="3"/>
      <c r="K245" s="3"/>
      <c r="L245" s="3"/>
      <c r="M245" s="13"/>
      <c r="N245" s="3"/>
      <c r="O245" s="3"/>
      <c r="P245" s="13"/>
      <c r="Q245" s="3"/>
      <c r="R245" s="3"/>
      <c r="S245" s="3"/>
      <c r="T245" s="3"/>
      <c r="U245" s="3"/>
      <c r="V245" s="3"/>
      <c r="W245" s="3"/>
      <c r="X245" s="3"/>
      <c r="Y245" s="3"/>
      <c r="Z245" s="3"/>
    </row>
    <row r="246" ht="15.75" customHeight="1">
      <c r="A246" s="3"/>
      <c r="B246" s="13"/>
      <c r="C246" s="13"/>
      <c r="D246" s="3"/>
      <c r="E246" s="3"/>
      <c r="F246" s="3"/>
      <c r="G246" s="3"/>
      <c r="H246" s="3"/>
      <c r="I246" s="3"/>
      <c r="J246" s="3"/>
      <c r="K246" s="3"/>
      <c r="L246" s="3"/>
      <c r="M246" s="13"/>
      <c r="N246" s="3"/>
      <c r="O246" s="3"/>
      <c r="P246" s="13"/>
      <c r="Q246" s="3"/>
      <c r="R246" s="3"/>
      <c r="S246" s="3"/>
      <c r="T246" s="3"/>
      <c r="U246" s="3"/>
      <c r="V246" s="3"/>
      <c r="W246" s="3"/>
      <c r="X246" s="3"/>
      <c r="Y246" s="3"/>
      <c r="Z246" s="3"/>
    </row>
    <row r="247" ht="15.75" customHeight="1">
      <c r="A247" s="3"/>
      <c r="B247" s="13"/>
      <c r="C247" s="13"/>
      <c r="D247" s="3"/>
      <c r="E247" s="3"/>
      <c r="F247" s="3"/>
      <c r="G247" s="3"/>
      <c r="H247" s="3"/>
      <c r="I247" s="3"/>
      <c r="J247" s="3"/>
      <c r="K247" s="3"/>
      <c r="L247" s="3"/>
      <c r="M247" s="13"/>
      <c r="N247" s="3"/>
      <c r="O247" s="3"/>
      <c r="P247" s="13"/>
      <c r="Q247" s="3"/>
      <c r="R247" s="3"/>
      <c r="S247" s="3"/>
      <c r="T247" s="3"/>
      <c r="U247" s="3"/>
      <c r="V247" s="3"/>
      <c r="W247" s="3"/>
      <c r="X247" s="3"/>
      <c r="Y247" s="3"/>
      <c r="Z247" s="3"/>
    </row>
    <row r="248" ht="15.75" customHeight="1">
      <c r="A248" s="3"/>
      <c r="B248" s="13"/>
      <c r="C248" s="13"/>
      <c r="D248" s="3"/>
      <c r="E248" s="3"/>
      <c r="F248" s="3"/>
      <c r="G248" s="3"/>
      <c r="H248" s="3"/>
      <c r="I248" s="3"/>
      <c r="J248" s="3"/>
      <c r="K248" s="3"/>
      <c r="L248" s="3"/>
      <c r="M248" s="13"/>
      <c r="N248" s="3"/>
      <c r="O248" s="3"/>
      <c r="P248" s="13"/>
      <c r="Q248" s="3"/>
      <c r="R248" s="3"/>
      <c r="S248" s="3"/>
      <c r="T248" s="3"/>
      <c r="U248" s="3"/>
      <c r="V248" s="3"/>
      <c r="W248" s="3"/>
      <c r="X248" s="3"/>
      <c r="Y248" s="3"/>
      <c r="Z248" s="3"/>
    </row>
    <row r="249" ht="15.75" customHeight="1">
      <c r="A249" s="3"/>
      <c r="B249" s="13"/>
      <c r="C249" s="13"/>
      <c r="D249" s="3"/>
      <c r="E249" s="3"/>
      <c r="F249" s="3"/>
      <c r="G249" s="3"/>
      <c r="H249" s="3"/>
      <c r="I249" s="3"/>
      <c r="J249" s="3"/>
      <c r="K249" s="3"/>
      <c r="L249" s="3"/>
      <c r="M249" s="13"/>
      <c r="N249" s="3"/>
      <c r="O249" s="3"/>
      <c r="P249" s="13"/>
      <c r="Q249" s="3"/>
      <c r="R249" s="3"/>
      <c r="S249" s="3"/>
      <c r="T249" s="3"/>
      <c r="U249" s="3"/>
      <c r="V249" s="3"/>
      <c r="W249" s="3"/>
      <c r="X249" s="3"/>
      <c r="Y249" s="3"/>
      <c r="Z249" s="3"/>
    </row>
    <row r="250" ht="15.75" customHeight="1">
      <c r="A250" s="3"/>
      <c r="B250" s="13"/>
      <c r="C250" s="13"/>
      <c r="D250" s="3"/>
      <c r="E250" s="3"/>
      <c r="F250" s="3"/>
      <c r="G250" s="3"/>
      <c r="H250" s="3"/>
      <c r="I250" s="3"/>
      <c r="J250" s="3"/>
      <c r="K250" s="3"/>
      <c r="L250" s="3"/>
      <c r="M250" s="13"/>
      <c r="N250" s="3"/>
      <c r="O250" s="3"/>
      <c r="P250" s="13"/>
      <c r="Q250" s="3"/>
      <c r="R250" s="3"/>
      <c r="S250" s="3"/>
      <c r="T250" s="3"/>
      <c r="U250" s="3"/>
      <c r="V250" s="3"/>
      <c r="W250" s="3"/>
      <c r="X250" s="3"/>
      <c r="Y250" s="3"/>
      <c r="Z250" s="3"/>
    </row>
    <row r="251" ht="15.75" customHeight="1">
      <c r="A251" s="3"/>
      <c r="B251" s="13"/>
      <c r="C251" s="13"/>
      <c r="D251" s="3"/>
      <c r="E251" s="3"/>
      <c r="F251" s="3"/>
      <c r="G251" s="3"/>
      <c r="H251" s="3"/>
      <c r="I251" s="3"/>
      <c r="J251" s="3"/>
      <c r="K251" s="3"/>
      <c r="L251" s="3"/>
      <c r="M251" s="13"/>
      <c r="N251" s="3"/>
      <c r="O251" s="3"/>
      <c r="P251" s="1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I50:I1000">
    <cfRule type="expression" dxfId="0" priority="1">
      <formula>AND($F50&lt;&gt;"",$I50="")</formula>
    </cfRule>
  </conditionalFormatting>
  <conditionalFormatting sqref="M2:P1000 I50:L1000">
    <cfRule type="expression" dxfId="1" priority="2">
      <formula>$P2="placeholder"</formula>
    </cfRule>
  </conditionalFormatting>
  <conditionalFormatting sqref="J50:K1000">
    <cfRule type="expression" dxfId="0" priority="3">
      <formula>AND(OR($M50="triangular",$M50="uniform"),OR($J50="",$K50=""))</formula>
    </cfRule>
  </conditionalFormatting>
  <dataValidations>
    <dataValidation type="list" allowBlank="1" showErrorMessage="1" sqref="B2:B256">
      <formula1>"design,manufacturing,circularity,location"</formula1>
    </dataValidation>
    <dataValidation type="list" allowBlank="1" showErrorMessage="1" sqref="P2:P256">
      <formula1>"placeholder,partner estimate,measured,literature"</formula1>
    </dataValidation>
    <dataValidation type="list" allowBlank="1" showErrorMessage="1" sqref="M2:M256">
      <formula1>"fixed,triangular,uniform,choice,combination"</formula1>
    </dataValidation>
    <dataValidation type="list" allowBlank="1" showErrorMessage="1" sqref="C2:C256">
      <formula1>"product size,production,repair,use,end-of-life,general"</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9.0"/>
    <col customWidth="1" min="2" max="2" width="15.0"/>
    <col customWidth="1" min="3" max="3" width="13.0"/>
    <col customWidth="1" min="4" max="4" width="25.43"/>
    <col customWidth="1" min="5" max="5" width="9.71"/>
    <col customWidth="1" min="6" max="6" width="23.71"/>
    <col customWidth="1" min="7" max="7" width="60.0"/>
    <col customWidth="1" min="8" max="8" width="14.0"/>
    <col customWidth="1" min="9" max="10" width="9.0"/>
    <col customWidth="1" min="11" max="12" width="13.0"/>
    <col customWidth="1" min="13" max="13" width="17.0"/>
    <col customWidth="1" min="14" max="14" width="40.0"/>
    <col customWidth="1" min="15" max="15" width="13.0"/>
    <col customWidth="1" min="16" max="16" width="40.0"/>
    <col customWidth="1" min="17" max="17" width="8.86"/>
  </cols>
  <sheetData>
    <row r="1">
      <c r="A1" s="14" t="s">
        <v>295</v>
      </c>
      <c r="B1" s="14" t="s">
        <v>117</v>
      </c>
      <c r="C1" s="14" t="s">
        <v>296</v>
      </c>
      <c r="D1" s="14" t="s">
        <v>297</v>
      </c>
      <c r="E1" s="14" t="s">
        <v>298</v>
      </c>
      <c r="F1" s="14" t="s">
        <v>0</v>
      </c>
      <c r="G1" s="14" t="s">
        <v>10</v>
      </c>
      <c r="H1" s="14" t="s">
        <v>8</v>
      </c>
      <c r="I1" s="14" t="s">
        <v>299</v>
      </c>
      <c r="J1" s="14" t="s">
        <v>300</v>
      </c>
      <c r="K1" s="14" t="s">
        <v>301</v>
      </c>
      <c r="L1" s="14" t="s">
        <v>302</v>
      </c>
      <c r="M1" s="14" t="s">
        <v>124</v>
      </c>
      <c r="N1" s="14" t="s">
        <v>303</v>
      </c>
      <c r="O1" s="14" t="s">
        <v>304</v>
      </c>
      <c r="P1" s="14" t="s">
        <v>305</v>
      </c>
      <c r="Q1" s="14" t="s">
        <v>182</v>
      </c>
      <c r="R1" s="3"/>
      <c r="S1" s="3"/>
      <c r="T1" s="3"/>
      <c r="U1" s="3"/>
      <c r="V1" s="3"/>
      <c r="W1" s="3"/>
      <c r="X1" s="3"/>
      <c r="Y1" s="3"/>
      <c r="Z1" s="3"/>
    </row>
    <row r="2">
      <c r="A2" s="15" t="s">
        <v>40</v>
      </c>
      <c r="B2" s="15" t="s">
        <v>306</v>
      </c>
      <c r="C2" s="15" t="s">
        <v>307</v>
      </c>
      <c r="D2" s="15" t="s">
        <v>308</v>
      </c>
      <c r="E2" s="15"/>
      <c r="F2" s="15" t="s">
        <v>316</v>
      </c>
      <c r="G2" s="15" t="s">
        <v>691</v>
      </c>
      <c r="H2" s="15" t="s">
        <v>318</v>
      </c>
      <c r="I2" s="15">
        <v>550.0</v>
      </c>
      <c r="J2" s="15">
        <f>I2*0.8</f>
        <v>440</v>
      </c>
      <c r="K2" s="15">
        <f>I2*1.2</f>
        <v>660</v>
      </c>
      <c r="L2" s="15"/>
      <c r="M2" s="15" t="s">
        <v>312</v>
      </c>
      <c r="N2" s="15"/>
      <c r="O2" s="15" t="s">
        <v>319</v>
      </c>
      <c r="P2" s="15" t="s">
        <v>314</v>
      </c>
      <c r="Q2" s="15" t="s">
        <v>692</v>
      </c>
      <c r="R2" s="3"/>
      <c r="S2" s="3"/>
      <c r="T2" s="3"/>
      <c r="U2" s="3"/>
      <c r="V2" s="3"/>
      <c r="W2" s="3"/>
      <c r="X2" s="3"/>
      <c r="Y2" s="3"/>
      <c r="Z2" s="3"/>
    </row>
    <row r="3">
      <c r="A3" s="15" t="s">
        <v>40</v>
      </c>
      <c r="B3" s="15" t="s">
        <v>306</v>
      </c>
      <c r="C3" s="15" t="s">
        <v>307</v>
      </c>
      <c r="D3" s="15" t="s">
        <v>308</v>
      </c>
      <c r="E3" s="15"/>
      <c r="F3" s="15" t="s">
        <v>321</v>
      </c>
      <c r="G3" s="15" t="s">
        <v>693</v>
      </c>
      <c r="H3" s="15" t="s">
        <v>323</v>
      </c>
      <c r="I3" s="15">
        <v>0.006</v>
      </c>
      <c r="J3" s="15">
        <v>0.0048000000000000004</v>
      </c>
      <c r="K3" s="15">
        <v>0.0072</v>
      </c>
      <c r="L3" s="15"/>
      <c r="M3" s="15" t="s">
        <v>312</v>
      </c>
      <c r="N3" s="15"/>
      <c r="O3" s="16" t="s">
        <v>324</v>
      </c>
      <c r="P3" s="15" t="s">
        <v>325</v>
      </c>
      <c r="Q3" s="15" t="s">
        <v>694</v>
      </c>
      <c r="R3" s="3"/>
      <c r="S3" s="3"/>
      <c r="T3" s="3"/>
      <c r="U3" s="3"/>
      <c r="V3" s="3"/>
      <c r="W3" s="3"/>
      <c r="X3" s="3"/>
      <c r="Y3" s="3"/>
      <c r="Z3" s="3"/>
    </row>
    <row r="4">
      <c r="A4" s="15" t="s">
        <v>40</v>
      </c>
      <c r="B4" s="15" t="s">
        <v>306</v>
      </c>
      <c r="C4" s="15" t="s">
        <v>327</v>
      </c>
      <c r="D4" s="15" t="s">
        <v>328</v>
      </c>
      <c r="E4" s="15" t="s">
        <v>329</v>
      </c>
      <c r="F4" s="15" t="s">
        <v>330</v>
      </c>
      <c r="G4" s="17" t="s">
        <v>331</v>
      </c>
      <c r="H4" s="15" t="s">
        <v>311</v>
      </c>
      <c r="I4" s="16">
        <v>40.0</v>
      </c>
      <c r="J4" s="15">
        <f t="shared" ref="J4:J9" si="1">I4*0.8</f>
        <v>32</v>
      </c>
      <c r="K4" s="15">
        <f t="shared" ref="K4:K9" si="2">I4*1.2</f>
        <v>48</v>
      </c>
      <c r="L4" s="15"/>
      <c r="M4" s="15" t="s">
        <v>312</v>
      </c>
      <c r="N4" s="15"/>
      <c r="O4" s="16" t="s">
        <v>695</v>
      </c>
      <c r="P4" s="15" t="s">
        <v>325</v>
      </c>
      <c r="Q4" s="15" t="s">
        <v>696</v>
      </c>
      <c r="R4" s="3"/>
      <c r="S4" s="3"/>
      <c r="T4" s="3"/>
      <c r="U4" s="3"/>
      <c r="V4" s="3"/>
      <c r="W4" s="3"/>
      <c r="X4" s="3"/>
      <c r="Y4" s="3"/>
      <c r="Z4" s="3"/>
    </row>
    <row r="5">
      <c r="A5" s="15" t="s">
        <v>40</v>
      </c>
      <c r="B5" s="15" t="s">
        <v>306</v>
      </c>
      <c r="C5" s="15" t="s">
        <v>327</v>
      </c>
      <c r="D5" s="15" t="s">
        <v>334</v>
      </c>
      <c r="E5" s="15" t="s">
        <v>329</v>
      </c>
      <c r="F5" s="15" t="s">
        <v>330</v>
      </c>
      <c r="G5" s="17" t="s">
        <v>331</v>
      </c>
      <c r="H5" s="15" t="s">
        <v>311</v>
      </c>
      <c r="I5" s="16">
        <v>60.0</v>
      </c>
      <c r="J5" s="15">
        <f t="shared" si="1"/>
        <v>48</v>
      </c>
      <c r="K5" s="15">
        <f t="shared" si="2"/>
        <v>72</v>
      </c>
      <c r="L5" s="15"/>
      <c r="M5" s="15" t="s">
        <v>312</v>
      </c>
      <c r="N5" s="15"/>
      <c r="O5" s="15" t="s">
        <v>697</v>
      </c>
      <c r="P5" s="15" t="s">
        <v>325</v>
      </c>
      <c r="Q5" s="15" t="s">
        <v>698</v>
      </c>
      <c r="R5" s="3"/>
      <c r="S5" s="3"/>
      <c r="T5" s="3"/>
      <c r="U5" s="3"/>
      <c r="V5" s="3"/>
      <c r="W5" s="3"/>
      <c r="X5" s="3"/>
      <c r="Y5" s="3"/>
      <c r="Z5" s="3"/>
    </row>
    <row r="6">
      <c r="A6" s="15" t="s">
        <v>40</v>
      </c>
      <c r="B6" s="15" t="s">
        <v>337</v>
      </c>
      <c r="C6" s="15" t="s">
        <v>327</v>
      </c>
      <c r="D6" s="15" t="s">
        <v>338</v>
      </c>
      <c r="E6" s="15"/>
      <c r="F6" s="15" t="s">
        <v>339</v>
      </c>
      <c r="G6" s="17" t="s">
        <v>340</v>
      </c>
      <c r="H6" s="15" t="s">
        <v>254</v>
      </c>
      <c r="I6" s="15">
        <v>100.0</v>
      </c>
      <c r="J6" s="15">
        <f t="shared" si="1"/>
        <v>80</v>
      </c>
      <c r="K6" s="15">
        <f t="shared" si="2"/>
        <v>120</v>
      </c>
      <c r="L6" s="15"/>
      <c r="M6" s="15" t="s">
        <v>312</v>
      </c>
      <c r="N6" s="15"/>
      <c r="O6" s="15" t="s">
        <v>341</v>
      </c>
      <c r="P6" s="15" t="s">
        <v>314</v>
      </c>
      <c r="Q6" s="15" t="s">
        <v>699</v>
      </c>
      <c r="R6" s="3"/>
      <c r="S6" s="3"/>
      <c r="T6" s="3"/>
      <c r="U6" s="3"/>
      <c r="V6" s="3"/>
      <c r="W6" s="3"/>
      <c r="X6" s="3"/>
      <c r="Y6" s="3"/>
      <c r="Z6" s="3"/>
    </row>
    <row r="7">
      <c r="A7" s="15" t="s">
        <v>40</v>
      </c>
      <c r="B7" s="15" t="s">
        <v>337</v>
      </c>
      <c r="C7" s="15" t="s">
        <v>327</v>
      </c>
      <c r="D7" s="15" t="s">
        <v>338</v>
      </c>
      <c r="E7" s="15"/>
      <c r="F7" s="15" t="s">
        <v>343</v>
      </c>
      <c r="G7" s="17" t="s">
        <v>344</v>
      </c>
      <c r="H7" s="15" t="s">
        <v>345</v>
      </c>
      <c r="I7" s="15">
        <v>3.0E-4</v>
      </c>
      <c r="J7" s="15">
        <f t="shared" si="1"/>
        <v>0.00024</v>
      </c>
      <c r="K7" s="15">
        <f t="shared" si="2"/>
        <v>0.00036</v>
      </c>
      <c r="L7" s="15"/>
      <c r="M7" s="15" t="s">
        <v>312</v>
      </c>
      <c r="N7" s="15"/>
      <c r="O7" s="15" t="s">
        <v>346</v>
      </c>
      <c r="P7" s="15" t="s">
        <v>314</v>
      </c>
      <c r="Q7" s="15" t="s">
        <v>700</v>
      </c>
      <c r="R7" s="3"/>
      <c r="S7" s="3"/>
      <c r="T7" s="3"/>
      <c r="U7" s="3"/>
      <c r="V7" s="3"/>
      <c r="W7" s="3"/>
      <c r="X7" s="3"/>
      <c r="Y7" s="3"/>
      <c r="Z7" s="3"/>
    </row>
    <row r="8">
      <c r="A8" s="15" t="s">
        <v>40</v>
      </c>
      <c r="B8" s="15" t="s">
        <v>337</v>
      </c>
      <c r="C8" s="15" t="s">
        <v>327</v>
      </c>
      <c r="D8" s="15" t="s">
        <v>338</v>
      </c>
      <c r="E8" s="15"/>
      <c r="F8" s="15" t="s">
        <v>347</v>
      </c>
      <c r="G8" s="17" t="s">
        <v>348</v>
      </c>
      <c r="H8" s="15" t="s">
        <v>349</v>
      </c>
      <c r="I8" s="15">
        <v>2.5</v>
      </c>
      <c r="J8" s="15">
        <f t="shared" si="1"/>
        <v>2</v>
      </c>
      <c r="K8" s="15">
        <f t="shared" si="2"/>
        <v>3</v>
      </c>
      <c r="L8" s="15"/>
      <c r="M8" s="15" t="s">
        <v>312</v>
      </c>
      <c r="N8" s="15"/>
      <c r="O8" s="15" t="s">
        <v>350</v>
      </c>
      <c r="P8" s="15" t="s">
        <v>314</v>
      </c>
      <c r="Q8" s="15" t="s">
        <v>701</v>
      </c>
      <c r="R8" s="3"/>
      <c r="S8" s="3"/>
      <c r="T8" s="3"/>
      <c r="U8" s="3"/>
      <c r="V8" s="3"/>
      <c r="W8" s="3"/>
      <c r="X8" s="3"/>
      <c r="Y8" s="3"/>
      <c r="Z8" s="3"/>
    </row>
    <row r="9">
      <c r="A9" s="15" t="s">
        <v>40</v>
      </c>
      <c r="B9" s="15" t="s">
        <v>337</v>
      </c>
      <c r="C9" s="15" t="s">
        <v>327</v>
      </c>
      <c r="D9" s="15" t="s">
        <v>338</v>
      </c>
      <c r="E9" s="15"/>
      <c r="F9" s="15" t="s">
        <v>351</v>
      </c>
      <c r="G9" s="17" t="s">
        <v>352</v>
      </c>
      <c r="H9" s="15" t="s">
        <v>353</v>
      </c>
      <c r="I9" s="15">
        <v>20000.0</v>
      </c>
      <c r="J9" s="15">
        <f t="shared" si="1"/>
        <v>16000</v>
      </c>
      <c r="K9" s="15">
        <f t="shared" si="2"/>
        <v>24000</v>
      </c>
      <c r="L9" s="15"/>
      <c r="M9" s="15" t="s">
        <v>312</v>
      </c>
      <c r="N9" s="15"/>
      <c r="O9" s="15" t="s">
        <v>354</v>
      </c>
      <c r="P9" s="15" t="s">
        <v>314</v>
      </c>
      <c r="Q9" s="15" t="s">
        <v>702</v>
      </c>
      <c r="R9" s="3"/>
      <c r="S9" s="3"/>
      <c r="T9" s="3"/>
      <c r="U9" s="3"/>
      <c r="V9" s="3"/>
      <c r="W9" s="3"/>
      <c r="X9" s="3"/>
      <c r="Y9" s="3"/>
      <c r="Z9" s="3"/>
    </row>
    <row r="10">
      <c r="A10" s="15" t="s">
        <v>40</v>
      </c>
      <c r="B10" s="15" t="s">
        <v>337</v>
      </c>
      <c r="C10" s="15" t="s">
        <v>327</v>
      </c>
      <c r="D10" s="15" t="s">
        <v>338</v>
      </c>
      <c r="E10" s="15"/>
      <c r="F10" s="15" t="s">
        <v>355</v>
      </c>
      <c r="G10" s="17" t="s">
        <v>356</v>
      </c>
      <c r="H10" s="15" t="s">
        <v>311</v>
      </c>
      <c r="I10" s="15">
        <v>100.0</v>
      </c>
      <c r="J10" s="15">
        <f>I10</f>
        <v>100</v>
      </c>
      <c r="K10" s="15">
        <f>I10</f>
        <v>100</v>
      </c>
      <c r="L10" s="15"/>
      <c r="M10" s="15" t="s">
        <v>357</v>
      </c>
      <c r="N10" s="15"/>
      <c r="O10" s="15" t="s">
        <v>358</v>
      </c>
      <c r="P10" s="15" t="s">
        <v>314</v>
      </c>
      <c r="Q10" s="15" t="s">
        <v>703</v>
      </c>
      <c r="R10" s="3"/>
      <c r="S10" s="3"/>
      <c r="T10" s="3"/>
      <c r="U10" s="3"/>
      <c r="V10" s="3"/>
      <c r="W10" s="3"/>
      <c r="X10" s="3"/>
      <c r="Y10" s="3"/>
      <c r="Z10" s="3"/>
    </row>
    <row r="11">
      <c r="A11" s="15" t="s">
        <v>40</v>
      </c>
      <c r="B11" s="15" t="s">
        <v>337</v>
      </c>
      <c r="C11" s="15" t="s">
        <v>327</v>
      </c>
      <c r="D11" s="15" t="s">
        <v>338</v>
      </c>
      <c r="E11" s="15"/>
      <c r="F11" s="15" t="s">
        <v>360</v>
      </c>
      <c r="G11" s="17" t="s">
        <v>361</v>
      </c>
      <c r="H11" s="15" t="s">
        <v>90</v>
      </c>
      <c r="I11" s="15" t="s">
        <v>329</v>
      </c>
      <c r="J11" s="15"/>
      <c r="K11" s="15"/>
      <c r="L11" s="15"/>
      <c r="M11" s="15" t="s">
        <v>362</v>
      </c>
      <c r="N11" s="15" t="s">
        <v>363</v>
      </c>
      <c r="O11" s="15" t="s">
        <v>364</v>
      </c>
      <c r="P11" s="15" t="s">
        <v>314</v>
      </c>
      <c r="Q11" s="15" t="s">
        <v>704</v>
      </c>
      <c r="R11" s="3"/>
      <c r="S11" s="3"/>
      <c r="T11" s="3"/>
      <c r="U11" s="3"/>
      <c r="V11" s="3"/>
      <c r="W11" s="3"/>
      <c r="X11" s="3"/>
      <c r="Y11" s="3"/>
      <c r="Z11" s="3"/>
    </row>
    <row r="12">
      <c r="A12" s="15" t="s">
        <v>40</v>
      </c>
      <c r="B12" s="15" t="s">
        <v>337</v>
      </c>
      <c r="C12" s="15" t="s">
        <v>327</v>
      </c>
      <c r="D12" s="15" t="s">
        <v>221</v>
      </c>
      <c r="E12" s="15"/>
      <c r="F12" s="15" t="s">
        <v>339</v>
      </c>
      <c r="G12" s="17" t="s">
        <v>340</v>
      </c>
      <c r="H12" s="15" t="s">
        <v>254</v>
      </c>
      <c r="I12" s="15">
        <v>1150.0</v>
      </c>
      <c r="J12" s="15">
        <f t="shared" ref="J12:J15" si="3">I12*0.8</f>
        <v>920</v>
      </c>
      <c r="K12" s="15">
        <f t="shared" ref="K12:K15" si="4">I12*1.2</f>
        <v>1380</v>
      </c>
      <c r="L12" s="15"/>
      <c r="M12" s="15" t="s">
        <v>312</v>
      </c>
      <c r="N12" s="15"/>
      <c r="O12" s="15" t="s">
        <v>705</v>
      </c>
      <c r="P12" s="15" t="s">
        <v>314</v>
      </c>
      <c r="Q12" s="15" t="s">
        <v>706</v>
      </c>
      <c r="R12" s="3"/>
      <c r="S12" s="3"/>
      <c r="T12" s="3"/>
      <c r="U12" s="3"/>
      <c r="V12" s="3"/>
      <c r="W12" s="3"/>
      <c r="X12" s="3"/>
      <c r="Y12" s="3"/>
      <c r="Z12" s="3"/>
    </row>
    <row r="13">
      <c r="A13" s="15" t="s">
        <v>40</v>
      </c>
      <c r="B13" s="15" t="s">
        <v>337</v>
      </c>
      <c r="C13" s="15" t="s">
        <v>327</v>
      </c>
      <c r="D13" s="15" t="s">
        <v>221</v>
      </c>
      <c r="E13" s="15"/>
      <c r="F13" s="15" t="s">
        <v>343</v>
      </c>
      <c r="G13" s="17" t="s">
        <v>344</v>
      </c>
      <c r="H13" s="15" t="s">
        <v>345</v>
      </c>
      <c r="I13" s="15">
        <v>0.85</v>
      </c>
      <c r="J13" s="15">
        <f t="shared" si="3"/>
        <v>0.68</v>
      </c>
      <c r="K13" s="15">
        <f t="shared" si="4"/>
        <v>1.02</v>
      </c>
      <c r="L13" s="15"/>
      <c r="M13" s="15" t="s">
        <v>312</v>
      </c>
      <c r="N13" s="15"/>
      <c r="O13" s="15" t="s">
        <v>707</v>
      </c>
      <c r="P13" s="15" t="s">
        <v>314</v>
      </c>
      <c r="Q13" s="15" t="s">
        <v>708</v>
      </c>
      <c r="R13" s="3"/>
      <c r="S13" s="3"/>
      <c r="T13" s="3"/>
      <c r="U13" s="3"/>
      <c r="V13" s="3"/>
      <c r="W13" s="3"/>
      <c r="X13" s="3"/>
      <c r="Y13" s="3"/>
      <c r="Z13" s="3"/>
    </row>
    <row r="14">
      <c r="A14" s="15" t="s">
        <v>40</v>
      </c>
      <c r="B14" s="15" t="s">
        <v>337</v>
      </c>
      <c r="C14" s="15" t="s">
        <v>327</v>
      </c>
      <c r="D14" s="15" t="s">
        <v>221</v>
      </c>
      <c r="E14" s="15"/>
      <c r="F14" s="15" t="s">
        <v>347</v>
      </c>
      <c r="G14" s="17" t="s">
        <v>348</v>
      </c>
      <c r="H14" s="15" t="s">
        <v>349</v>
      </c>
      <c r="I14" s="15">
        <f>I3*6*720</f>
        <v>25.92</v>
      </c>
      <c r="J14" s="15">
        <f t="shared" si="3"/>
        <v>20.736</v>
      </c>
      <c r="K14" s="15">
        <f t="shared" si="4"/>
        <v>31.104</v>
      </c>
      <c r="L14" s="15"/>
      <c r="M14" s="15" t="s">
        <v>312</v>
      </c>
      <c r="N14" s="15"/>
      <c r="O14" s="16" t="s">
        <v>709</v>
      </c>
      <c r="P14" s="15" t="s">
        <v>314</v>
      </c>
      <c r="Q14" s="15" t="s">
        <v>710</v>
      </c>
      <c r="R14" s="3"/>
      <c r="S14" s="3"/>
      <c r="T14" s="3"/>
      <c r="U14" s="3"/>
      <c r="V14" s="3"/>
      <c r="W14" s="3"/>
      <c r="X14" s="3"/>
      <c r="Y14" s="3"/>
      <c r="Z14" s="3"/>
    </row>
    <row r="15">
      <c r="A15" s="15" t="s">
        <v>40</v>
      </c>
      <c r="B15" s="15" t="s">
        <v>337</v>
      </c>
      <c r="C15" s="15" t="s">
        <v>327</v>
      </c>
      <c r="D15" s="15" t="s">
        <v>221</v>
      </c>
      <c r="E15" s="15"/>
      <c r="F15" s="15" t="s">
        <v>351</v>
      </c>
      <c r="G15" s="17" t="s">
        <v>352</v>
      </c>
      <c r="H15" s="15" t="s">
        <v>353</v>
      </c>
      <c r="I15" s="15">
        <v>36000.0</v>
      </c>
      <c r="J15" s="15">
        <f t="shared" si="3"/>
        <v>28800</v>
      </c>
      <c r="K15" s="15">
        <f t="shared" si="4"/>
        <v>43200</v>
      </c>
      <c r="L15" s="15"/>
      <c r="M15" s="15" t="s">
        <v>312</v>
      </c>
      <c r="N15" s="15"/>
      <c r="O15" s="15" t="s">
        <v>711</v>
      </c>
      <c r="P15" s="15" t="s">
        <v>314</v>
      </c>
      <c r="Q15" s="15" t="s">
        <v>712</v>
      </c>
      <c r="R15" s="3"/>
      <c r="S15" s="3"/>
      <c r="T15" s="3"/>
      <c r="U15" s="3"/>
      <c r="V15" s="3"/>
      <c r="W15" s="3"/>
      <c r="X15" s="3"/>
      <c r="Y15" s="3"/>
      <c r="Z15" s="3"/>
    </row>
    <row r="16">
      <c r="A16" s="15" t="s">
        <v>40</v>
      </c>
      <c r="B16" s="15" t="s">
        <v>337</v>
      </c>
      <c r="C16" s="15" t="s">
        <v>327</v>
      </c>
      <c r="D16" s="15" t="s">
        <v>221</v>
      </c>
      <c r="E16" s="15"/>
      <c r="F16" s="15" t="s">
        <v>355</v>
      </c>
      <c r="G16" s="17" t="s">
        <v>356</v>
      </c>
      <c r="H16" s="15" t="s">
        <v>311</v>
      </c>
      <c r="I16" s="15">
        <v>95.0</v>
      </c>
      <c r="J16" s="15">
        <f>I16-5</f>
        <v>90</v>
      </c>
      <c r="K16" s="15">
        <f>I16+5</f>
        <v>100</v>
      </c>
      <c r="L16" s="15"/>
      <c r="M16" s="15" t="s">
        <v>312</v>
      </c>
      <c r="N16" s="15"/>
      <c r="O16" s="15" t="s">
        <v>713</v>
      </c>
      <c r="P16" s="15" t="s">
        <v>314</v>
      </c>
      <c r="Q16" s="15" t="s">
        <v>714</v>
      </c>
      <c r="R16" s="3"/>
      <c r="S16" s="3"/>
      <c r="T16" s="3"/>
      <c r="U16" s="3"/>
      <c r="V16" s="3"/>
      <c r="W16" s="3"/>
      <c r="X16" s="3"/>
      <c r="Y16" s="3"/>
      <c r="Z16" s="3"/>
    </row>
    <row r="17">
      <c r="A17" s="15" t="s">
        <v>40</v>
      </c>
      <c r="B17" s="15" t="s">
        <v>337</v>
      </c>
      <c r="C17" s="15" t="s">
        <v>327</v>
      </c>
      <c r="D17" s="15" t="s">
        <v>221</v>
      </c>
      <c r="E17" s="15"/>
      <c r="F17" s="15" t="s">
        <v>360</v>
      </c>
      <c r="G17" s="17" t="s">
        <v>361</v>
      </c>
      <c r="H17" s="15" t="s">
        <v>90</v>
      </c>
      <c r="I17" s="15" t="s">
        <v>329</v>
      </c>
      <c r="J17" s="15"/>
      <c r="K17" s="15"/>
      <c r="L17" s="15"/>
      <c r="M17" s="15" t="s">
        <v>362</v>
      </c>
      <c r="N17" s="15" t="s">
        <v>363</v>
      </c>
      <c r="O17" s="15" t="s">
        <v>364</v>
      </c>
      <c r="P17" s="15" t="s">
        <v>314</v>
      </c>
      <c r="Q17" s="15" t="s">
        <v>704</v>
      </c>
      <c r="R17" s="3"/>
      <c r="S17" s="3"/>
      <c r="T17" s="3"/>
      <c r="U17" s="3"/>
      <c r="V17" s="3"/>
      <c r="W17" s="3"/>
      <c r="X17" s="3"/>
      <c r="Y17" s="3"/>
      <c r="Z17" s="3"/>
    </row>
    <row r="18">
      <c r="A18" s="15" t="s">
        <v>40</v>
      </c>
      <c r="B18" s="15" t="s">
        <v>337</v>
      </c>
      <c r="C18" s="15" t="s">
        <v>327</v>
      </c>
      <c r="D18" s="15" t="s">
        <v>224</v>
      </c>
      <c r="E18" s="15"/>
      <c r="F18" s="15" t="s">
        <v>339</v>
      </c>
      <c r="G18" s="17" t="s">
        <v>340</v>
      </c>
      <c r="H18" s="15" t="s">
        <v>254</v>
      </c>
      <c r="I18" s="15">
        <v>3000.0</v>
      </c>
      <c r="J18" s="15">
        <f t="shared" ref="J18:J21" si="5">I18*0.8</f>
        <v>2400</v>
      </c>
      <c r="K18" s="15">
        <f t="shared" ref="K18:K21" si="6">I18*1.2</f>
        <v>3600</v>
      </c>
      <c r="L18" s="15"/>
      <c r="M18" s="15" t="s">
        <v>312</v>
      </c>
      <c r="N18" s="15"/>
      <c r="O18" s="15" t="s">
        <v>715</v>
      </c>
      <c r="P18" s="15" t="s">
        <v>314</v>
      </c>
      <c r="Q18" s="15" t="s">
        <v>716</v>
      </c>
      <c r="R18" s="3"/>
      <c r="S18" s="3"/>
      <c r="T18" s="3"/>
      <c r="U18" s="3"/>
      <c r="V18" s="3"/>
      <c r="W18" s="3"/>
      <c r="X18" s="3"/>
      <c r="Y18" s="3"/>
      <c r="Z18" s="3"/>
    </row>
    <row r="19">
      <c r="A19" s="15" t="s">
        <v>40</v>
      </c>
      <c r="B19" s="15" t="s">
        <v>337</v>
      </c>
      <c r="C19" s="15" t="s">
        <v>327</v>
      </c>
      <c r="D19" s="15" t="s">
        <v>224</v>
      </c>
      <c r="E19" s="15"/>
      <c r="F19" s="15" t="s">
        <v>343</v>
      </c>
      <c r="G19" s="17" t="s">
        <v>344</v>
      </c>
      <c r="H19" s="15" t="s">
        <v>345</v>
      </c>
      <c r="I19" s="15">
        <v>0.61</v>
      </c>
      <c r="J19" s="15">
        <f t="shared" si="5"/>
        <v>0.488</v>
      </c>
      <c r="K19" s="15">
        <f t="shared" si="6"/>
        <v>0.732</v>
      </c>
      <c r="L19" s="15"/>
      <c r="M19" s="15" t="s">
        <v>312</v>
      </c>
      <c r="N19" s="15"/>
      <c r="O19" s="15" t="s">
        <v>717</v>
      </c>
      <c r="P19" s="15" t="s">
        <v>314</v>
      </c>
      <c r="Q19" s="15" t="s">
        <v>712</v>
      </c>
      <c r="R19" s="3"/>
      <c r="S19" s="3"/>
      <c r="T19" s="3"/>
      <c r="U19" s="3"/>
      <c r="V19" s="3"/>
      <c r="W19" s="3"/>
      <c r="X19" s="3"/>
      <c r="Y19" s="3"/>
      <c r="Z19" s="3"/>
    </row>
    <row r="20">
      <c r="A20" s="15" t="s">
        <v>40</v>
      </c>
      <c r="B20" s="15" t="s">
        <v>337</v>
      </c>
      <c r="C20" s="15" t="s">
        <v>327</v>
      </c>
      <c r="D20" s="15" t="s">
        <v>224</v>
      </c>
      <c r="E20" s="15"/>
      <c r="F20" s="15" t="s">
        <v>347</v>
      </c>
      <c r="G20" s="17" t="s">
        <v>348</v>
      </c>
      <c r="H20" s="15" t="s">
        <v>349</v>
      </c>
      <c r="I20" s="15">
        <v>1.4</v>
      </c>
      <c r="J20" s="15">
        <f t="shared" si="5"/>
        <v>1.12</v>
      </c>
      <c r="K20" s="15">
        <f t="shared" si="6"/>
        <v>1.68</v>
      </c>
      <c r="L20" s="15"/>
      <c r="M20" s="15" t="s">
        <v>312</v>
      </c>
      <c r="N20" s="15"/>
      <c r="O20" s="15" t="s">
        <v>718</v>
      </c>
      <c r="P20" s="15" t="s">
        <v>314</v>
      </c>
      <c r="Q20" s="15" t="s">
        <v>719</v>
      </c>
      <c r="R20" s="3"/>
      <c r="S20" s="3"/>
      <c r="T20" s="3"/>
      <c r="U20" s="3"/>
      <c r="V20" s="3"/>
      <c r="W20" s="3"/>
      <c r="X20" s="3"/>
      <c r="Y20" s="3"/>
      <c r="Z20" s="3"/>
    </row>
    <row r="21" ht="15.75" customHeight="1">
      <c r="A21" s="15" t="s">
        <v>40</v>
      </c>
      <c r="B21" s="15" t="s">
        <v>337</v>
      </c>
      <c r="C21" s="15" t="s">
        <v>327</v>
      </c>
      <c r="D21" s="15" t="s">
        <v>224</v>
      </c>
      <c r="E21" s="15"/>
      <c r="F21" s="15" t="s">
        <v>351</v>
      </c>
      <c r="G21" s="17" t="s">
        <v>352</v>
      </c>
      <c r="H21" s="15" t="s">
        <v>353</v>
      </c>
      <c r="I21" s="15">
        <v>30000.0</v>
      </c>
      <c r="J21" s="15">
        <f t="shared" si="5"/>
        <v>24000</v>
      </c>
      <c r="K21" s="15">
        <f t="shared" si="6"/>
        <v>36000</v>
      </c>
      <c r="L21" s="15"/>
      <c r="M21" s="15" t="s">
        <v>312</v>
      </c>
      <c r="N21" s="15"/>
      <c r="O21" s="15" t="s">
        <v>720</v>
      </c>
      <c r="P21" s="15" t="s">
        <v>314</v>
      </c>
      <c r="Q21" s="15" t="s">
        <v>712</v>
      </c>
      <c r="R21" s="3"/>
      <c r="S21" s="3"/>
      <c r="T21" s="3"/>
      <c r="U21" s="3"/>
      <c r="V21" s="3"/>
      <c r="W21" s="3"/>
      <c r="X21" s="3"/>
      <c r="Y21" s="3"/>
      <c r="Z21" s="3"/>
    </row>
    <row r="22" ht="15.75" customHeight="1">
      <c r="A22" s="15" t="s">
        <v>40</v>
      </c>
      <c r="B22" s="15" t="s">
        <v>337</v>
      </c>
      <c r="C22" s="15" t="s">
        <v>327</v>
      </c>
      <c r="D22" s="15" t="s">
        <v>224</v>
      </c>
      <c r="E22" s="15"/>
      <c r="F22" s="15" t="s">
        <v>355</v>
      </c>
      <c r="G22" s="17" t="s">
        <v>356</v>
      </c>
      <c r="H22" s="15" t="s">
        <v>311</v>
      </c>
      <c r="I22" s="15">
        <v>100.0</v>
      </c>
      <c r="J22" s="15">
        <f>I22</f>
        <v>100</v>
      </c>
      <c r="K22" s="15">
        <f>I22</f>
        <v>100</v>
      </c>
      <c r="L22" s="15"/>
      <c r="M22" s="15" t="s">
        <v>357</v>
      </c>
      <c r="N22" s="15"/>
      <c r="O22" s="15" t="s">
        <v>721</v>
      </c>
      <c r="P22" s="15" t="s">
        <v>314</v>
      </c>
      <c r="Q22" s="15" t="s">
        <v>722</v>
      </c>
      <c r="R22" s="3"/>
      <c r="S22" s="3"/>
      <c r="T22" s="3"/>
      <c r="U22" s="3"/>
      <c r="V22" s="3"/>
      <c r="W22" s="3"/>
      <c r="X22" s="3"/>
      <c r="Y22" s="3"/>
      <c r="Z22" s="3"/>
    </row>
    <row r="23" ht="15.75" customHeight="1">
      <c r="A23" s="15" t="s">
        <v>40</v>
      </c>
      <c r="B23" s="15" t="s">
        <v>337</v>
      </c>
      <c r="C23" s="15" t="s">
        <v>327</v>
      </c>
      <c r="D23" s="15" t="s">
        <v>224</v>
      </c>
      <c r="E23" s="15"/>
      <c r="F23" s="15" t="s">
        <v>360</v>
      </c>
      <c r="G23" s="17" t="s">
        <v>361</v>
      </c>
      <c r="H23" s="15" t="s">
        <v>90</v>
      </c>
      <c r="I23" s="15" t="s">
        <v>329</v>
      </c>
      <c r="J23" s="15"/>
      <c r="K23" s="15"/>
      <c r="L23" s="15"/>
      <c r="M23" s="15" t="s">
        <v>362</v>
      </c>
      <c r="N23" s="15" t="s">
        <v>363</v>
      </c>
      <c r="O23" s="15" t="s">
        <v>364</v>
      </c>
      <c r="P23" s="15" t="s">
        <v>314</v>
      </c>
      <c r="Q23" s="15" t="s">
        <v>704</v>
      </c>
      <c r="R23" s="3"/>
      <c r="S23" s="3"/>
      <c r="T23" s="3"/>
      <c r="U23" s="3"/>
      <c r="V23" s="3"/>
      <c r="W23" s="3"/>
      <c r="X23" s="3"/>
      <c r="Y23" s="3"/>
      <c r="Z23" s="3"/>
    </row>
    <row r="24" ht="15.75" customHeight="1">
      <c r="A24" s="15" t="s">
        <v>40</v>
      </c>
      <c r="B24" s="15" t="s">
        <v>397</v>
      </c>
      <c r="C24" s="15" t="s">
        <v>398</v>
      </c>
      <c r="D24" s="15" t="s">
        <v>308</v>
      </c>
      <c r="E24" s="15"/>
      <c r="F24" s="15" t="s">
        <v>399</v>
      </c>
      <c r="G24" s="17" t="s">
        <v>400</v>
      </c>
      <c r="H24" s="15" t="s">
        <v>24</v>
      </c>
      <c r="I24" s="15">
        <v>50.0</v>
      </c>
      <c r="J24" s="15">
        <f t="shared" ref="J24:J27" si="7">I24*0.8</f>
        <v>40</v>
      </c>
      <c r="K24" s="15">
        <f t="shared" ref="K24:K27" si="8">I24*1.2</f>
        <v>60</v>
      </c>
      <c r="L24" s="15"/>
      <c r="M24" s="15" t="s">
        <v>312</v>
      </c>
      <c r="N24" s="15"/>
      <c r="O24" s="15" t="s">
        <v>723</v>
      </c>
      <c r="P24" s="15" t="s">
        <v>314</v>
      </c>
      <c r="Q24" s="15" t="s">
        <v>724</v>
      </c>
      <c r="R24" s="3"/>
      <c r="S24" s="3"/>
      <c r="T24" s="3"/>
      <c r="U24" s="3"/>
      <c r="V24" s="3"/>
      <c r="W24" s="3"/>
      <c r="X24" s="3"/>
      <c r="Y24" s="3"/>
      <c r="Z24" s="3"/>
    </row>
    <row r="25" ht="15.75" customHeight="1">
      <c r="A25" s="15" t="s">
        <v>40</v>
      </c>
      <c r="B25" s="15" t="s">
        <v>397</v>
      </c>
      <c r="C25" s="15" t="s">
        <v>418</v>
      </c>
      <c r="D25" s="15" t="s">
        <v>419</v>
      </c>
      <c r="E25" s="15" t="s">
        <v>420</v>
      </c>
      <c r="F25" s="15" t="s">
        <v>421</v>
      </c>
      <c r="G25" s="17" t="s">
        <v>422</v>
      </c>
      <c r="H25" s="15" t="s">
        <v>311</v>
      </c>
      <c r="I25" s="15">
        <v>0.0</v>
      </c>
      <c r="J25" s="15">
        <f t="shared" si="7"/>
        <v>0</v>
      </c>
      <c r="K25" s="15">
        <f t="shared" si="8"/>
        <v>0</v>
      </c>
      <c r="L25" s="15"/>
      <c r="M25" s="15" t="s">
        <v>357</v>
      </c>
      <c r="N25" s="15"/>
      <c r="O25" s="15" t="s">
        <v>725</v>
      </c>
      <c r="P25" s="15" t="s">
        <v>314</v>
      </c>
      <c r="Q25" s="15" t="s">
        <v>726</v>
      </c>
      <c r="R25" s="3"/>
      <c r="S25" s="3"/>
      <c r="T25" s="3"/>
      <c r="U25" s="3"/>
      <c r="V25" s="3"/>
      <c r="W25" s="3"/>
      <c r="X25" s="3"/>
      <c r="Y25" s="3"/>
      <c r="Z25" s="3"/>
    </row>
    <row r="26" ht="15.75" customHeight="1">
      <c r="A26" s="15" t="s">
        <v>40</v>
      </c>
      <c r="B26" s="15" t="s">
        <v>397</v>
      </c>
      <c r="C26" s="15" t="s">
        <v>418</v>
      </c>
      <c r="D26" s="15" t="s">
        <v>419</v>
      </c>
      <c r="E26" s="15" t="s">
        <v>425</v>
      </c>
      <c r="F26" s="15" t="s">
        <v>421</v>
      </c>
      <c r="G26" s="17" t="s">
        <v>426</v>
      </c>
      <c r="H26" s="15" t="s">
        <v>311</v>
      </c>
      <c r="I26" s="15">
        <v>5.0</v>
      </c>
      <c r="J26" s="15">
        <f t="shared" si="7"/>
        <v>4</v>
      </c>
      <c r="K26" s="15">
        <f t="shared" si="8"/>
        <v>6</v>
      </c>
      <c r="L26" s="15"/>
      <c r="M26" s="15" t="s">
        <v>312</v>
      </c>
      <c r="N26" s="15"/>
      <c r="O26" s="15" t="s">
        <v>725</v>
      </c>
      <c r="P26" s="15" t="s">
        <v>314</v>
      </c>
      <c r="Q26" s="15" t="s">
        <v>727</v>
      </c>
      <c r="R26" s="3"/>
      <c r="S26" s="3"/>
      <c r="T26" s="3"/>
      <c r="U26" s="3"/>
      <c r="V26" s="3"/>
      <c r="W26" s="3"/>
      <c r="X26" s="3"/>
      <c r="Y26" s="3"/>
      <c r="Z26" s="3"/>
    </row>
    <row r="27" ht="15.75" customHeight="1">
      <c r="A27" s="15" t="s">
        <v>40</v>
      </c>
      <c r="B27" s="15" t="s">
        <v>397</v>
      </c>
      <c r="C27" s="15" t="s">
        <v>418</v>
      </c>
      <c r="D27" s="15" t="s">
        <v>419</v>
      </c>
      <c r="E27" s="15" t="s">
        <v>428</v>
      </c>
      <c r="F27" s="15" t="s">
        <v>421</v>
      </c>
      <c r="G27" s="17" t="s">
        <v>429</v>
      </c>
      <c r="H27" s="15" t="s">
        <v>311</v>
      </c>
      <c r="I27" s="15">
        <v>0.0</v>
      </c>
      <c r="J27" s="15">
        <f t="shared" si="7"/>
        <v>0</v>
      </c>
      <c r="K27" s="15">
        <f t="shared" si="8"/>
        <v>0</v>
      </c>
      <c r="L27" s="15"/>
      <c r="M27" s="15" t="s">
        <v>357</v>
      </c>
      <c r="N27" s="15"/>
      <c r="O27" s="15" t="s">
        <v>725</v>
      </c>
      <c r="P27" s="15" t="s">
        <v>314</v>
      </c>
      <c r="Q27" s="15" t="s">
        <v>728</v>
      </c>
      <c r="R27" s="3"/>
      <c r="S27" s="3"/>
      <c r="T27" s="3"/>
      <c r="U27" s="3"/>
      <c r="V27" s="3"/>
      <c r="W27" s="3"/>
      <c r="X27" s="3"/>
      <c r="Y27" s="3"/>
      <c r="Z27" s="3"/>
    </row>
    <row r="28" ht="15.75" customHeight="1">
      <c r="A28" s="15" t="s">
        <v>40</v>
      </c>
      <c r="B28" s="15" t="s">
        <v>397</v>
      </c>
      <c r="C28" s="15" t="s">
        <v>418</v>
      </c>
      <c r="D28" s="15" t="s">
        <v>419</v>
      </c>
      <c r="E28" s="15" t="s">
        <v>431</v>
      </c>
      <c r="F28" s="15" t="s">
        <v>421</v>
      </c>
      <c r="G28" s="17" t="s">
        <v>432</v>
      </c>
      <c r="H28" s="15" t="s">
        <v>311</v>
      </c>
      <c r="I28" s="15">
        <v>85.0</v>
      </c>
      <c r="J28" s="15">
        <f>I28-15</f>
        <v>70</v>
      </c>
      <c r="K28" s="15">
        <f>I28+15</f>
        <v>100</v>
      </c>
      <c r="L28" s="15"/>
      <c r="M28" s="15" t="s">
        <v>312</v>
      </c>
      <c r="N28" s="15"/>
      <c r="O28" s="15" t="s">
        <v>725</v>
      </c>
      <c r="P28" s="15" t="s">
        <v>314</v>
      </c>
      <c r="Q28" s="15" t="s">
        <v>729</v>
      </c>
      <c r="R28" s="3"/>
      <c r="S28" s="3"/>
      <c r="T28" s="3"/>
      <c r="U28" s="3"/>
      <c r="V28" s="3"/>
      <c r="W28" s="3"/>
      <c r="X28" s="3"/>
      <c r="Y28" s="3"/>
      <c r="Z28" s="3"/>
    </row>
    <row r="29" ht="15.75" customHeight="1">
      <c r="A29" s="15" t="s">
        <v>40</v>
      </c>
      <c r="B29" s="15" t="s">
        <v>397</v>
      </c>
      <c r="C29" s="15" t="s">
        <v>418</v>
      </c>
      <c r="D29" s="15" t="s">
        <v>419</v>
      </c>
      <c r="E29" s="15" t="s">
        <v>434</v>
      </c>
      <c r="F29" s="15" t="s">
        <v>421</v>
      </c>
      <c r="G29" s="17" t="s">
        <v>435</v>
      </c>
      <c r="H29" s="15" t="s">
        <v>311</v>
      </c>
      <c r="I29" s="15">
        <v>10.0</v>
      </c>
      <c r="J29" s="15">
        <f>I29*0.8</f>
        <v>8</v>
      </c>
      <c r="K29" s="15">
        <f>I29*1.2</f>
        <v>12</v>
      </c>
      <c r="L29" s="15"/>
      <c r="M29" s="15" t="s">
        <v>312</v>
      </c>
      <c r="N29" s="15"/>
      <c r="O29" s="15" t="s">
        <v>725</v>
      </c>
      <c r="P29" s="15" t="s">
        <v>314</v>
      </c>
      <c r="Q29" s="15" t="s">
        <v>730</v>
      </c>
      <c r="R29" s="3"/>
      <c r="S29" s="3"/>
      <c r="T29" s="3"/>
      <c r="U29" s="3"/>
      <c r="V29" s="3"/>
      <c r="W29" s="3"/>
      <c r="X29" s="3"/>
      <c r="Y29" s="3"/>
      <c r="Z29" s="3"/>
    </row>
    <row r="30" ht="15.75" customHeight="1">
      <c r="A30" s="15" t="s">
        <v>40</v>
      </c>
      <c r="B30" s="15" t="s">
        <v>437</v>
      </c>
      <c r="C30" s="15" t="s">
        <v>438</v>
      </c>
      <c r="D30" s="15" t="s">
        <v>308</v>
      </c>
      <c r="E30" s="15"/>
      <c r="F30" s="15" t="s">
        <v>437</v>
      </c>
      <c r="G30" s="17" t="s">
        <v>439</v>
      </c>
      <c r="H30" s="15" t="s">
        <v>440</v>
      </c>
      <c r="I30" s="15" t="s">
        <v>441</v>
      </c>
      <c r="J30" s="15"/>
      <c r="K30" s="15"/>
      <c r="L30" s="15"/>
      <c r="M30" s="15" t="s">
        <v>362</v>
      </c>
      <c r="N30" s="15"/>
      <c r="O30" s="15" t="s">
        <v>731</v>
      </c>
      <c r="P30" s="15" t="s">
        <v>314</v>
      </c>
      <c r="Q30" s="15" t="s">
        <v>732</v>
      </c>
      <c r="R30" s="3"/>
      <c r="S30" s="3"/>
      <c r="T30" s="3"/>
      <c r="U30" s="3"/>
      <c r="V30" s="3"/>
      <c r="W30" s="3"/>
      <c r="X30" s="3"/>
      <c r="Y30" s="3"/>
      <c r="Z30" s="3"/>
    </row>
    <row r="31" ht="15.75" customHeight="1">
      <c r="A31" s="3"/>
      <c r="B31" s="13"/>
      <c r="C31" s="13"/>
      <c r="D31" s="3"/>
      <c r="E31" s="3"/>
      <c r="F31" s="3"/>
      <c r="G31" s="3"/>
      <c r="H31" s="3"/>
      <c r="I31" s="3"/>
      <c r="J31" s="3"/>
      <c r="K31" s="3"/>
      <c r="L31" s="3"/>
      <c r="M31" s="13"/>
      <c r="N31" s="3"/>
      <c r="O31" s="3"/>
      <c r="P31" s="13"/>
      <c r="Q31" s="3"/>
      <c r="R31" s="3"/>
      <c r="S31" s="3"/>
      <c r="T31" s="3"/>
      <c r="U31" s="3"/>
      <c r="V31" s="3"/>
      <c r="W31" s="3"/>
      <c r="X31" s="3"/>
      <c r="Y31" s="3"/>
      <c r="Z31" s="3"/>
    </row>
    <row r="32" ht="15.75" customHeight="1">
      <c r="A32" s="3"/>
      <c r="B32" s="13"/>
      <c r="C32" s="13"/>
      <c r="D32" s="3"/>
      <c r="E32" s="3"/>
      <c r="F32" s="3"/>
      <c r="G32" s="3"/>
      <c r="H32" s="3"/>
      <c r="I32" s="3"/>
      <c r="J32" s="3"/>
      <c r="K32" s="3"/>
      <c r="L32" s="3"/>
      <c r="M32" s="13"/>
      <c r="N32" s="3"/>
      <c r="O32" s="3"/>
      <c r="P32" s="13"/>
      <c r="Q32" s="3"/>
      <c r="R32" s="3"/>
      <c r="S32" s="3"/>
      <c r="T32" s="3"/>
      <c r="U32" s="3"/>
      <c r="V32" s="3"/>
      <c r="W32" s="3"/>
      <c r="X32" s="3"/>
      <c r="Y32" s="3"/>
      <c r="Z32" s="3"/>
    </row>
    <row r="33" ht="15.75" customHeight="1">
      <c r="A33" s="3"/>
      <c r="B33" s="13"/>
      <c r="C33" s="13"/>
      <c r="D33" s="3"/>
      <c r="E33" s="3"/>
      <c r="F33" s="3"/>
      <c r="G33" s="3"/>
      <c r="H33" s="3"/>
      <c r="I33" s="3"/>
      <c r="J33" s="3"/>
      <c r="K33" s="3"/>
      <c r="L33" s="3"/>
      <c r="M33" s="13"/>
      <c r="N33" s="3"/>
      <c r="O33" s="3"/>
      <c r="P33" s="13"/>
      <c r="Q33" s="3"/>
      <c r="R33" s="3"/>
      <c r="S33" s="3"/>
      <c r="T33" s="3"/>
      <c r="U33" s="3"/>
      <c r="V33" s="3"/>
      <c r="W33" s="3"/>
      <c r="X33" s="3"/>
      <c r="Y33" s="3"/>
      <c r="Z33" s="3"/>
    </row>
    <row r="34" ht="15.75" customHeight="1">
      <c r="A34" s="3"/>
      <c r="B34" s="13"/>
      <c r="C34" s="13"/>
      <c r="D34" s="3"/>
      <c r="E34" s="3"/>
      <c r="F34" s="3"/>
      <c r="G34" s="3"/>
      <c r="H34" s="3"/>
      <c r="I34" s="3"/>
      <c r="J34" s="3"/>
      <c r="K34" s="3"/>
      <c r="L34" s="3"/>
      <c r="M34" s="13"/>
      <c r="N34" s="3"/>
      <c r="O34" s="3"/>
      <c r="P34" s="13"/>
      <c r="Q34" s="3"/>
      <c r="R34" s="3"/>
      <c r="S34" s="3"/>
      <c r="T34" s="3"/>
      <c r="U34" s="3"/>
      <c r="V34" s="3"/>
      <c r="W34" s="3"/>
      <c r="X34" s="3"/>
      <c r="Y34" s="3"/>
      <c r="Z34" s="3"/>
    </row>
    <row r="35" ht="15.75" customHeight="1">
      <c r="A35" s="3"/>
      <c r="B35" s="13"/>
      <c r="C35" s="13"/>
      <c r="D35" s="3"/>
      <c r="E35" s="3"/>
      <c r="F35" s="3"/>
      <c r="G35" s="3"/>
      <c r="H35" s="3"/>
      <c r="I35" s="3"/>
      <c r="J35" s="3"/>
      <c r="K35" s="3"/>
      <c r="L35" s="3"/>
      <c r="M35" s="13"/>
      <c r="N35" s="3"/>
      <c r="O35" s="3"/>
      <c r="P35" s="13"/>
      <c r="Q35" s="3"/>
      <c r="R35" s="3"/>
      <c r="S35" s="3"/>
      <c r="T35" s="3"/>
      <c r="U35" s="3"/>
      <c r="V35" s="3"/>
      <c r="W35" s="3"/>
      <c r="X35" s="3"/>
      <c r="Y35" s="3"/>
      <c r="Z35" s="3"/>
    </row>
    <row r="36" ht="15.75" customHeight="1">
      <c r="A36" s="3"/>
      <c r="B36" s="13"/>
      <c r="C36" s="13"/>
      <c r="D36" s="3"/>
      <c r="E36" s="3"/>
      <c r="F36" s="3"/>
      <c r="G36" s="3"/>
      <c r="H36" s="3"/>
      <c r="I36" s="3"/>
      <c r="J36" s="3"/>
      <c r="K36" s="3"/>
      <c r="L36" s="3"/>
      <c r="M36" s="13"/>
      <c r="N36" s="3"/>
      <c r="O36" s="3"/>
      <c r="P36" s="13"/>
      <c r="Q36" s="3"/>
      <c r="R36" s="3"/>
      <c r="S36" s="3"/>
      <c r="T36" s="3"/>
      <c r="U36" s="3"/>
      <c r="V36" s="3"/>
      <c r="W36" s="3"/>
      <c r="X36" s="3"/>
      <c r="Y36" s="3"/>
      <c r="Z36" s="3"/>
    </row>
    <row r="37" ht="15.75" customHeight="1">
      <c r="A37" s="3"/>
      <c r="B37" s="13"/>
      <c r="C37" s="13"/>
      <c r="D37" s="3"/>
      <c r="E37" s="3"/>
      <c r="F37" s="3"/>
      <c r="G37" s="3"/>
      <c r="H37" s="3"/>
      <c r="I37" s="3"/>
      <c r="J37" s="3"/>
      <c r="K37" s="3"/>
      <c r="L37" s="3"/>
      <c r="M37" s="13"/>
      <c r="N37" s="3"/>
      <c r="O37" s="3"/>
      <c r="P37" s="13"/>
      <c r="Q37" s="3"/>
      <c r="R37" s="3"/>
      <c r="S37" s="3"/>
      <c r="T37" s="3"/>
      <c r="U37" s="3"/>
      <c r="V37" s="3"/>
      <c r="W37" s="3"/>
      <c r="X37" s="3"/>
      <c r="Y37" s="3"/>
      <c r="Z37" s="3"/>
    </row>
    <row r="38" ht="15.75" customHeight="1">
      <c r="A38" s="3"/>
      <c r="B38" s="13"/>
      <c r="C38" s="13"/>
      <c r="D38" s="3"/>
      <c r="E38" s="3"/>
      <c r="F38" s="3"/>
      <c r="G38" s="3"/>
      <c r="H38" s="3"/>
      <c r="I38" s="3"/>
      <c r="J38" s="3"/>
      <c r="K38" s="3"/>
      <c r="L38" s="3"/>
      <c r="M38" s="13"/>
      <c r="N38" s="3"/>
      <c r="O38" s="3"/>
      <c r="P38" s="13"/>
      <c r="Q38" s="3"/>
      <c r="R38" s="3"/>
      <c r="S38" s="3"/>
      <c r="T38" s="3"/>
      <c r="U38" s="3"/>
      <c r="V38" s="3"/>
      <c r="W38" s="3"/>
      <c r="X38" s="3"/>
      <c r="Y38" s="3"/>
      <c r="Z38" s="3"/>
    </row>
    <row r="39" ht="15.75" customHeight="1">
      <c r="A39" s="3"/>
      <c r="B39" s="13"/>
      <c r="C39" s="13"/>
      <c r="D39" s="3"/>
      <c r="E39" s="3"/>
      <c r="F39" s="3"/>
      <c r="G39" s="3"/>
      <c r="H39" s="3"/>
      <c r="I39" s="3"/>
      <c r="J39" s="3"/>
      <c r="K39" s="3"/>
      <c r="L39" s="3"/>
      <c r="M39" s="13"/>
      <c r="N39" s="3"/>
      <c r="O39" s="3"/>
      <c r="P39" s="13"/>
      <c r="Q39" s="3"/>
      <c r="R39" s="3"/>
      <c r="S39" s="3"/>
      <c r="T39" s="3"/>
      <c r="U39" s="3"/>
      <c r="V39" s="3"/>
      <c r="W39" s="3"/>
      <c r="X39" s="3"/>
      <c r="Y39" s="3"/>
      <c r="Z39" s="3"/>
    </row>
    <row r="40" ht="15.75" customHeight="1">
      <c r="A40" s="3"/>
      <c r="B40" s="13"/>
      <c r="C40" s="13"/>
      <c r="D40" s="3"/>
      <c r="E40" s="3"/>
      <c r="F40" s="3"/>
      <c r="G40" s="3"/>
      <c r="H40" s="3"/>
      <c r="I40" s="3"/>
      <c r="J40" s="3"/>
      <c r="K40" s="3"/>
      <c r="L40" s="3"/>
      <c r="M40" s="13"/>
      <c r="N40" s="3"/>
      <c r="O40" s="3"/>
      <c r="P40" s="13"/>
      <c r="Q40" s="3"/>
      <c r="R40" s="3"/>
      <c r="S40" s="3"/>
      <c r="T40" s="3"/>
      <c r="U40" s="3"/>
      <c r="V40" s="3"/>
      <c r="W40" s="3"/>
      <c r="X40" s="3"/>
      <c r="Y40" s="3"/>
      <c r="Z40" s="3"/>
    </row>
    <row r="41" ht="15.75" customHeight="1">
      <c r="A41" s="3"/>
      <c r="B41" s="13"/>
      <c r="C41" s="13"/>
      <c r="D41" s="3"/>
      <c r="E41" s="3"/>
      <c r="F41" s="3"/>
      <c r="G41" s="3"/>
      <c r="H41" s="3"/>
      <c r="I41" s="3"/>
      <c r="J41" s="3"/>
      <c r="K41" s="3"/>
      <c r="L41" s="3"/>
      <c r="M41" s="13"/>
      <c r="N41" s="3"/>
      <c r="O41" s="3"/>
      <c r="P41" s="13"/>
      <c r="Q41" s="3"/>
      <c r="R41" s="3"/>
      <c r="S41" s="3"/>
      <c r="T41" s="3"/>
      <c r="U41" s="3"/>
      <c r="V41" s="3"/>
      <c r="W41" s="3"/>
      <c r="X41" s="3"/>
      <c r="Y41" s="3"/>
      <c r="Z41" s="3"/>
    </row>
    <row r="42" ht="15.75" customHeight="1">
      <c r="A42" s="3"/>
      <c r="B42" s="13"/>
      <c r="C42" s="13"/>
      <c r="D42" s="3"/>
      <c r="E42" s="3"/>
      <c r="F42" s="3"/>
      <c r="G42" s="3"/>
      <c r="H42" s="3"/>
      <c r="I42" s="3"/>
      <c r="J42" s="3"/>
      <c r="K42" s="3"/>
      <c r="L42" s="3"/>
      <c r="M42" s="13"/>
      <c r="N42" s="3"/>
      <c r="O42" s="3"/>
      <c r="P42" s="13"/>
      <c r="Q42" s="3"/>
      <c r="R42" s="3"/>
      <c r="S42" s="3"/>
      <c r="T42" s="3"/>
      <c r="U42" s="3"/>
      <c r="V42" s="3"/>
      <c r="W42" s="3"/>
      <c r="X42" s="3"/>
      <c r="Y42" s="3"/>
      <c r="Z42" s="3"/>
    </row>
    <row r="43" ht="15.75" customHeight="1">
      <c r="A43" s="3"/>
      <c r="B43" s="13"/>
      <c r="C43" s="13"/>
      <c r="D43" s="3"/>
      <c r="E43" s="3"/>
      <c r="F43" s="3"/>
      <c r="G43" s="3"/>
      <c r="H43" s="3"/>
      <c r="I43" s="3"/>
      <c r="J43" s="3"/>
      <c r="K43" s="3"/>
      <c r="L43" s="3"/>
      <c r="M43" s="13"/>
      <c r="N43" s="3"/>
      <c r="O43" s="3"/>
      <c r="P43" s="13"/>
      <c r="Q43" s="3"/>
      <c r="R43" s="3"/>
      <c r="S43" s="3"/>
      <c r="T43" s="3"/>
      <c r="U43" s="3"/>
      <c r="V43" s="3"/>
      <c r="W43" s="3"/>
      <c r="X43" s="3"/>
      <c r="Y43" s="3"/>
      <c r="Z43" s="3"/>
    </row>
    <row r="44" ht="15.75" customHeight="1">
      <c r="A44" s="3"/>
      <c r="B44" s="13"/>
      <c r="C44" s="13"/>
      <c r="D44" s="3"/>
      <c r="E44" s="3"/>
      <c r="F44" s="3"/>
      <c r="G44" s="3"/>
      <c r="H44" s="3"/>
      <c r="I44" s="3"/>
      <c r="J44" s="3"/>
      <c r="K44" s="3"/>
      <c r="L44" s="3"/>
      <c r="M44" s="13"/>
      <c r="N44" s="3"/>
      <c r="O44" s="3"/>
      <c r="P44" s="13"/>
      <c r="Q44" s="3"/>
      <c r="R44" s="3"/>
      <c r="S44" s="3"/>
      <c r="T44" s="3"/>
      <c r="U44" s="3"/>
      <c r="V44" s="3"/>
      <c r="W44" s="3"/>
      <c r="X44" s="3"/>
      <c r="Y44" s="3"/>
      <c r="Z44" s="3"/>
    </row>
    <row r="45" ht="15.75" customHeight="1">
      <c r="A45" s="3"/>
      <c r="B45" s="13"/>
      <c r="C45" s="13"/>
      <c r="D45" s="3"/>
      <c r="E45" s="3"/>
      <c r="F45" s="3"/>
      <c r="G45" s="3"/>
      <c r="H45" s="3"/>
      <c r="I45" s="3"/>
      <c r="J45" s="3"/>
      <c r="K45" s="3"/>
      <c r="L45" s="3"/>
      <c r="M45" s="13"/>
      <c r="N45" s="3"/>
      <c r="O45" s="3"/>
      <c r="P45" s="13"/>
      <c r="Q45" s="3"/>
      <c r="R45" s="3"/>
      <c r="S45" s="3"/>
      <c r="T45" s="3"/>
      <c r="U45" s="3"/>
      <c r="V45" s="3"/>
      <c r="W45" s="3"/>
      <c r="X45" s="3"/>
      <c r="Y45" s="3"/>
      <c r="Z45" s="3"/>
    </row>
    <row r="46" ht="15.75" customHeight="1">
      <c r="A46" s="3"/>
      <c r="B46" s="13"/>
      <c r="C46" s="13"/>
      <c r="D46" s="3"/>
      <c r="E46" s="3"/>
      <c r="F46" s="3"/>
      <c r="G46" s="3"/>
      <c r="H46" s="3"/>
      <c r="I46" s="3"/>
      <c r="J46" s="3"/>
      <c r="K46" s="3"/>
      <c r="L46" s="3"/>
      <c r="M46" s="13"/>
      <c r="N46" s="3"/>
      <c r="O46" s="3"/>
      <c r="P46" s="13"/>
      <c r="Q46" s="3"/>
      <c r="R46" s="3"/>
      <c r="S46" s="3"/>
      <c r="T46" s="3"/>
      <c r="U46" s="3"/>
      <c r="V46" s="3"/>
      <c r="W46" s="3"/>
      <c r="X46" s="3"/>
      <c r="Y46" s="3"/>
      <c r="Z46" s="3"/>
    </row>
    <row r="47" ht="15.75" customHeight="1">
      <c r="A47" s="3"/>
      <c r="B47" s="13"/>
      <c r="C47" s="13"/>
      <c r="D47" s="3"/>
      <c r="E47" s="3"/>
      <c r="F47" s="3"/>
      <c r="G47" s="3"/>
      <c r="H47" s="3"/>
      <c r="I47" s="3"/>
      <c r="J47" s="3"/>
      <c r="K47" s="3"/>
      <c r="L47" s="3"/>
      <c r="M47" s="13"/>
      <c r="N47" s="3"/>
      <c r="O47" s="3"/>
      <c r="P47" s="13"/>
      <c r="Q47" s="3"/>
      <c r="R47" s="3"/>
      <c r="S47" s="3"/>
      <c r="T47" s="3"/>
      <c r="U47" s="3"/>
      <c r="V47" s="3"/>
      <c r="W47" s="3"/>
      <c r="X47" s="3"/>
      <c r="Y47" s="3"/>
      <c r="Z47" s="3"/>
    </row>
    <row r="48" ht="15.75" customHeight="1">
      <c r="A48" s="3"/>
      <c r="B48" s="13"/>
      <c r="C48" s="13"/>
      <c r="D48" s="3"/>
      <c r="E48" s="3"/>
      <c r="F48" s="3"/>
      <c r="G48" s="3"/>
      <c r="H48" s="3"/>
      <c r="I48" s="3"/>
      <c r="J48" s="3"/>
      <c r="K48" s="3"/>
      <c r="L48" s="3"/>
      <c r="M48" s="13"/>
      <c r="N48" s="3"/>
      <c r="O48" s="3"/>
      <c r="P48" s="13"/>
      <c r="Q48" s="3"/>
      <c r="R48" s="3"/>
      <c r="S48" s="3"/>
      <c r="T48" s="3"/>
      <c r="U48" s="3"/>
      <c r="V48" s="3"/>
      <c r="W48" s="3"/>
      <c r="X48" s="3"/>
      <c r="Y48" s="3"/>
      <c r="Z48" s="3"/>
    </row>
    <row r="49" ht="15.75" customHeight="1">
      <c r="A49" s="3"/>
      <c r="B49" s="13"/>
      <c r="C49" s="13"/>
      <c r="D49" s="3"/>
      <c r="E49" s="3"/>
      <c r="F49" s="3"/>
      <c r="G49" s="3"/>
      <c r="H49" s="3"/>
      <c r="I49" s="3"/>
      <c r="J49" s="3"/>
      <c r="K49" s="3"/>
      <c r="L49" s="3"/>
      <c r="M49" s="13"/>
      <c r="N49" s="3"/>
      <c r="O49" s="3"/>
      <c r="P49" s="13"/>
      <c r="Q49" s="3"/>
      <c r="R49" s="3"/>
      <c r="S49" s="3"/>
      <c r="T49" s="3"/>
      <c r="U49" s="3"/>
      <c r="V49" s="3"/>
      <c r="W49" s="3"/>
      <c r="X49" s="3"/>
      <c r="Y49" s="3"/>
      <c r="Z49" s="3"/>
    </row>
    <row r="50" ht="15.75" customHeight="1">
      <c r="A50" s="3"/>
      <c r="B50" s="13"/>
      <c r="C50" s="13"/>
      <c r="D50" s="3"/>
      <c r="E50" s="3"/>
      <c r="F50" s="3"/>
      <c r="G50" s="3"/>
      <c r="H50" s="3"/>
      <c r="I50" s="3"/>
      <c r="J50" s="3"/>
      <c r="K50" s="3"/>
      <c r="L50" s="3"/>
      <c r="M50" s="13"/>
      <c r="N50" s="3"/>
      <c r="O50" s="3"/>
      <c r="P50" s="13"/>
      <c r="Q50" s="3"/>
      <c r="R50" s="3"/>
      <c r="S50" s="3"/>
      <c r="T50" s="3"/>
      <c r="U50" s="3"/>
      <c r="V50" s="3"/>
      <c r="W50" s="3"/>
      <c r="X50" s="3"/>
      <c r="Y50" s="3"/>
      <c r="Z50" s="3"/>
    </row>
    <row r="51" ht="15.75" customHeight="1">
      <c r="A51" s="3"/>
      <c r="B51" s="13"/>
      <c r="C51" s="13"/>
      <c r="D51" s="3"/>
      <c r="E51" s="3"/>
      <c r="F51" s="3"/>
      <c r="G51" s="3"/>
      <c r="H51" s="3"/>
      <c r="I51" s="3"/>
      <c r="J51" s="3"/>
      <c r="K51" s="3"/>
      <c r="L51" s="3"/>
      <c r="M51" s="13"/>
      <c r="N51" s="3"/>
      <c r="O51" s="3"/>
      <c r="P51" s="13"/>
      <c r="Q51" s="3"/>
      <c r="R51" s="3"/>
      <c r="S51" s="3"/>
      <c r="T51" s="3"/>
      <c r="U51" s="3"/>
      <c r="V51" s="3"/>
      <c r="W51" s="3"/>
      <c r="X51" s="3"/>
      <c r="Y51" s="3"/>
      <c r="Z51" s="3"/>
    </row>
    <row r="52" ht="15.75" customHeight="1">
      <c r="A52" s="3"/>
      <c r="B52" s="13"/>
      <c r="C52" s="13"/>
      <c r="D52" s="3"/>
      <c r="E52" s="3"/>
      <c r="F52" s="3"/>
      <c r="G52" s="3"/>
      <c r="H52" s="3"/>
      <c r="I52" s="3"/>
      <c r="J52" s="3"/>
      <c r="K52" s="3"/>
      <c r="L52" s="3"/>
      <c r="M52" s="13"/>
      <c r="N52" s="3"/>
      <c r="O52" s="3"/>
      <c r="P52" s="13"/>
      <c r="Q52" s="3"/>
      <c r="R52" s="3"/>
      <c r="S52" s="3"/>
      <c r="T52" s="3"/>
      <c r="U52" s="3"/>
      <c r="V52" s="3"/>
      <c r="W52" s="3"/>
      <c r="X52" s="3"/>
      <c r="Y52" s="3"/>
      <c r="Z52" s="3"/>
    </row>
    <row r="53" ht="15.75" customHeight="1">
      <c r="A53" s="3"/>
      <c r="B53" s="13"/>
      <c r="C53" s="13"/>
      <c r="D53" s="3"/>
      <c r="E53" s="3"/>
      <c r="F53" s="3"/>
      <c r="G53" s="3"/>
      <c r="H53" s="3"/>
      <c r="I53" s="3"/>
      <c r="J53" s="3"/>
      <c r="K53" s="3"/>
      <c r="L53" s="3"/>
      <c r="M53" s="13"/>
      <c r="N53" s="3"/>
      <c r="O53" s="3"/>
      <c r="P53" s="13"/>
      <c r="Q53" s="3"/>
      <c r="R53" s="3"/>
      <c r="S53" s="3"/>
      <c r="T53" s="3"/>
      <c r="U53" s="3"/>
      <c r="V53" s="3"/>
      <c r="W53" s="3"/>
      <c r="X53" s="3"/>
      <c r="Y53" s="3"/>
      <c r="Z53" s="3"/>
    </row>
    <row r="54" ht="15.75" customHeight="1">
      <c r="A54" s="3"/>
      <c r="B54" s="13"/>
      <c r="C54" s="13"/>
      <c r="D54" s="3"/>
      <c r="E54" s="3"/>
      <c r="F54" s="3"/>
      <c r="G54" s="3"/>
      <c r="H54" s="3"/>
      <c r="I54" s="3"/>
      <c r="J54" s="3"/>
      <c r="K54" s="3"/>
      <c r="L54" s="3"/>
      <c r="M54" s="13"/>
      <c r="N54" s="3"/>
      <c r="O54" s="3"/>
      <c r="P54" s="13"/>
      <c r="Q54" s="3"/>
      <c r="R54" s="3"/>
      <c r="S54" s="3"/>
      <c r="T54" s="3"/>
      <c r="U54" s="3"/>
      <c r="V54" s="3"/>
      <c r="W54" s="3"/>
      <c r="X54" s="3"/>
      <c r="Y54" s="3"/>
      <c r="Z54" s="3"/>
    </row>
    <row r="55" ht="15.75" customHeight="1">
      <c r="A55" s="3"/>
      <c r="B55" s="13"/>
      <c r="C55" s="13"/>
      <c r="D55" s="3"/>
      <c r="E55" s="3"/>
      <c r="F55" s="3"/>
      <c r="G55" s="3"/>
      <c r="H55" s="3"/>
      <c r="I55" s="3"/>
      <c r="J55" s="3"/>
      <c r="K55" s="3"/>
      <c r="L55" s="3"/>
      <c r="M55" s="13"/>
      <c r="N55" s="3"/>
      <c r="O55" s="3"/>
      <c r="P55" s="13"/>
      <c r="Q55" s="3"/>
      <c r="R55" s="3"/>
      <c r="S55" s="3"/>
      <c r="T55" s="3"/>
      <c r="U55" s="3"/>
      <c r="V55" s="3"/>
      <c r="W55" s="3"/>
      <c r="X55" s="3"/>
      <c r="Y55" s="3"/>
      <c r="Z55" s="3"/>
    </row>
    <row r="56" ht="15.75" customHeight="1">
      <c r="A56" s="3"/>
      <c r="B56" s="13"/>
      <c r="C56" s="13"/>
      <c r="D56" s="3"/>
      <c r="E56" s="3"/>
      <c r="F56" s="3"/>
      <c r="G56" s="3"/>
      <c r="H56" s="3"/>
      <c r="I56" s="3"/>
      <c r="J56" s="3"/>
      <c r="K56" s="3"/>
      <c r="L56" s="3"/>
      <c r="M56" s="13"/>
      <c r="N56" s="3"/>
      <c r="O56" s="3"/>
      <c r="P56" s="13"/>
      <c r="Q56" s="3"/>
      <c r="R56" s="3"/>
      <c r="S56" s="3"/>
      <c r="T56" s="3"/>
      <c r="U56" s="3"/>
      <c r="V56" s="3"/>
      <c r="W56" s="3"/>
      <c r="X56" s="3"/>
      <c r="Y56" s="3"/>
      <c r="Z56" s="3"/>
    </row>
    <row r="57" ht="15.75" customHeight="1">
      <c r="A57" s="3"/>
      <c r="B57" s="13"/>
      <c r="C57" s="13"/>
      <c r="D57" s="3"/>
      <c r="E57" s="3"/>
      <c r="F57" s="3"/>
      <c r="G57" s="3"/>
      <c r="H57" s="3"/>
      <c r="I57" s="3"/>
      <c r="J57" s="3"/>
      <c r="K57" s="3"/>
      <c r="L57" s="3"/>
      <c r="M57" s="13"/>
      <c r="N57" s="3"/>
      <c r="O57" s="3"/>
      <c r="P57" s="13"/>
      <c r="Q57" s="3"/>
      <c r="R57" s="3"/>
      <c r="S57" s="3"/>
      <c r="T57" s="3"/>
      <c r="U57" s="3"/>
      <c r="V57" s="3"/>
      <c r="W57" s="3"/>
      <c r="X57" s="3"/>
      <c r="Y57" s="3"/>
      <c r="Z57" s="3"/>
    </row>
    <row r="58" ht="15.75" customHeight="1">
      <c r="A58" s="3"/>
      <c r="B58" s="13"/>
      <c r="C58" s="13"/>
      <c r="D58" s="3"/>
      <c r="E58" s="3"/>
      <c r="F58" s="3"/>
      <c r="G58" s="3"/>
      <c r="H58" s="3"/>
      <c r="I58" s="3"/>
      <c r="J58" s="3"/>
      <c r="K58" s="3"/>
      <c r="L58" s="3"/>
      <c r="M58" s="13"/>
      <c r="N58" s="3"/>
      <c r="O58" s="3"/>
      <c r="P58" s="13"/>
      <c r="Q58" s="3"/>
      <c r="R58" s="3"/>
      <c r="S58" s="3"/>
      <c r="T58" s="3"/>
      <c r="U58" s="3"/>
      <c r="V58" s="3"/>
      <c r="W58" s="3"/>
      <c r="X58" s="3"/>
      <c r="Y58" s="3"/>
      <c r="Z58" s="3"/>
    </row>
    <row r="59" ht="15.75" customHeight="1">
      <c r="A59" s="3"/>
      <c r="B59" s="13"/>
      <c r="C59" s="13"/>
      <c r="D59" s="3"/>
      <c r="E59" s="3"/>
      <c r="F59" s="3"/>
      <c r="G59" s="3"/>
      <c r="H59" s="3"/>
      <c r="I59" s="3"/>
      <c r="J59" s="3"/>
      <c r="K59" s="3"/>
      <c r="L59" s="3"/>
      <c r="M59" s="13"/>
      <c r="N59" s="3"/>
      <c r="O59" s="3"/>
      <c r="P59" s="13"/>
      <c r="Q59" s="3"/>
      <c r="R59" s="3"/>
      <c r="S59" s="3"/>
      <c r="T59" s="3"/>
      <c r="U59" s="3"/>
      <c r="V59" s="3"/>
      <c r="W59" s="3"/>
      <c r="X59" s="3"/>
      <c r="Y59" s="3"/>
      <c r="Z59" s="3"/>
    </row>
    <row r="60" ht="15.75" customHeight="1">
      <c r="A60" s="3"/>
      <c r="B60" s="13"/>
      <c r="C60" s="13"/>
      <c r="D60" s="3"/>
      <c r="E60" s="3"/>
      <c r="F60" s="3"/>
      <c r="G60" s="3"/>
      <c r="H60" s="3"/>
      <c r="I60" s="3"/>
      <c r="J60" s="3"/>
      <c r="K60" s="3"/>
      <c r="L60" s="3"/>
      <c r="M60" s="13"/>
      <c r="N60" s="3"/>
      <c r="O60" s="3"/>
      <c r="P60" s="13"/>
      <c r="Q60" s="3"/>
      <c r="R60" s="3"/>
      <c r="S60" s="3"/>
      <c r="T60" s="3"/>
      <c r="U60" s="3"/>
      <c r="V60" s="3"/>
      <c r="W60" s="3"/>
      <c r="X60" s="3"/>
      <c r="Y60" s="3"/>
      <c r="Z60" s="3"/>
    </row>
    <row r="61" ht="15.75" customHeight="1">
      <c r="A61" s="3"/>
      <c r="B61" s="13"/>
      <c r="C61" s="13"/>
      <c r="D61" s="3"/>
      <c r="E61" s="3"/>
      <c r="F61" s="3"/>
      <c r="G61" s="3"/>
      <c r="H61" s="3"/>
      <c r="I61" s="3"/>
      <c r="J61" s="3"/>
      <c r="K61" s="3"/>
      <c r="L61" s="3"/>
      <c r="M61" s="13"/>
      <c r="N61" s="3"/>
      <c r="O61" s="3"/>
      <c r="P61" s="13"/>
      <c r="Q61" s="3"/>
      <c r="R61" s="3"/>
      <c r="S61" s="3"/>
      <c r="T61" s="3"/>
      <c r="U61" s="3"/>
      <c r="V61" s="3"/>
      <c r="W61" s="3"/>
      <c r="X61" s="3"/>
      <c r="Y61" s="3"/>
      <c r="Z61" s="3"/>
    </row>
    <row r="62" ht="15.75" customHeight="1">
      <c r="A62" s="3"/>
      <c r="B62" s="13"/>
      <c r="C62" s="13"/>
      <c r="D62" s="3"/>
      <c r="E62" s="3"/>
      <c r="F62" s="3"/>
      <c r="G62" s="3"/>
      <c r="H62" s="3"/>
      <c r="I62" s="3"/>
      <c r="J62" s="3"/>
      <c r="K62" s="3"/>
      <c r="L62" s="3"/>
      <c r="M62" s="13"/>
      <c r="N62" s="3"/>
      <c r="O62" s="3"/>
      <c r="P62" s="13"/>
      <c r="Q62" s="3"/>
      <c r="R62" s="3"/>
      <c r="S62" s="3"/>
      <c r="T62" s="3"/>
      <c r="U62" s="3"/>
      <c r="V62" s="3"/>
      <c r="W62" s="3"/>
      <c r="X62" s="3"/>
      <c r="Y62" s="3"/>
      <c r="Z62" s="3"/>
    </row>
    <row r="63" ht="15.75" customHeight="1">
      <c r="A63" s="3"/>
      <c r="B63" s="13"/>
      <c r="C63" s="13"/>
      <c r="D63" s="3"/>
      <c r="E63" s="3"/>
      <c r="F63" s="3"/>
      <c r="G63" s="3"/>
      <c r="H63" s="3"/>
      <c r="I63" s="3"/>
      <c r="J63" s="3"/>
      <c r="K63" s="3"/>
      <c r="L63" s="3"/>
      <c r="M63" s="13"/>
      <c r="N63" s="3"/>
      <c r="O63" s="3"/>
      <c r="P63" s="13"/>
      <c r="Q63" s="3"/>
      <c r="R63" s="3"/>
      <c r="S63" s="3"/>
      <c r="T63" s="3"/>
      <c r="U63" s="3"/>
      <c r="V63" s="3"/>
      <c r="W63" s="3"/>
      <c r="X63" s="3"/>
      <c r="Y63" s="3"/>
      <c r="Z63" s="3"/>
    </row>
    <row r="64" ht="15.75" customHeight="1">
      <c r="A64" s="3"/>
      <c r="B64" s="13"/>
      <c r="C64" s="13"/>
      <c r="D64" s="3"/>
      <c r="E64" s="3"/>
      <c r="F64" s="3"/>
      <c r="G64" s="3"/>
      <c r="H64" s="3"/>
      <c r="I64" s="3"/>
      <c r="J64" s="3"/>
      <c r="K64" s="3"/>
      <c r="L64" s="3"/>
      <c r="M64" s="13"/>
      <c r="N64" s="3"/>
      <c r="O64" s="3"/>
      <c r="P64" s="13"/>
      <c r="Q64" s="3"/>
      <c r="R64" s="3"/>
      <c r="S64" s="3"/>
      <c r="T64" s="3"/>
      <c r="U64" s="3"/>
      <c r="V64" s="3"/>
      <c r="W64" s="3"/>
      <c r="X64" s="3"/>
      <c r="Y64" s="3"/>
      <c r="Z64" s="3"/>
    </row>
    <row r="65" ht="15.75" customHeight="1">
      <c r="A65" s="3"/>
      <c r="B65" s="13"/>
      <c r="C65" s="13"/>
      <c r="D65" s="3"/>
      <c r="E65" s="3"/>
      <c r="F65" s="3"/>
      <c r="G65" s="3"/>
      <c r="H65" s="3"/>
      <c r="I65" s="3"/>
      <c r="J65" s="3"/>
      <c r="K65" s="3"/>
      <c r="L65" s="3"/>
      <c r="M65" s="13"/>
      <c r="N65" s="3"/>
      <c r="O65" s="3"/>
      <c r="P65" s="13"/>
      <c r="Q65" s="3"/>
      <c r="R65" s="3"/>
      <c r="S65" s="3"/>
      <c r="T65" s="3"/>
      <c r="U65" s="3"/>
      <c r="V65" s="3"/>
      <c r="W65" s="3"/>
      <c r="X65" s="3"/>
      <c r="Y65" s="3"/>
      <c r="Z65" s="3"/>
    </row>
    <row r="66" ht="15.75" customHeight="1">
      <c r="A66" s="3"/>
      <c r="B66" s="13"/>
      <c r="C66" s="13"/>
      <c r="D66" s="3"/>
      <c r="E66" s="3"/>
      <c r="F66" s="3"/>
      <c r="G66" s="3"/>
      <c r="H66" s="3"/>
      <c r="I66" s="3"/>
      <c r="J66" s="3"/>
      <c r="K66" s="3"/>
      <c r="L66" s="3"/>
      <c r="M66" s="13"/>
      <c r="N66" s="3"/>
      <c r="O66" s="3"/>
      <c r="P66" s="13"/>
      <c r="Q66" s="3"/>
      <c r="R66" s="3"/>
      <c r="S66" s="3"/>
      <c r="T66" s="3"/>
      <c r="U66" s="3"/>
      <c r="V66" s="3"/>
      <c r="W66" s="3"/>
      <c r="X66" s="3"/>
      <c r="Y66" s="3"/>
      <c r="Z66" s="3"/>
    </row>
    <row r="67" ht="15.75" customHeight="1">
      <c r="A67" s="3"/>
      <c r="B67" s="13"/>
      <c r="C67" s="13"/>
      <c r="D67" s="3"/>
      <c r="E67" s="3"/>
      <c r="F67" s="3"/>
      <c r="G67" s="3"/>
      <c r="H67" s="3"/>
      <c r="I67" s="3"/>
      <c r="J67" s="3"/>
      <c r="K67" s="3"/>
      <c r="L67" s="3"/>
      <c r="M67" s="13"/>
      <c r="N67" s="3"/>
      <c r="O67" s="3"/>
      <c r="P67" s="13"/>
      <c r="Q67" s="3"/>
      <c r="R67" s="3"/>
      <c r="S67" s="3"/>
      <c r="T67" s="3"/>
      <c r="U67" s="3"/>
      <c r="V67" s="3"/>
      <c r="W67" s="3"/>
      <c r="X67" s="3"/>
      <c r="Y67" s="3"/>
      <c r="Z67" s="3"/>
    </row>
    <row r="68" ht="15.75" customHeight="1">
      <c r="A68" s="3"/>
      <c r="B68" s="13"/>
      <c r="C68" s="13"/>
      <c r="D68" s="3"/>
      <c r="E68" s="3"/>
      <c r="F68" s="3"/>
      <c r="G68" s="3"/>
      <c r="H68" s="3"/>
      <c r="I68" s="3"/>
      <c r="J68" s="3"/>
      <c r="K68" s="3"/>
      <c r="L68" s="3"/>
      <c r="M68" s="13"/>
      <c r="N68" s="3"/>
      <c r="O68" s="3"/>
      <c r="P68" s="13"/>
      <c r="Q68" s="3"/>
      <c r="R68" s="3"/>
      <c r="S68" s="3"/>
      <c r="T68" s="3"/>
      <c r="U68" s="3"/>
      <c r="V68" s="3"/>
      <c r="W68" s="3"/>
      <c r="X68" s="3"/>
      <c r="Y68" s="3"/>
      <c r="Z68" s="3"/>
    </row>
    <row r="69" ht="15.75" customHeight="1">
      <c r="A69" s="3"/>
      <c r="B69" s="13"/>
      <c r="C69" s="13"/>
      <c r="D69" s="3"/>
      <c r="E69" s="3"/>
      <c r="F69" s="3"/>
      <c r="G69" s="3"/>
      <c r="H69" s="3"/>
      <c r="I69" s="3"/>
      <c r="J69" s="3"/>
      <c r="K69" s="3"/>
      <c r="L69" s="3"/>
      <c r="M69" s="13"/>
      <c r="N69" s="3"/>
      <c r="O69" s="3"/>
      <c r="P69" s="13"/>
      <c r="Q69" s="3"/>
      <c r="R69" s="3"/>
      <c r="S69" s="3"/>
      <c r="T69" s="3"/>
      <c r="U69" s="3"/>
      <c r="V69" s="3"/>
      <c r="W69" s="3"/>
      <c r="X69" s="3"/>
      <c r="Y69" s="3"/>
      <c r="Z69" s="3"/>
    </row>
    <row r="70" ht="15.75" customHeight="1">
      <c r="A70" s="3"/>
      <c r="B70" s="13"/>
      <c r="C70" s="13"/>
      <c r="D70" s="3"/>
      <c r="E70" s="3"/>
      <c r="F70" s="3"/>
      <c r="G70" s="3"/>
      <c r="H70" s="3"/>
      <c r="I70" s="3"/>
      <c r="J70" s="3"/>
      <c r="K70" s="3"/>
      <c r="L70" s="3"/>
      <c r="M70" s="13"/>
      <c r="N70" s="3"/>
      <c r="O70" s="3"/>
      <c r="P70" s="13"/>
      <c r="Q70" s="3"/>
      <c r="R70" s="3"/>
      <c r="S70" s="3"/>
      <c r="T70" s="3"/>
      <c r="U70" s="3"/>
      <c r="V70" s="3"/>
      <c r="W70" s="3"/>
      <c r="X70" s="3"/>
      <c r="Y70" s="3"/>
      <c r="Z70" s="3"/>
    </row>
    <row r="71" ht="15.75" customHeight="1">
      <c r="A71" s="3"/>
      <c r="B71" s="13"/>
      <c r="C71" s="13"/>
      <c r="D71" s="3"/>
      <c r="E71" s="3"/>
      <c r="F71" s="3"/>
      <c r="G71" s="3"/>
      <c r="H71" s="3"/>
      <c r="I71" s="3"/>
      <c r="J71" s="3"/>
      <c r="K71" s="3"/>
      <c r="L71" s="3"/>
      <c r="M71" s="13"/>
      <c r="N71" s="3"/>
      <c r="O71" s="3"/>
      <c r="P71" s="13"/>
      <c r="Q71" s="3"/>
      <c r="R71" s="3"/>
      <c r="S71" s="3"/>
      <c r="T71" s="3"/>
      <c r="U71" s="3"/>
      <c r="V71" s="3"/>
      <c r="W71" s="3"/>
      <c r="X71" s="3"/>
      <c r="Y71" s="3"/>
      <c r="Z71" s="3"/>
    </row>
    <row r="72" ht="15.75" customHeight="1">
      <c r="A72" s="3"/>
      <c r="B72" s="13"/>
      <c r="C72" s="13"/>
      <c r="D72" s="3"/>
      <c r="E72" s="3"/>
      <c r="F72" s="3"/>
      <c r="G72" s="3"/>
      <c r="H72" s="3"/>
      <c r="I72" s="3"/>
      <c r="J72" s="3"/>
      <c r="K72" s="3"/>
      <c r="L72" s="3"/>
      <c r="M72" s="13"/>
      <c r="N72" s="3"/>
      <c r="O72" s="3"/>
      <c r="P72" s="13"/>
      <c r="Q72" s="3"/>
      <c r="R72" s="3"/>
      <c r="S72" s="3"/>
      <c r="T72" s="3"/>
      <c r="U72" s="3"/>
      <c r="V72" s="3"/>
      <c r="W72" s="3"/>
      <c r="X72" s="3"/>
      <c r="Y72" s="3"/>
      <c r="Z72" s="3"/>
    </row>
    <row r="73" ht="15.75" customHeight="1">
      <c r="A73" s="3"/>
      <c r="B73" s="13"/>
      <c r="C73" s="13"/>
      <c r="D73" s="3"/>
      <c r="E73" s="3"/>
      <c r="F73" s="3"/>
      <c r="G73" s="3"/>
      <c r="H73" s="3"/>
      <c r="I73" s="3"/>
      <c r="J73" s="3"/>
      <c r="K73" s="3"/>
      <c r="L73" s="3"/>
      <c r="M73" s="13"/>
      <c r="N73" s="3"/>
      <c r="O73" s="3"/>
      <c r="P73" s="13"/>
      <c r="Q73" s="3"/>
      <c r="R73" s="3"/>
      <c r="S73" s="3"/>
      <c r="T73" s="3"/>
      <c r="U73" s="3"/>
      <c r="V73" s="3"/>
      <c r="W73" s="3"/>
      <c r="X73" s="3"/>
      <c r="Y73" s="3"/>
      <c r="Z73" s="3"/>
    </row>
    <row r="74" ht="15.75" customHeight="1">
      <c r="A74" s="3"/>
      <c r="B74" s="13"/>
      <c r="C74" s="13"/>
      <c r="D74" s="3"/>
      <c r="E74" s="3"/>
      <c r="F74" s="3"/>
      <c r="G74" s="3"/>
      <c r="H74" s="3"/>
      <c r="I74" s="3"/>
      <c r="J74" s="3"/>
      <c r="K74" s="3"/>
      <c r="L74" s="3"/>
      <c r="M74" s="13"/>
      <c r="N74" s="3"/>
      <c r="O74" s="3"/>
      <c r="P74" s="13"/>
      <c r="Q74" s="3"/>
      <c r="R74" s="3"/>
      <c r="S74" s="3"/>
      <c r="T74" s="3"/>
      <c r="U74" s="3"/>
      <c r="V74" s="3"/>
      <c r="W74" s="3"/>
      <c r="X74" s="3"/>
      <c r="Y74" s="3"/>
      <c r="Z74" s="3"/>
    </row>
    <row r="75" ht="15.75" customHeight="1">
      <c r="A75" s="3"/>
      <c r="B75" s="13"/>
      <c r="C75" s="13"/>
      <c r="D75" s="3"/>
      <c r="E75" s="3"/>
      <c r="F75" s="3"/>
      <c r="G75" s="3"/>
      <c r="H75" s="3"/>
      <c r="I75" s="3"/>
      <c r="J75" s="3"/>
      <c r="K75" s="3"/>
      <c r="L75" s="3"/>
      <c r="M75" s="13"/>
      <c r="N75" s="3"/>
      <c r="O75" s="3"/>
      <c r="P75" s="13"/>
      <c r="Q75" s="3"/>
      <c r="R75" s="3"/>
      <c r="S75" s="3"/>
      <c r="T75" s="3"/>
      <c r="U75" s="3"/>
      <c r="V75" s="3"/>
      <c r="W75" s="3"/>
      <c r="X75" s="3"/>
      <c r="Y75" s="3"/>
      <c r="Z75" s="3"/>
    </row>
    <row r="76" ht="15.75" customHeight="1">
      <c r="A76" s="3"/>
      <c r="B76" s="13"/>
      <c r="C76" s="13"/>
      <c r="D76" s="3"/>
      <c r="E76" s="3"/>
      <c r="F76" s="3"/>
      <c r="G76" s="3"/>
      <c r="H76" s="3"/>
      <c r="I76" s="3"/>
      <c r="J76" s="3"/>
      <c r="K76" s="3"/>
      <c r="L76" s="3"/>
      <c r="M76" s="13"/>
      <c r="N76" s="3"/>
      <c r="O76" s="3"/>
      <c r="P76" s="13"/>
      <c r="Q76" s="3"/>
      <c r="R76" s="3"/>
      <c r="S76" s="3"/>
      <c r="T76" s="3"/>
      <c r="U76" s="3"/>
      <c r="V76" s="3"/>
      <c r="W76" s="3"/>
      <c r="X76" s="3"/>
      <c r="Y76" s="3"/>
      <c r="Z76" s="3"/>
    </row>
    <row r="77" ht="15.75" customHeight="1">
      <c r="A77" s="3"/>
      <c r="B77" s="13"/>
      <c r="C77" s="13"/>
      <c r="D77" s="3"/>
      <c r="E77" s="3"/>
      <c r="F77" s="3"/>
      <c r="G77" s="3"/>
      <c r="H77" s="3"/>
      <c r="I77" s="3"/>
      <c r="J77" s="3"/>
      <c r="K77" s="3"/>
      <c r="L77" s="3"/>
      <c r="M77" s="13"/>
      <c r="N77" s="3"/>
      <c r="O77" s="3"/>
      <c r="P77" s="13"/>
      <c r="Q77" s="3"/>
      <c r="R77" s="3"/>
      <c r="S77" s="3"/>
      <c r="T77" s="3"/>
      <c r="U77" s="3"/>
      <c r="V77" s="3"/>
      <c r="W77" s="3"/>
      <c r="X77" s="3"/>
      <c r="Y77" s="3"/>
      <c r="Z77" s="3"/>
    </row>
    <row r="78" ht="15.75" customHeight="1">
      <c r="A78" s="3"/>
      <c r="B78" s="13"/>
      <c r="C78" s="13"/>
      <c r="D78" s="3"/>
      <c r="E78" s="3"/>
      <c r="F78" s="3"/>
      <c r="G78" s="3"/>
      <c r="H78" s="3"/>
      <c r="I78" s="3"/>
      <c r="J78" s="3"/>
      <c r="K78" s="3"/>
      <c r="L78" s="3"/>
      <c r="M78" s="13"/>
      <c r="N78" s="3"/>
      <c r="O78" s="3"/>
      <c r="P78" s="13"/>
      <c r="Q78" s="3"/>
      <c r="R78" s="3"/>
      <c r="S78" s="3"/>
      <c r="T78" s="3"/>
      <c r="U78" s="3"/>
      <c r="V78" s="3"/>
      <c r="W78" s="3"/>
      <c r="X78" s="3"/>
      <c r="Y78" s="3"/>
      <c r="Z78" s="3"/>
    </row>
    <row r="79" ht="15.75" customHeight="1">
      <c r="A79" s="3"/>
      <c r="B79" s="13"/>
      <c r="C79" s="13"/>
      <c r="D79" s="3"/>
      <c r="E79" s="3"/>
      <c r="F79" s="3"/>
      <c r="G79" s="3"/>
      <c r="H79" s="3"/>
      <c r="I79" s="3"/>
      <c r="J79" s="3"/>
      <c r="K79" s="3"/>
      <c r="L79" s="3"/>
      <c r="M79" s="13"/>
      <c r="N79" s="3"/>
      <c r="O79" s="3"/>
      <c r="P79" s="13"/>
      <c r="Q79" s="3"/>
      <c r="R79" s="3"/>
      <c r="S79" s="3"/>
      <c r="T79" s="3"/>
      <c r="U79" s="3"/>
      <c r="V79" s="3"/>
      <c r="W79" s="3"/>
      <c r="X79" s="3"/>
      <c r="Y79" s="3"/>
      <c r="Z79" s="3"/>
    </row>
    <row r="80" ht="15.75" customHeight="1">
      <c r="A80" s="3"/>
      <c r="B80" s="13"/>
      <c r="C80" s="13"/>
      <c r="D80" s="3"/>
      <c r="E80" s="3"/>
      <c r="F80" s="3"/>
      <c r="G80" s="3"/>
      <c r="H80" s="3"/>
      <c r="I80" s="3"/>
      <c r="J80" s="3"/>
      <c r="K80" s="3"/>
      <c r="L80" s="3"/>
      <c r="M80" s="13"/>
      <c r="N80" s="3"/>
      <c r="O80" s="3"/>
      <c r="P80" s="13"/>
      <c r="Q80" s="3"/>
      <c r="R80" s="3"/>
      <c r="S80" s="3"/>
      <c r="T80" s="3"/>
      <c r="U80" s="3"/>
      <c r="V80" s="3"/>
      <c r="W80" s="3"/>
      <c r="X80" s="3"/>
      <c r="Y80" s="3"/>
      <c r="Z80" s="3"/>
    </row>
    <row r="81" ht="15.75" customHeight="1">
      <c r="A81" s="3"/>
      <c r="B81" s="13"/>
      <c r="C81" s="13"/>
      <c r="D81" s="3"/>
      <c r="E81" s="3"/>
      <c r="F81" s="3"/>
      <c r="G81" s="3"/>
      <c r="H81" s="3"/>
      <c r="I81" s="3"/>
      <c r="J81" s="3"/>
      <c r="K81" s="3"/>
      <c r="L81" s="3"/>
      <c r="M81" s="13"/>
      <c r="N81" s="3"/>
      <c r="O81" s="3"/>
      <c r="P81" s="13"/>
      <c r="Q81" s="3"/>
      <c r="R81" s="3"/>
      <c r="S81" s="3"/>
      <c r="T81" s="3"/>
      <c r="U81" s="3"/>
      <c r="V81" s="3"/>
      <c r="W81" s="3"/>
      <c r="X81" s="3"/>
      <c r="Y81" s="3"/>
      <c r="Z81" s="3"/>
    </row>
    <row r="82" ht="15.75" customHeight="1">
      <c r="A82" s="3"/>
      <c r="B82" s="13"/>
      <c r="C82" s="13"/>
      <c r="D82" s="3"/>
      <c r="E82" s="3"/>
      <c r="F82" s="3"/>
      <c r="G82" s="3"/>
      <c r="H82" s="3"/>
      <c r="I82" s="3"/>
      <c r="J82" s="3"/>
      <c r="K82" s="3"/>
      <c r="L82" s="3"/>
      <c r="M82" s="13"/>
      <c r="N82" s="3"/>
      <c r="O82" s="3"/>
      <c r="P82" s="13"/>
      <c r="Q82" s="3"/>
      <c r="R82" s="3"/>
      <c r="S82" s="3"/>
      <c r="T82" s="3"/>
      <c r="U82" s="3"/>
      <c r="V82" s="3"/>
      <c r="W82" s="3"/>
      <c r="X82" s="3"/>
      <c r="Y82" s="3"/>
      <c r="Z82" s="3"/>
    </row>
    <row r="83" ht="15.75" customHeight="1">
      <c r="A83" s="3"/>
      <c r="B83" s="13"/>
      <c r="C83" s="13"/>
      <c r="D83" s="3"/>
      <c r="E83" s="3"/>
      <c r="F83" s="3"/>
      <c r="G83" s="3"/>
      <c r="H83" s="3"/>
      <c r="I83" s="3"/>
      <c r="J83" s="3"/>
      <c r="K83" s="3"/>
      <c r="L83" s="3"/>
      <c r="M83" s="13"/>
      <c r="N83" s="3"/>
      <c r="O83" s="3"/>
      <c r="P83" s="13"/>
      <c r="Q83" s="3"/>
      <c r="R83" s="3"/>
      <c r="S83" s="3"/>
      <c r="T83" s="3"/>
      <c r="U83" s="3"/>
      <c r="V83" s="3"/>
      <c r="W83" s="3"/>
      <c r="X83" s="3"/>
      <c r="Y83" s="3"/>
      <c r="Z83" s="3"/>
    </row>
    <row r="84" ht="15.75" customHeight="1">
      <c r="A84" s="3"/>
      <c r="B84" s="13"/>
      <c r="C84" s="13"/>
      <c r="D84" s="3"/>
      <c r="E84" s="3"/>
      <c r="F84" s="3"/>
      <c r="G84" s="3"/>
      <c r="H84" s="3"/>
      <c r="I84" s="3"/>
      <c r="J84" s="3"/>
      <c r="K84" s="3"/>
      <c r="L84" s="3"/>
      <c r="M84" s="13"/>
      <c r="N84" s="3"/>
      <c r="O84" s="3"/>
      <c r="P84" s="13"/>
      <c r="Q84" s="3"/>
      <c r="R84" s="3"/>
      <c r="S84" s="3"/>
      <c r="T84" s="3"/>
      <c r="U84" s="3"/>
      <c r="V84" s="3"/>
      <c r="W84" s="3"/>
      <c r="X84" s="3"/>
      <c r="Y84" s="3"/>
      <c r="Z84" s="3"/>
    </row>
    <row r="85" ht="15.75" customHeight="1">
      <c r="A85" s="3"/>
      <c r="B85" s="13"/>
      <c r="C85" s="13"/>
      <c r="D85" s="3"/>
      <c r="E85" s="3"/>
      <c r="F85" s="3"/>
      <c r="G85" s="3"/>
      <c r="H85" s="3"/>
      <c r="I85" s="3"/>
      <c r="J85" s="3"/>
      <c r="K85" s="3"/>
      <c r="L85" s="3"/>
      <c r="M85" s="13"/>
      <c r="N85" s="3"/>
      <c r="O85" s="3"/>
      <c r="P85" s="13"/>
      <c r="Q85" s="3"/>
      <c r="R85" s="3"/>
      <c r="S85" s="3"/>
      <c r="T85" s="3"/>
      <c r="U85" s="3"/>
      <c r="V85" s="3"/>
      <c r="W85" s="3"/>
      <c r="X85" s="3"/>
      <c r="Y85" s="3"/>
      <c r="Z85" s="3"/>
    </row>
    <row r="86" ht="15.75" customHeight="1">
      <c r="A86" s="3"/>
      <c r="B86" s="13"/>
      <c r="C86" s="13"/>
      <c r="D86" s="3"/>
      <c r="E86" s="3"/>
      <c r="F86" s="3"/>
      <c r="G86" s="3"/>
      <c r="H86" s="3"/>
      <c r="I86" s="3"/>
      <c r="J86" s="3"/>
      <c r="K86" s="3"/>
      <c r="L86" s="3"/>
      <c r="M86" s="13"/>
      <c r="N86" s="3"/>
      <c r="O86" s="3"/>
      <c r="P86" s="13"/>
      <c r="Q86" s="3"/>
      <c r="R86" s="3"/>
      <c r="S86" s="3"/>
      <c r="T86" s="3"/>
      <c r="U86" s="3"/>
      <c r="V86" s="3"/>
      <c r="W86" s="3"/>
      <c r="X86" s="3"/>
      <c r="Y86" s="3"/>
      <c r="Z86" s="3"/>
    </row>
    <row r="87" ht="15.75" customHeight="1">
      <c r="A87" s="3"/>
      <c r="B87" s="13"/>
      <c r="C87" s="13"/>
      <c r="D87" s="3"/>
      <c r="E87" s="3"/>
      <c r="F87" s="3"/>
      <c r="G87" s="3"/>
      <c r="H87" s="3"/>
      <c r="I87" s="3"/>
      <c r="J87" s="3"/>
      <c r="K87" s="3"/>
      <c r="L87" s="3"/>
      <c r="M87" s="13"/>
      <c r="N87" s="3"/>
      <c r="O87" s="3"/>
      <c r="P87" s="13"/>
      <c r="Q87" s="3"/>
      <c r="R87" s="3"/>
      <c r="S87" s="3"/>
      <c r="T87" s="3"/>
      <c r="U87" s="3"/>
      <c r="V87" s="3"/>
      <c r="W87" s="3"/>
      <c r="X87" s="3"/>
      <c r="Y87" s="3"/>
      <c r="Z87" s="3"/>
    </row>
    <row r="88" ht="15.75" customHeight="1">
      <c r="A88" s="3"/>
      <c r="B88" s="13"/>
      <c r="C88" s="13"/>
      <c r="D88" s="3"/>
      <c r="E88" s="3"/>
      <c r="F88" s="3"/>
      <c r="G88" s="3"/>
      <c r="H88" s="3"/>
      <c r="I88" s="3"/>
      <c r="J88" s="3"/>
      <c r="K88" s="3"/>
      <c r="L88" s="3"/>
      <c r="M88" s="13"/>
      <c r="N88" s="3"/>
      <c r="O88" s="3"/>
      <c r="P88" s="13"/>
      <c r="Q88" s="3"/>
      <c r="R88" s="3"/>
      <c r="S88" s="3"/>
      <c r="T88" s="3"/>
      <c r="U88" s="3"/>
      <c r="V88" s="3"/>
      <c r="W88" s="3"/>
      <c r="X88" s="3"/>
      <c r="Y88" s="3"/>
      <c r="Z88" s="3"/>
    </row>
    <row r="89" ht="15.75" customHeight="1">
      <c r="A89" s="3"/>
      <c r="B89" s="13"/>
      <c r="C89" s="13"/>
      <c r="D89" s="3"/>
      <c r="E89" s="3"/>
      <c r="F89" s="3"/>
      <c r="G89" s="3"/>
      <c r="H89" s="3"/>
      <c r="I89" s="3"/>
      <c r="J89" s="3"/>
      <c r="K89" s="3"/>
      <c r="L89" s="3"/>
      <c r="M89" s="13"/>
      <c r="N89" s="3"/>
      <c r="O89" s="3"/>
      <c r="P89" s="13"/>
      <c r="Q89" s="3"/>
      <c r="R89" s="3"/>
      <c r="S89" s="3"/>
      <c r="T89" s="3"/>
      <c r="U89" s="3"/>
      <c r="V89" s="3"/>
      <c r="W89" s="3"/>
      <c r="X89" s="3"/>
      <c r="Y89" s="3"/>
      <c r="Z89" s="3"/>
    </row>
    <row r="90" ht="15.75" customHeight="1">
      <c r="A90" s="3"/>
      <c r="B90" s="13"/>
      <c r="C90" s="13"/>
      <c r="D90" s="3"/>
      <c r="E90" s="3"/>
      <c r="F90" s="3"/>
      <c r="G90" s="3"/>
      <c r="H90" s="3"/>
      <c r="I90" s="3"/>
      <c r="J90" s="3"/>
      <c r="K90" s="3"/>
      <c r="L90" s="3"/>
      <c r="M90" s="13"/>
      <c r="N90" s="3"/>
      <c r="O90" s="3"/>
      <c r="P90" s="13"/>
      <c r="Q90" s="3"/>
      <c r="R90" s="3"/>
      <c r="S90" s="3"/>
      <c r="T90" s="3"/>
      <c r="U90" s="3"/>
      <c r="V90" s="3"/>
      <c r="W90" s="3"/>
      <c r="X90" s="3"/>
      <c r="Y90" s="3"/>
      <c r="Z90" s="3"/>
    </row>
    <row r="91" ht="15.75" customHeight="1">
      <c r="A91" s="3"/>
      <c r="B91" s="13"/>
      <c r="C91" s="13"/>
      <c r="D91" s="3"/>
      <c r="E91" s="3"/>
      <c r="F91" s="3"/>
      <c r="G91" s="3"/>
      <c r="H91" s="3"/>
      <c r="I91" s="3"/>
      <c r="J91" s="3"/>
      <c r="K91" s="3"/>
      <c r="L91" s="3"/>
      <c r="M91" s="13"/>
      <c r="N91" s="3"/>
      <c r="O91" s="3"/>
      <c r="P91" s="13"/>
      <c r="Q91" s="3"/>
      <c r="R91" s="3"/>
      <c r="S91" s="3"/>
      <c r="T91" s="3"/>
      <c r="U91" s="3"/>
      <c r="V91" s="3"/>
      <c r="W91" s="3"/>
      <c r="X91" s="3"/>
      <c r="Y91" s="3"/>
      <c r="Z91" s="3"/>
    </row>
    <row r="92" ht="15.75" customHeight="1">
      <c r="A92" s="3"/>
      <c r="B92" s="13"/>
      <c r="C92" s="13"/>
      <c r="D92" s="3"/>
      <c r="E92" s="3"/>
      <c r="F92" s="3"/>
      <c r="G92" s="3"/>
      <c r="H92" s="3"/>
      <c r="I92" s="3"/>
      <c r="J92" s="3"/>
      <c r="K92" s="3"/>
      <c r="L92" s="3"/>
      <c r="M92" s="13"/>
      <c r="N92" s="3"/>
      <c r="O92" s="3"/>
      <c r="P92" s="13"/>
      <c r="Q92" s="3"/>
      <c r="R92" s="3"/>
      <c r="S92" s="3"/>
      <c r="T92" s="3"/>
      <c r="U92" s="3"/>
      <c r="V92" s="3"/>
      <c r="W92" s="3"/>
      <c r="X92" s="3"/>
      <c r="Y92" s="3"/>
      <c r="Z92" s="3"/>
    </row>
    <row r="93" ht="15.75" customHeight="1">
      <c r="A93" s="3"/>
      <c r="B93" s="13"/>
      <c r="C93" s="13"/>
      <c r="D93" s="3"/>
      <c r="E93" s="3"/>
      <c r="F93" s="3"/>
      <c r="G93" s="3"/>
      <c r="H93" s="3"/>
      <c r="I93" s="3"/>
      <c r="J93" s="3"/>
      <c r="K93" s="3"/>
      <c r="L93" s="3"/>
      <c r="M93" s="13"/>
      <c r="N93" s="3"/>
      <c r="O93" s="3"/>
      <c r="P93" s="13"/>
      <c r="Q93" s="3"/>
      <c r="R93" s="3"/>
      <c r="S93" s="3"/>
      <c r="T93" s="3"/>
      <c r="U93" s="3"/>
      <c r="V93" s="3"/>
      <c r="W93" s="3"/>
      <c r="X93" s="3"/>
      <c r="Y93" s="3"/>
      <c r="Z93" s="3"/>
    </row>
    <row r="94" ht="15.75" customHeight="1">
      <c r="A94" s="3"/>
      <c r="B94" s="13"/>
      <c r="C94" s="13"/>
      <c r="D94" s="3"/>
      <c r="E94" s="3"/>
      <c r="F94" s="3"/>
      <c r="G94" s="3"/>
      <c r="H94" s="3"/>
      <c r="I94" s="3"/>
      <c r="J94" s="3"/>
      <c r="K94" s="3"/>
      <c r="L94" s="3"/>
      <c r="M94" s="13"/>
      <c r="N94" s="3"/>
      <c r="O94" s="3"/>
      <c r="P94" s="13"/>
      <c r="Q94" s="3"/>
      <c r="R94" s="3"/>
      <c r="S94" s="3"/>
      <c r="T94" s="3"/>
      <c r="U94" s="3"/>
      <c r="V94" s="3"/>
      <c r="W94" s="3"/>
      <c r="X94" s="3"/>
      <c r="Y94" s="3"/>
      <c r="Z94" s="3"/>
    </row>
    <row r="95" ht="15.75" customHeight="1">
      <c r="A95" s="3"/>
      <c r="B95" s="13"/>
      <c r="C95" s="13"/>
      <c r="D95" s="3"/>
      <c r="E95" s="3"/>
      <c r="F95" s="3"/>
      <c r="G95" s="3"/>
      <c r="H95" s="3"/>
      <c r="I95" s="3"/>
      <c r="J95" s="3"/>
      <c r="K95" s="3"/>
      <c r="L95" s="3"/>
      <c r="M95" s="13"/>
      <c r="N95" s="3"/>
      <c r="O95" s="3"/>
      <c r="P95" s="13"/>
      <c r="Q95" s="3"/>
      <c r="R95" s="3"/>
      <c r="S95" s="3"/>
      <c r="T95" s="3"/>
      <c r="U95" s="3"/>
      <c r="V95" s="3"/>
      <c r="W95" s="3"/>
      <c r="X95" s="3"/>
      <c r="Y95" s="3"/>
      <c r="Z95" s="3"/>
    </row>
    <row r="96" ht="15.75" customHeight="1">
      <c r="A96" s="3"/>
      <c r="B96" s="13"/>
      <c r="C96" s="13"/>
      <c r="D96" s="3"/>
      <c r="E96" s="3"/>
      <c r="F96" s="3"/>
      <c r="G96" s="3"/>
      <c r="H96" s="3"/>
      <c r="I96" s="3"/>
      <c r="J96" s="3"/>
      <c r="K96" s="3"/>
      <c r="L96" s="3"/>
      <c r="M96" s="13"/>
      <c r="N96" s="3"/>
      <c r="O96" s="3"/>
      <c r="P96" s="13"/>
      <c r="Q96" s="3"/>
      <c r="R96" s="3"/>
      <c r="S96" s="3"/>
      <c r="T96" s="3"/>
      <c r="U96" s="3"/>
      <c r="V96" s="3"/>
      <c r="W96" s="3"/>
      <c r="X96" s="3"/>
      <c r="Y96" s="3"/>
      <c r="Z96" s="3"/>
    </row>
    <row r="97" ht="15.75" customHeight="1">
      <c r="A97" s="3"/>
      <c r="B97" s="13"/>
      <c r="C97" s="13"/>
      <c r="D97" s="3"/>
      <c r="E97" s="3"/>
      <c r="F97" s="3"/>
      <c r="G97" s="3"/>
      <c r="H97" s="3"/>
      <c r="I97" s="3"/>
      <c r="J97" s="3"/>
      <c r="K97" s="3"/>
      <c r="L97" s="3"/>
      <c r="M97" s="13"/>
      <c r="N97" s="3"/>
      <c r="O97" s="3"/>
      <c r="P97" s="13"/>
      <c r="Q97" s="3"/>
      <c r="R97" s="3"/>
      <c r="S97" s="3"/>
      <c r="T97" s="3"/>
      <c r="U97" s="3"/>
      <c r="V97" s="3"/>
      <c r="W97" s="3"/>
      <c r="X97" s="3"/>
      <c r="Y97" s="3"/>
      <c r="Z97" s="3"/>
    </row>
    <row r="98" ht="15.75" customHeight="1">
      <c r="A98" s="3"/>
      <c r="B98" s="13"/>
      <c r="C98" s="13"/>
      <c r="D98" s="3"/>
      <c r="E98" s="3"/>
      <c r="F98" s="3"/>
      <c r="G98" s="3"/>
      <c r="H98" s="3"/>
      <c r="I98" s="3"/>
      <c r="J98" s="3"/>
      <c r="K98" s="3"/>
      <c r="L98" s="3"/>
      <c r="M98" s="13"/>
      <c r="N98" s="3"/>
      <c r="O98" s="3"/>
      <c r="P98" s="13"/>
      <c r="Q98" s="3"/>
      <c r="R98" s="3"/>
      <c r="S98" s="3"/>
      <c r="T98" s="3"/>
      <c r="U98" s="3"/>
      <c r="V98" s="3"/>
      <c r="W98" s="3"/>
      <c r="X98" s="3"/>
      <c r="Y98" s="3"/>
      <c r="Z98" s="3"/>
    </row>
    <row r="99" ht="15.75" customHeight="1">
      <c r="A99" s="3"/>
      <c r="B99" s="13"/>
      <c r="C99" s="13"/>
      <c r="D99" s="3"/>
      <c r="E99" s="3"/>
      <c r="F99" s="3"/>
      <c r="G99" s="3"/>
      <c r="H99" s="3"/>
      <c r="I99" s="3"/>
      <c r="J99" s="3"/>
      <c r="K99" s="3"/>
      <c r="L99" s="3"/>
      <c r="M99" s="13"/>
      <c r="N99" s="3"/>
      <c r="O99" s="3"/>
      <c r="P99" s="13"/>
      <c r="Q99" s="3"/>
      <c r="R99" s="3"/>
      <c r="S99" s="3"/>
      <c r="T99" s="3"/>
      <c r="U99" s="3"/>
      <c r="V99" s="3"/>
      <c r="W99" s="3"/>
      <c r="X99" s="3"/>
      <c r="Y99" s="3"/>
      <c r="Z99" s="3"/>
    </row>
    <row r="100" ht="15.75" customHeight="1">
      <c r="A100" s="3"/>
      <c r="B100" s="13"/>
      <c r="C100" s="13"/>
      <c r="D100" s="3"/>
      <c r="E100" s="3"/>
      <c r="F100" s="3"/>
      <c r="G100" s="3"/>
      <c r="H100" s="3"/>
      <c r="I100" s="3"/>
      <c r="J100" s="3"/>
      <c r="K100" s="3"/>
      <c r="L100" s="3"/>
      <c r="M100" s="13"/>
      <c r="N100" s="3"/>
      <c r="O100" s="3"/>
      <c r="P100" s="13"/>
      <c r="Q100" s="3"/>
      <c r="R100" s="3"/>
      <c r="S100" s="3"/>
      <c r="T100" s="3"/>
      <c r="U100" s="3"/>
      <c r="V100" s="3"/>
      <c r="W100" s="3"/>
      <c r="X100" s="3"/>
      <c r="Y100" s="3"/>
      <c r="Z100" s="3"/>
    </row>
    <row r="101" ht="15.75" customHeight="1">
      <c r="A101" s="3"/>
      <c r="B101" s="13"/>
      <c r="C101" s="13"/>
      <c r="D101" s="3"/>
      <c r="E101" s="3"/>
      <c r="F101" s="3"/>
      <c r="G101" s="3"/>
      <c r="H101" s="3"/>
      <c r="I101" s="3"/>
      <c r="J101" s="3"/>
      <c r="K101" s="3"/>
      <c r="L101" s="3"/>
      <c r="M101" s="13"/>
      <c r="N101" s="3"/>
      <c r="O101" s="3"/>
      <c r="P101" s="13"/>
      <c r="Q101" s="3"/>
      <c r="R101" s="3"/>
      <c r="S101" s="3"/>
      <c r="T101" s="3"/>
      <c r="U101" s="3"/>
      <c r="V101" s="3"/>
      <c r="W101" s="3"/>
      <c r="X101" s="3"/>
      <c r="Y101" s="3"/>
      <c r="Z101" s="3"/>
    </row>
    <row r="102" ht="15.75" customHeight="1">
      <c r="A102" s="3"/>
      <c r="B102" s="13"/>
      <c r="C102" s="13"/>
      <c r="D102" s="3"/>
      <c r="E102" s="3"/>
      <c r="F102" s="3"/>
      <c r="G102" s="3"/>
      <c r="H102" s="3"/>
      <c r="I102" s="3"/>
      <c r="J102" s="3"/>
      <c r="K102" s="3"/>
      <c r="L102" s="3"/>
      <c r="M102" s="13"/>
      <c r="N102" s="3"/>
      <c r="O102" s="3"/>
      <c r="P102" s="13"/>
      <c r="Q102" s="3"/>
      <c r="R102" s="3"/>
      <c r="S102" s="3"/>
      <c r="T102" s="3"/>
      <c r="U102" s="3"/>
      <c r="V102" s="3"/>
      <c r="W102" s="3"/>
      <c r="X102" s="3"/>
      <c r="Y102" s="3"/>
      <c r="Z102" s="3"/>
    </row>
    <row r="103" ht="15.75" customHeight="1">
      <c r="A103" s="3"/>
      <c r="B103" s="13"/>
      <c r="C103" s="13"/>
      <c r="D103" s="3"/>
      <c r="E103" s="3"/>
      <c r="F103" s="3"/>
      <c r="G103" s="3"/>
      <c r="H103" s="3"/>
      <c r="I103" s="3"/>
      <c r="J103" s="3"/>
      <c r="K103" s="3"/>
      <c r="L103" s="3"/>
      <c r="M103" s="13"/>
      <c r="N103" s="3"/>
      <c r="O103" s="3"/>
      <c r="P103" s="13"/>
      <c r="Q103" s="3"/>
      <c r="R103" s="3"/>
      <c r="S103" s="3"/>
      <c r="T103" s="3"/>
      <c r="U103" s="3"/>
      <c r="V103" s="3"/>
      <c r="W103" s="3"/>
      <c r="X103" s="3"/>
      <c r="Y103" s="3"/>
      <c r="Z103" s="3"/>
    </row>
    <row r="104" ht="15.75" customHeight="1">
      <c r="A104" s="3"/>
      <c r="B104" s="13"/>
      <c r="C104" s="13"/>
      <c r="D104" s="3"/>
      <c r="E104" s="3"/>
      <c r="F104" s="3"/>
      <c r="G104" s="3"/>
      <c r="H104" s="3"/>
      <c r="I104" s="3"/>
      <c r="J104" s="3"/>
      <c r="K104" s="3"/>
      <c r="L104" s="3"/>
      <c r="M104" s="13"/>
      <c r="N104" s="3"/>
      <c r="O104" s="3"/>
      <c r="P104" s="13"/>
      <c r="Q104" s="3"/>
      <c r="R104" s="3"/>
      <c r="S104" s="3"/>
      <c r="T104" s="3"/>
      <c r="U104" s="3"/>
      <c r="V104" s="3"/>
      <c r="W104" s="3"/>
      <c r="X104" s="3"/>
      <c r="Y104" s="3"/>
      <c r="Z104" s="3"/>
    </row>
    <row r="105" ht="15.75" customHeight="1">
      <c r="A105" s="3"/>
      <c r="B105" s="13"/>
      <c r="C105" s="13"/>
      <c r="D105" s="3"/>
      <c r="E105" s="3"/>
      <c r="F105" s="3"/>
      <c r="G105" s="3"/>
      <c r="H105" s="3"/>
      <c r="I105" s="3"/>
      <c r="J105" s="3"/>
      <c r="K105" s="3"/>
      <c r="L105" s="3"/>
      <c r="M105" s="13"/>
      <c r="N105" s="3"/>
      <c r="O105" s="3"/>
      <c r="P105" s="13"/>
      <c r="Q105" s="3"/>
      <c r="R105" s="3"/>
      <c r="S105" s="3"/>
      <c r="T105" s="3"/>
      <c r="U105" s="3"/>
      <c r="V105" s="3"/>
      <c r="W105" s="3"/>
      <c r="X105" s="3"/>
      <c r="Y105" s="3"/>
      <c r="Z105" s="3"/>
    </row>
    <row r="106" ht="15.75" customHeight="1">
      <c r="A106" s="3"/>
      <c r="B106" s="13"/>
      <c r="C106" s="13"/>
      <c r="D106" s="3"/>
      <c r="E106" s="3"/>
      <c r="F106" s="3"/>
      <c r="G106" s="3"/>
      <c r="H106" s="3"/>
      <c r="I106" s="3"/>
      <c r="J106" s="3"/>
      <c r="K106" s="3"/>
      <c r="L106" s="3"/>
      <c r="M106" s="13"/>
      <c r="N106" s="3"/>
      <c r="O106" s="3"/>
      <c r="P106" s="13"/>
      <c r="Q106" s="3"/>
      <c r="R106" s="3"/>
      <c r="S106" s="3"/>
      <c r="T106" s="3"/>
      <c r="U106" s="3"/>
      <c r="V106" s="3"/>
      <c r="W106" s="3"/>
      <c r="X106" s="3"/>
      <c r="Y106" s="3"/>
      <c r="Z106" s="3"/>
    </row>
    <row r="107" ht="15.75" customHeight="1">
      <c r="A107" s="3"/>
      <c r="B107" s="13"/>
      <c r="C107" s="13"/>
      <c r="D107" s="3"/>
      <c r="E107" s="3"/>
      <c r="F107" s="3"/>
      <c r="G107" s="3"/>
      <c r="H107" s="3"/>
      <c r="I107" s="3"/>
      <c r="J107" s="3"/>
      <c r="K107" s="3"/>
      <c r="L107" s="3"/>
      <c r="M107" s="13"/>
      <c r="N107" s="3"/>
      <c r="O107" s="3"/>
      <c r="P107" s="13"/>
      <c r="Q107" s="3"/>
      <c r="R107" s="3"/>
      <c r="S107" s="3"/>
      <c r="T107" s="3"/>
      <c r="U107" s="3"/>
      <c r="V107" s="3"/>
      <c r="W107" s="3"/>
      <c r="X107" s="3"/>
      <c r="Y107" s="3"/>
      <c r="Z107" s="3"/>
    </row>
    <row r="108" ht="15.75" customHeight="1">
      <c r="A108" s="3"/>
      <c r="B108" s="13"/>
      <c r="C108" s="13"/>
      <c r="D108" s="3"/>
      <c r="E108" s="3"/>
      <c r="F108" s="3"/>
      <c r="G108" s="3"/>
      <c r="H108" s="3"/>
      <c r="I108" s="3"/>
      <c r="J108" s="3"/>
      <c r="K108" s="3"/>
      <c r="L108" s="3"/>
      <c r="M108" s="13"/>
      <c r="N108" s="3"/>
      <c r="O108" s="3"/>
      <c r="P108" s="13"/>
      <c r="Q108" s="3"/>
      <c r="R108" s="3"/>
      <c r="S108" s="3"/>
      <c r="T108" s="3"/>
      <c r="U108" s="3"/>
      <c r="V108" s="3"/>
      <c r="W108" s="3"/>
      <c r="X108" s="3"/>
      <c r="Y108" s="3"/>
      <c r="Z108" s="3"/>
    </row>
    <row r="109" ht="15.75" customHeight="1">
      <c r="A109" s="3"/>
      <c r="B109" s="13"/>
      <c r="C109" s="13"/>
      <c r="D109" s="3"/>
      <c r="E109" s="3"/>
      <c r="F109" s="3"/>
      <c r="G109" s="3"/>
      <c r="H109" s="3"/>
      <c r="I109" s="3"/>
      <c r="J109" s="3"/>
      <c r="K109" s="3"/>
      <c r="L109" s="3"/>
      <c r="M109" s="13"/>
      <c r="N109" s="3"/>
      <c r="O109" s="3"/>
      <c r="P109" s="13"/>
      <c r="Q109" s="3"/>
      <c r="R109" s="3"/>
      <c r="S109" s="3"/>
      <c r="T109" s="3"/>
      <c r="U109" s="3"/>
      <c r="V109" s="3"/>
      <c r="W109" s="3"/>
      <c r="X109" s="3"/>
      <c r="Y109" s="3"/>
      <c r="Z109" s="3"/>
    </row>
    <row r="110" ht="15.75" customHeight="1">
      <c r="A110" s="3"/>
      <c r="B110" s="13"/>
      <c r="C110" s="13"/>
      <c r="D110" s="3"/>
      <c r="E110" s="3"/>
      <c r="F110" s="3"/>
      <c r="G110" s="3"/>
      <c r="H110" s="3"/>
      <c r="I110" s="3"/>
      <c r="J110" s="3"/>
      <c r="K110" s="3"/>
      <c r="L110" s="3"/>
      <c r="M110" s="13"/>
      <c r="N110" s="3"/>
      <c r="O110" s="3"/>
      <c r="P110" s="13"/>
      <c r="Q110" s="3"/>
      <c r="R110" s="3"/>
      <c r="S110" s="3"/>
      <c r="T110" s="3"/>
      <c r="U110" s="3"/>
      <c r="V110" s="3"/>
      <c r="W110" s="3"/>
      <c r="X110" s="3"/>
      <c r="Y110" s="3"/>
      <c r="Z110" s="3"/>
    </row>
    <row r="111" ht="15.75" customHeight="1">
      <c r="A111" s="3"/>
      <c r="B111" s="13"/>
      <c r="C111" s="13"/>
      <c r="D111" s="3"/>
      <c r="E111" s="3"/>
      <c r="F111" s="3"/>
      <c r="G111" s="3"/>
      <c r="H111" s="3"/>
      <c r="I111" s="3"/>
      <c r="J111" s="3"/>
      <c r="K111" s="3"/>
      <c r="L111" s="3"/>
      <c r="M111" s="13"/>
      <c r="N111" s="3"/>
      <c r="O111" s="3"/>
      <c r="P111" s="13"/>
      <c r="Q111" s="3"/>
      <c r="R111" s="3"/>
      <c r="S111" s="3"/>
      <c r="T111" s="3"/>
      <c r="U111" s="3"/>
      <c r="V111" s="3"/>
      <c r="W111" s="3"/>
      <c r="X111" s="3"/>
      <c r="Y111" s="3"/>
      <c r="Z111" s="3"/>
    </row>
    <row r="112" ht="15.75" customHeight="1">
      <c r="A112" s="3"/>
      <c r="B112" s="13"/>
      <c r="C112" s="13"/>
      <c r="D112" s="3"/>
      <c r="E112" s="3"/>
      <c r="F112" s="3"/>
      <c r="G112" s="3"/>
      <c r="H112" s="3"/>
      <c r="I112" s="3"/>
      <c r="J112" s="3"/>
      <c r="K112" s="3"/>
      <c r="L112" s="3"/>
      <c r="M112" s="13"/>
      <c r="N112" s="3"/>
      <c r="O112" s="3"/>
      <c r="P112" s="13"/>
      <c r="Q112" s="3"/>
      <c r="R112" s="3"/>
      <c r="S112" s="3"/>
      <c r="T112" s="3"/>
      <c r="U112" s="3"/>
      <c r="V112" s="3"/>
      <c r="W112" s="3"/>
      <c r="X112" s="3"/>
      <c r="Y112" s="3"/>
      <c r="Z112" s="3"/>
    </row>
    <row r="113" ht="15.75" customHeight="1">
      <c r="A113" s="3"/>
      <c r="B113" s="13"/>
      <c r="C113" s="13"/>
      <c r="D113" s="3"/>
      <c r="E113" s="3"/>
      <c r="F113" s="3"/>
      <c r="G113" s="3"/>
      <c r="H113" s="3"/>
      <c r="I113" s="3"/>
      <c r="J113" s="3"/>
      <c r="K113" s="3"/>
      <c r="L113" s="3"/>
      <c r="M113" s="13"/>
      <c r="N113" s="3"/>
      <c r="O113" s="3"/>
      <c r="P113" s="13"/>
      <c r="Q113" s="3"/>
      <c r="R113" s="3"/>
      <c r="S113" s="3"/>
      <c r="T113" s="3"/>
      <c r="U113" s="3"/>
      <c r="V113" s="3"/>
      <c r="W113" s="3"/>
      <c r="X113" s="3"/>
      <c r="Y113" s="3"/>
      <c r="Z113" s="3"/>
    </row>
    <row r="114" ht="15.75" customHeight="1">
      <c r="A114" s="3"/>
      <c r="B114" s="13"/>
      <c r="C114" s="13"/>
      <c r="D114" s="3"/>
      <c r="E114" s="3"/>
      <c r="F114" s="3"/>
      <c r="G114" s="3"/>
      <c r="H114" s="3"/>
      <c r="I114" s="3"/>
      <c r="J114" s="3"/>
      <c r="K114" s="3"/>
      <c r="L114" s="3"/>
      <c r="M114" s="13"/>
      <c r="N114" s="3"/>
      <c r="O114" s="3"/>
      <c r="P114" s="13"/>
      <c r="Q114" s="3"/>
      <c r="R114" s="3"/>
      <c r="S114" s="3"/>
      <c r="T114" s="3"/>
      <c r="U114" s="3"/>
      <c r="V114" s="3"/>
      <c r="W114" s="3"/>
      <c r="X114" s="3"/>
      <c r="Y114" s="3"/>
      <c r="Z114" s="3"/>
    </row>
    <row r="115" ht="15.75" customHeight="1">
      <c r="A115" s="3"/>
      <c r="B115" s="13"/>
      <c r="C115" s="13"/>
      <c r="D115" s="3"/>
      <c r="E115" s="3"/>
      <c r="F115" s="3"/>
      <c r="G115" s="3"/>
      <c r="H115" s="3"/>
      <c r="I115" s="3"/>
      <c r="J115" s="3"/>
      <c r="K115" s="3"/>
      <c r="L115" s="3"/>
      <c r="M115" s="13"/>
      <c r="N115" s="3"/>
      <c r="O115" s="3"/>
      <c r="P115" s="13"/>
      <c r="Q115" s="3"/>
      <c r="R115" s="3"/>
      <c r="S115" s="3"/>
      <c r="T115" s="3"/>
      <c r="U115" s="3"/>
      <c r="V115" s="3"/>
      <c r="W115" s="3"/>
      <c r="X115" s="3"/>
      <c r="Y115" s="3"/>
      <c r="Z115" s="3"/>
    </row>
    <row r="116" ht="15.75" customHeight="1">
      <c r="A116" s="3"/>
      <c r="B116" s="13"/>
      <c r="C116" s="13"/>
      <c r="D116" s="3"/>
      <c r="E116" s="3"/>
      <c r="F116" s="3"/>
      <c r="G116" s="3"/>
      <c r="H116" s="3"/>
      <c r="I116" s="3"/>
      <c r="J116" s="3"/>
      <c r="K116" s="3"/>
      <c r="L116" s="3"/>
      <c r="M116" s="13"/>
      <c r="N116" s="3"/>
      <c r="O116" s="3"/>
      <c r="P116" s="13"/>
      <c r="Q116" s="3"/>
      <c r="R116" s="3"/>
      <c r="S116" s="3"/>
      <c r="T116" s="3"/>
      <c r="U116" s="3"/>
      <c r="V116" s="3"/>
      <c r="W116" s="3"/>
      <c r="X116" s="3"/>
      <c r="Y116" s="3"/>
      <c r="Z116" s="3"/>
    </row>
    <row r="117" ht="15.75" customHeight="1">
      <c r="A117" s="3"/>
      <c r="B117" s="13"/>
      <c r="C117" s="13"/>
      <c r="D117" s="3"/>
      <c r="E117" s="3"/>
      <c r="F117" s="3"/>
      <c r="G117" s="3"/>
      <c r="H117" s="3"/>
      <c r="I117" s="3"/>
      <c r="J117" s="3"/>
      <c r="K117" s="3"/>
      <c r="L117" s="3"/>
      <c r="M117" s="13"/>
      <c r="N117" s="3"/>
      <c r="O117" s="3"/>
      <c r="P117" s="13"/>
      <c r="Q117" s="3"/>
      <c r="R117" s="3"/>
      <c r="S117" s="3"/>
      <c r="T117" s="3"/>
      <c r="U117" s="3"/>
      <c r="V117" s="3"/>
      <c r="W117" s="3"/>
      <c r="X117" s="3"/>
      <c r="Y117" s="3"/>
      <c r="Z117" s="3"/>
    </row>
    <row r="118" ht="15.75" customHeight="1">
      <c r="A118" s="3"/>
      <c r="B118" s="13"/>
      <c r="C118" s="13"/>
      <c r="D118" s="3"/>
      <c r="E118" s="3"/>
      <c r="F118" s="3"/>
      <c r="G118" s="3"/>
      <c r="H118" s="3"/>
      <c r="I118" s="3"/>
      <c r="J118" s="3"/>
      <c r="K118" s="3"/>
      <c r="L118" s="3"/>
      <c r="M118" s="13"/>
      <c r="N118" s="3"/>
      <c r="O118" s="3"/>
      <c r="P118" s="13"/>
      <c r="Q118" s="3"/>
      <c r="R118" s="3"/>
      <c r="S118" s="3"/>
      <c r="T118" s="3"/>
      <c r="U118" s="3"/>
      <c r="V118" s="3"/>
      <c r="W118" s="3"/>
      <c r="X118" s="3"/>
      <c r="Y118" s="3"/>
      <c r="Z118" s="3"/>
    </row>
    <row r="119" ht="15.75" customHeight="1">
      <c r="A119" s="3"/>
      <c r="B119" s="13"/>
      <c r="C119" s="13"/>
      <c r="D119" s="3"/>
      <c r="E119" s="3"/>
      <c r="F119" s="3"/>
      <c r="G119" s="3"/>
      <c r="H119" s="3"/>
      <c r="I119" s="3"/>
      <c r="J119" s="3"/>
      <c r="K119" s="3"/>
      <c r="L119" s="3"/>
      <c r="M119" s="13"/>
      <c r="N119" s="3"/>
      <c r="O119" s="3"/>
      <c r="P119" s="13"/>
      <c r="Q119" s="3"/>
      <c r="R119" s="3"/>
      <c r="S119" s="3"/>
      <c r="T119" s="3"/>
      <c r="U119" s="3"/>
      <c r="V119" s="3"/>
      <c r="W119" s="3"/>
      <c r="X119" s="3"/>
      <c r="Y119" s="3"/>
      <c r="Z119" s="3"/>
    </row>
    <row r="120" ht="15.75" customHeight="1">
      <c r="A120" s="3"/>
      <c r="B120" s="13"/>
      <c r="C120" s="13"/>
      <c r="D120" s="3"/>
      <c r="E120" s="3"/>
      <c r="F120" s="3"/>
      <c r="G120" s="3"/>
      <c r="H120" s="3"/>
      <c r="I120" s="3"/>
      <c r="J120" s="3"/>
      <c r="K120" s="3"/>
      <c r="L120" s="3"/>
      <c r="M120" s="13"/>
      <c r="N120" s="3"/>
      <c r="O120" s="3"/>
      <c r="P120" s="13"/>
      <c r="Q120" s="3"/>
      <c r="R120" s="3"/>
      <c r="S120" s="3"/>
      <c r="T120" s="3"/>
      <c r="U120" s="3"/>
      <c r="V120" s="3"/>
      <c r="W120" s="3"/>
      <c r="X120" s="3"/>
      <c r="Y120" s="3"/>
      <c r="Z120" s="3"/>
    </row>
    <row r="121" ht="15.75" customHeight="1">
      <c r="A121" s="3"/>
      <c r="B121" s="13"/>
      <c r="C121" s="13"/>
      <c r="D121" s="3"/>
      <c r="E121" s="3"/>
      <c r="F121" s="3"/>
      <c r="G121" s="3"/>
      <c r="H121" s="3"/>
      <c r="I121" s="3"/>
      <c r="J121" s="3"/>
      <c r="K121" s="3"/>
      <c r="L121" s="3"/>
      <c r="M121" s="13"/>
      <c r="N121" s="3"/>
      <c r="O121" s="3"/>
      <c r="P121" s="13"/>
      <c r="Q121" s="3"/>
      <c r="R121" s="3"/>
      <c r="S121" s="3"/>
      <c r="T121" s="3"/>
      <c r="U121" s="3"/>
      <c r="V121" s="3"/>
      <c r="W121" s="3"/>
      <c r="X121" s="3"/>
      <c r="Y121" s="3"/>
      <c r="Z121" s="3"/>
    </row>
    <row r="122" ht="15.75" customHeight="1">
      <c r="A122" s="3"/>
      <c r="B122" s="13"/>
      <c r="C122" s="13"/>
      <c r="D122" s="3"/>
      <c r="E122" s="3"/>
      <c r="F122" s="3"/>
      <c r="G122" s="3"/>
      <c r="H122" s="3"/>
      <c r="I122" s="3"/>
      <c r="J122" s="3"/>
      <c r="K122" s="3"/>
      <c r="L122" s="3"/>
      <c r="M122" s="13"/>
      <c r="N122" s="3"/>
      <c r="O122" s="3"/>
      <c r="P122" s="13"/>
      <c r="Q122" s="3"/>
      <c r="R122" s="3"/>
      <c r="S122" s="3"/>
      <c r="T122" s="3"/>
      <c r="U122" s="3"/>
      <c r="V122" s="3"/>
      <c r="W122" s="3"/>
      <c r="X122" s="3"/>
      <c r="Y122" s="3"/>
      <c r="Z122" s="3"/>
    </row>
    <row r="123" ht="15.75" customHeight="1">
      <c r="A123" s="3"/>
      <c r="B123" s="13"/>
      <c r="C123" s="13"/>
      <c r="D123" s="3"/>
      <c r="E123" s="3"/>
      <c r="F123" s="3"/>
      <c r="G123" s="3"/>
      <c r="H123" s="3"/>
      <c r="I123" s="3"/>
      <c r="J123" s="3"/>
      <c r="K123" s="3"/>
      <c r="L123" s="3"/>
      <c r="M123" s="13"/>
      <c r="N123" s="3"/>
      <c r="O123" s="3"/>
      <c r="P123" s="13"/>
      <c r="Q123" s="3"/>
      <c r="R123" s="3"/>
      <c r="S123" s="3"/>
      <c r="T123" s="3"/>
      <c r="U123" s="3"/>
      <c r="V123" s="3"/>
      <c r="W123" s="3"/>
      <c r="X123" s="3"/>
      <c r="Y123" s="3"/>
      <c r="Z123" s="3"/>
    </row>
    <row r="124" ht="15.75" customHeight="1">
      <c r="A124" s="3"/>
      <c r="B124" s="13"/>
      <c r="C124" s="13"/>
      <c r="D124" s="3"/>
      <c r="E124" s="3"/>
      <c r="F124" s="3"/>
      <c r="G124" s="3"/>
      <c r="H124" s="3"/>
      <c r="I124" s="3"/>
      <c r="J124" s="3"/>
      <c r="K124" s="3"/>
      <c r="L124" s="3"/>
      <c r="M124" s="13"/>
      <c r="N124" s="3"/>
      <c r="O124" s="3"/>
      <c r="P124" s="13"/>
      <c r="Q124" s="3"/>
      <c r="R124" s="3"/>
      <c r="S124" s="3"/>
      <c r="T124" s="3"/>
      <c r="U124" s="3"/>
      <c r="V124" s="3"/>
      <c r="W124" s="3"/>
      <c r="X124" s="3"/>
      <c r="Y124" s="3"/>
      <c r="Z124" s="3"/>
    </row>
    <row r="125" ht="15.75" customHeight="1">
      <c r="A125" s="3"/>
      <c r="B125" s="13"/>
      <c r="C125" s="13"/>
      <c r="D125" s="3"/>
      <c r="E125" s="3"/>
      <c r="F125" s="3"/>
      <c r="G125" s="3"/>
      <c r="H125" s="3"/>
      <c r="I125" s="3"/>
      <c r="J125" s="3"/>
      <c r="K125" s="3"/>
      <c r="L125" s="3"/>
      <c r="M125" s="13"/>
      <c r="N125" s="3"/>
      <c r="O125" s="3"/>
      <c r="P125" s="13"/>
      <c r="Q125" s="3"/>
      <c r="R125" s="3"/>
      <c r="S125" s="3"/>
      <c r="T125" s="3"/>
      <c r="U125" s="3"/>
      <c r="V125" s="3"/>
      <c r="W125" s="3"/>
      <c r="X125" s="3"/>
      <c r="Y125" s="3"/>
      <c r="Z125" s="3"/>
    </row>
    <row r="126" ht="15.75" customHeight="1">
      <c r="A126" s="3"/>
      <c r="B126" s="13"/>
      <c r="C126" s="13"/>
      <c r="D126" s="3"/>
      <c r="E126" s="3"/>
      <c r="F126" s="3"/>
      <c r="G126" s="3"/>
      <c r="H126" s="3"/>
      <c r="I126" s="3"/>
      <c r="J126" s="3"/>
      <c r="K126" s="3"/>
      <c r="L126" s="3"/>
      <c r="M126" s="13"/>
      <c r="N126" s="3"/>
      <c r="O126" s="3"/>
      <c r="P126" s="13"/>
      <c r="Q126" s="3"/>
      <c r="R126" s="3"/>
      <c r="S126" s="3"/>
      <c r="T126" s="3"/>
      <c r="U126" s="3"/>
      <c r="V126" s="3"/>
      <c r="W126" s="3"/>
      <c r="X126" s="3"/>
      <c r="Y126" s="3"/>
      <c r="Z126" s="3"/>
    </row>
    <row r="127" ht="15.75" customHeight="1">
      <c r="A127" s="3"/>
      <c r="B127" s="13"/>
      <c r="C127" s="13"/>
      <c r="D127" s="3"/>
      <c r="E127" s="3"/>
      <c r="F127" s="3"/>
      <c r="G127" s="3"/>
      <c r="H127" s="3"/>
      <c r="I127" s="3"/>
      <c r="J127" s="3"/>
      <c r="K127" s="3"/>
      <c r="L127" s="3"/>
      <c r="M127" s="13"/>
      <c r="N127" s="3"/>
      <c r="O127" s="3"/>
      <c r="P127" s="13"/>
      <c r="Q127" s="3"/>
      <c r="R127" s="3"/>
      <c r="S127" s="3"/>
      <c r="T127" s="3"/>
      <c r="U127" s="3"/>
      <c r="V127" s="3"/>
      <c r="W127" s="3"/>
      <c r="X127" s="3"/>
      <c r="Y127" s="3"/>
      <c r="Z127" s="3"/>
    </row>
    <row r="128" ht="15.75" customHeight="1">
      <c r="A128" s="3"/>
      <c r="B128" s="13"/>
      <c r="C128" s="13"/>
      <c r="D128" s="3"/>
      <c r="E128" s="3"/>
      <c r="F128" s="3"/>
      <c r="G128" s="3"/>
      <c r="H128" s="3"/>
      <c r="I128" s="3"/>
      <c r="J128" s="3"/>
      <c r="K128" s="3"/>
      <c r="L128" s="3"/>
      <c r="M128" s="13"/>
      <c r="N128" s="3"/>
      <c r="O128" s="3"/>
      <c r="P128" s="13"/>
      <c r="Q128" s="3"/>
      <c r="R128" s="3"/>
      <c r="S128" s="3"/>
      <c r="T128" s="3"/>
      <c r="U128" s="3"/>
      <c r="V128" s="3"/>
      <c r="W128" s="3"/>
      <c r="X128" s="3"/>
      <c r="Y128" s="3"/>
      <c r="Z128" s="3"/>
    </row>
    <row r="129" ht="15.75" customHeight="1">
      <c r="A129" s="3"/>
      <c r="B129" s="13"/>
      <c r="C129" s="13"/>
      <c r="D129" s="3"/>
      <c r="E129" s="3"/>
      <c r="F129" s="3"/>
      <c r="G129" s="3"/>
      <c r="H129" s="3"/>
      <c r="I129" s="3"/>
      <c r="J129" s="3"/>
      <c r="K129" s="3"/>
      <c r="L129" s="3"/>
      <c r="M129" s="13"/>
      <c r="N129" s="3"/>
      <c r="O129" s="3"/>
      <c r="P129" s="13"/>
      <c r="Q129" s="3"/>
      <c r="R129" s="3"/>
      <c r="S129" s="3"/>
      <c r="T129" s="3"/>
      <c r="U129" s="3"/>
      <c r="V129" s="3"/>
      <c r="W129" s="3"/>
      <c r="X129" s="3"/>
      <c r="Y129" s="3"/>
      <c r="Z129" s="3"/>
    </row>
    <row r="130" ht="15.75" customHeight="1">
      <c r="A130" s="3"/>
      <c r="B130" s="13"/>
      <c r="C130" s="13"/>
      <c r="D130" s="3"/>
      <c r="E130" s="3"/>
      <c r="F130" s="3"/>
      <c r="G130" s="3"/>
      <c r="H130" s="3"/>
      <c r="I130" s="3"/>
      <c r="J130" s="3"/>
      <c r="K130" s="3"/>
      <c r="L130" s="3"/>
      <c r="M130" s="13"/>
      <c r="N130" s="3"/>
      <c r="O130" s="3"/>
      <c r="P130" s="13"/>
      <c r="Q130" s="3"/>
      <c r="R130" s="3"/>
      <c r="S130" s="3"/>
      <c r="T130" s="3"/>
      <c r="U130" s="3"/>
      <c r="V130" s="3"/>
      <c r="W130" s="3"/>
      <c r="X130" s="3"/>
      <c r="Y130" s="3"/>
      <c r="Z130" s="3"/>
    </row>
    <row r="131" ht="15.75" customHeight="1">
      <c r="A131" s="3"/>
      <c r="B131" s="13"/>
      <c r="C131" s="13"/>
      <c r="D131" s="3"/>
      <c r="E131" s="3"/>
      <c r="F131" s="3"/>
      <c r="G131" s="3"/>
      <c r="H131" s="3"/>
      <c r="I131" s="3"/>
      <c r="J131" s="3"/>
      <c r="K131" s="3"/>
      <c r="L131" s="3"/>
      <c r="M131" s="13"/>
      <c r="N131" s="3"/>
      <c r="O131" s="3"/>
      <c r="P131" s="13"/>
      <c r="Q131" s="3"/>
      <c r="R131" s="3"/>
      <c r="S131" s="3"/>
      <c r="T131" s="3"/>
      <c r="U131" s="3"/>
      <c r="V131" s="3"/>
      <c r="W131" s="3"/>
      <c r="X131" s="3"/>
      <c r="Y131" s="3"/>
      <c r="Z131" s="3"/>
    </row>
    <row r="132" ht="15.75" customHeight="1">
      <c r="A132" s="3"/>
      <c r="B132" s="13"/>
      <c r="C132" s="13"/>
      <c r="D132" s="3"/>
      <c r="E132" s="3"/>
      <c r="F132" s="3"/>
      <c r="G132" s="3"/>
      <c r="H132" s="3"/>
      <c r="I132" s="3"/>
      <c r="J132" s="3"/>
      <c r="K132" s="3"/>
      <c r="L132" s="3"/>
      <c r="M132" s="13"/>
      <c r="N132" s="3"/>
      <c r="O132" s="3"/>
      <c r="P132" s="13"/>
      <c r="Q132" s="3"/>
      <c r="R132" s="3"/>
      <c r="S132" s="3"/>
      <c r="T132" s="3"/>
      <c r="U132" s="3"/>
      <c r="V132" s="3"/>
      <c r="W132" s="3"/>
      <c r="X132" s="3"/>
      <c r="Y132" s="3"/>
      <c r="Z132" s="3"/>
    </row>
    <row r="133" ht="15.75" customHeight="1">
      <c r="A133" s="3"/>
      <c r="B133" s="13"/>
      <c r="C133" s="13"/>
      <c r="D133" s="3"/>
      <c r="E133" s="3"/>
      <c r="F133" s="3"/>
      <c r="G133" s="3"/>
      <c r="H133" s="3"/>
      <c r="I133" s="3"/>
      <c r="J133" s="3"/>
      <c r="K133" s="3"/>
      <c r="L133" s="3"/>
      <c r="M133" s="13"/>
      <c r="N133" s="3"/>
      <c r="O133" s="3"/>
      <c r="P133" s="13"/>
      <c r="Q133" s="3"/>
      <c r="R133" s="3"/>
      <c r="S133" s="3"/>
      <c r="T133" s="3"/>
      <c r="U133" s="3"/>
      <c r="V133" s="3"/>
      <c r="W133" s="3"/>
      <c r="X133" s="3"/>
      <c r="Y133" s="3"/>
      <c r="Z133" s="3"/>
    </row>
    <row r="134" ht="15.75" customHeight="1">
      <c r="A134" s="3"/>
      <c r="B134" s="13"/>
      <c r="C134" s="13"/>
      <c r="D134" s="3"/>
      <c r="E134" s="3"/>
      <c r="F134" s="3"/>
      <c r="G134" s="3"/>
      <c r="H134" s="3"/>
      <c r="I134" s="3"/>
      <c r="J134" s="3"/>
      <c r="K134" s="3"/>
      <c r="L134" s="3"/>
      <c r="M134" s="13"/>
      <c r="N134" s="3"/>
      <c r="O134" s="3"/>
      <c r="P134" s="13"/>
      <c r="Q134" s="3"/>
      <c r="R134" s="3"/>
      <c r="S134" s="3"/>
      <c r="T134" s="3"/>
      <c r="U134" s="3"/>
      <c r="V134" s="3"/>
      <c r="W134" s="3"/>
      <c r="X134" s="3"/>
      <c r="Y134" s="3"/>
      <c r="Z134" s="3"/>
    </row>
    <row r="135" ht="15.75" customHeight="1">
      <c r="A135" s="3"/>
      <c r="B135" s="13"/>
      <c r="C135" s="13"/>
      <c r="D135" s="3"/>
      <c r="E135" s="3"/>
      <c r="F135" s="3"/>
      <c r="G135" s="3"/>
      <c r="H135" s="3"/>
      <c r="I135" s="3"/>
      <c r="J135" s="3"/>
      <c r="K135" s="3"/>
      <c r="L135" s="3"/>
      <c r="M135" s="13"/>
      <c r="N135" s="3"/>
      <c r="O135" s="3"/>
      <c r="P135" s="13"/>
      <c r="Q135" s="3"/>
      <c r="R135" s="3"/>
      <c r="S135" s="3"/>
      <c r="T135" s="3"/>
      <c r="U135" s="3"/>
      <c r="V135" s="3"/>
      <c r="W135" s="3"/>
      <c r="X135" s="3"/>
      <c r="Y135" s="3"/>
      <c r="Z135" s="3"/>
    </row>
    <row r="136" ht="15.75" customHeight="1">
      <c r="A136" s="3"/>
      <c r="B136" s="13"/>
      <c r="C136" s="13"/>
      <c r="D136" s="3"/>
      <c r="E136" s="3"/>
      <c r="F136" s="3"/>
      <c r="G136" s="3"/>
      <c r="H136" s="3"/>
      <c r="I136" s="3"/>
      <c r="J136" s="3"/>
      <c r="K136" s="3"/>
      <c r="L136" s="3"/>
      <c r="M136" s="13"/>
      <c r="N136" s="3"/>
      <c r="O136" s="3"/>
      <c r="P136" s="13"/>
      <c r="Q136" s="3"/>
      <c r="R136" s="3"/>
      <c r="S136" s="3"/>
      <c r="T136" s="3"/>
      <c r="U136" s="3"/>
      <c r="V136" s="3"/>
      <c r="W136" s="3"/>
      <c r="X136" s="3"/>
      <c r="Y136" s="3"/>
      <c r="Z136" s="3"/>
    </row>
    <row r="137" ht="15.75" customHeight="1">
      <c r="A137" s="3"/>
      <c r="B137" s="13"/>
      <c r="C137" s="13"/>
      <c r="D137" s="3"/>
      <c r="E137" s="3"/>
      <c r="F137" s="3"/>
      <c r="G137" s="3"/>
      <c r="H137" s="3"/>
      <c r="I137" s="3"/>
      <c r="J137" s="3"/>
      <c r="K137" s="3"/>
      <c r="L137" s="3"/>
      <c r="M137" s="13"/>
      <c r="N137" s="3"/>
      <c r="O137" s="3"/>
      <c r="P137" s="13"/>
      <c r="Q137" s="3"/>
      <c r="R137" s="3"/>
      <c r="S137" s="3"/>
      <c r="T137" s="3"/>
      <c r="U137" s="3"/>
      <c r="V137" s="3"/>
      <c r="W137" s="3"/>
      <c r="X137" s="3"/>
      <c r="Y137" s="3"/>
      <c r="Z137" s="3"/>
    </row>
    <row r="138" ht="15.75" customHeight="1">
      <c r="A138" s="3"/>
      <c r="B138" s="13"/>
      <c r="C138" s="13"/>
      <c r="D138" s="3"/>
      <c r="E138" s="3"/>
      <c r="F138" s="3"/>
      <c r="G138" s="3"/>
      <c r="H138" s="3"/>
      <c r="I138" s="3"/>
      <c r="J138" s="3"/>
      <c r="K138" s="3"/>
      <c r="L138" s="3"/>
      <c r="M138" s="13"/>
      <c r="N138" s="3"/>
      <c r="O138" s="3"/>
      <c r="P138" s="13"/>
      <c r="Q138" s="3"/>
      <c r="R138" s="3"/>
      <c r="S138" s="3"/>
      <c r="T138" s="3"/>
      <c r="U138" s="3"/>
      <c r="V138" s="3"/>
      <c r="W138" s="3"/>
      <c r="X138" s="3"/>
      <c r="Y138" s="3"/>
      <c r="Z138" s="3"/>
    </row>
    <row r="139" ht="15.75" customHeight="1">
      <c r="A139" s="3"/>
      <c r="B139" s="13"/>
      <c r="C139" s="13"/>
      <c r="D139" s="3"/>
      <c r="E139" s="3"/>
      <c r="F139" s="3"/>
      <c r="G139" s="3"/>
      <c r="H139" s="3"/>
      <c r="I139" s="3"/>
      <c r="J139" s="3"/>
      <c r="K139" s="3"/>
      <c r="L139" s="3"/>
      <c r="M139" s="13"/>
      <c r="N139" s="3"/>
      <c r="O139" s="3"/>
      <c r="P139" s="13"/>
      <c r="Q139" s="3"/>
      <c r="R139" s="3"/>
      <c r="S139" s="3"/>
      <c r="T139" s="3"/>
      <c r="U139" s="3"/>
      <c r="V139" s="3"/>
      <c r="W139" s="3"/>
      <c r="X139" s="3"/>
      <c r="Y139" s="3"/>
      <c r="Z139" s="3"/>
    </row>
    <row r="140" ht="15.75" customHeight="1">
      <c r="A140" s="3"/>
      <c r="B140" s="13"/>
      <c r="C140" s="13"/>
      <c r="D140" s="3"/>
      <c r="E140" s="3"/>
      <c r="F140" s="3"/>
      <c r="G140" s="3"/>
      <c r="H140" s="3"/>
      <c r="I140" s="3"/>
      <c r="J140" s="3"/>
      <c r="K140" s="3"/>
      <c r="L140" s="3"/>
      <c r="M140" s="13"/>
      <c r="N140" s="3"/>
      <c r="O140" s="3"/>
      <c r="P140" s="13"/>
      <c r="Q140" s="3"/>
      <c r="R140" s="3"/>
      <c r="S140" s="3"/>
      <c r="T140" s="3"/>
      <c r="U140" s="3"/>
      <c r="V140" s="3"/>
      <c r="W140" s="3"/>
      <c r="X140" s="3"/>
      <c r="Y140" s="3"/>
      <c r="Z140" s="3"/>
    </row>
    <row r="141" ht="15.75" customHeight="1">
      <c r="A141" s="3"/>
      <c r="B141" s="13"/>
      <c r="C141" s="13"/>
      <c r="D141" s="3"/>
      <c r="E141" s="3"/>
      <c r="F141" s="3"/>
      <c r="G141" s="3"/>
      <c r="H141" s="3"/>
      <c r="I141" s="3"/>
      <c r="J141" s="3"/>
      <c r="K141" s="3"/>
      <c r="L141" s="3"/>
      <c r="M141" s="13"/>
      <c r="N141" s="3"/>
      <c r="O141" s="3"/>
      <c r="P141" s="13"/>
      <c r="Q141" s="3"/>
      <c r="R141" s="3"/>
      <c r="S141" s="3"/>
      <c r="T141" s="3"/>
      <c r="U141" s="3"/>
      <c r="V141" s="3"/>
      <c r="W141" s="3"/>
      <c r="X141" s="3"/>
      <c r="Y141" s="3"/>
      <c r="Z141" s="3"/>
    </row>
    <row r="142" ht="15.75" customHeight="1">
      <c r="A142" s="3"/>
      <c r="B142" s="13"/>
      <c r="C142" s="13"/>
      <c r="D142" s="3"/>
      <c r="E142" s="3"/>
      <c r="F142" s="3"/>
      <c r="G142" s="3"/>
      <c r="H142" s="3"/>
      <c r="I142" s="3"/>
      <c r="J142" s="3"/>
      <c r="K142" s="3"/>
      <c r="L142" s="3"/>
      <c r="M142" s="13"/>
      <c r="N142" s="3"/>
      <c r="O142" s="3"/>
      <c r="P142" s="13"/>
      <c r="Q142" s="3"/>
      <c r="R142" s="3"/>
      <c r="S142" s="3"/>
      <c r="T142" s="3"/>
      <c r="U142" s="3"/>
      <c r="V142" s="3"/>
      <c r="W142" s="3"/>
      <c r="X142" s="3"/>
      <c r="Y142" s="3"/>
      <c r="Z142" s="3"/>
    </row>
    <row r="143" ht="15.75" customHeight="1">
      <c r="A143" s="3"/>
      <c r="B143" s="13"/>
      <c r="C143" s="13"/>
      <c r="D143" s="3"/>
      <c r="E143" s="3"/>
      <c r="F143" s="3"/>
      <c r="G143" s="3"/>
      <c r="H143" s="3"/>
      <c r="I143" s="3"/>
      <c r="J143" s="3"/>
      <c r="K143" s="3"/>
      <c r="L143" s="3"/>
      <c r="M143" s="13"/>
      <c r="N143" s="3"/>
      <c r="O143" s="3"/>
      <c r="P143" s="13"/>
      <c r="Q143" s="3"/>
      <c r="R143" s="3"/>
      <c r="S143" s="3"/>
      <c r="T143" s="3"/>
      <c r="U143" s="3"/>
      <c r="V143" s="3"/>
      <c r="W143" s="3"/>
      <c r="X143" s="3"/>
      <c r="Y143" s="3"/>
      <c r="Z143" s="3"/>
    </row>
    <row r="144" ht="15.75" customHeight="1">
      <c r="A144" s="3"/>
      <c r="B144" s="13"/>
      <c r="C144" s="13"/>
      <c r="D144" s="3"/>
      <c r="E144" s="3"/>
      <c r="F144" s="3"/>
      <c r="G144" s="3"/>
      <c r="H144" s="3"/>
      <c r="I144" s="3"/>
      <c r="J144" s="3"/>
      <c r="K144" s="3"/>
      <c r="L144" s="3"/>
      <c r="M144" s="13"/>
      <c r="N144" s="3"/>
      <c r="O144" s="3"/>
      <c r="P144" s="13"/>
      <c r="Q144" s="3"/>
      <c r="R144" s="3"/>
      <c r="S144" s="3"/>
      <c r="T144" s="3"/>
      <c r="U144" s="3"/>
      <c r="V144" s="3"/>
      <c r="W144" s="3"/>
      <c r="X144" s="3"/>
      <c r="Y144" s="3"/>
      <c r="Z144" s="3"/>
    </row>
    <row r="145" ht="15.75" customHeight="1">
      <c r="A145" s="3"/>
      <c r="B145" s="13"/>
      <c r="C145" s="13"/>
      <c r="D145" s="3"/>
      <c r="E145" s="3"/>
      <c r="F145" s="3"/>
      <c r="G145" s="3"/>
      <c r="H145" s="3"/>
      <c r="I145" s="3"/>
      <c r="J145" s="3"/>
      <c r="K145" s="3"/>
      <c r="L145" s="3"/>
      <c r="M145" s="13"/>
      <c r="N145" s="3"/>
      <c r="O145" s="3"/>
      <c r="P145" s="13"/>
      <c r="Q145" s="3"/>
      <c r="R145" s="3"/>
      <c r="S145" s="3"/>
      <c r="T145" s="3"/>
      <c r="U145" s="3"/>
      <c r="V145" s="3"/>
      <c r="W145" s="3"/>
      <c r="X145" s="3"/>
      <c r="Y145" s="3"/>
      <c r="Z145" s="3"/>
    </row>
    <row r="146" ht="15.75" customHeight="1">
      <c r="A146" s="3"/>
      <c r="B146" s="13"/>
      <c r="C146" s="13"/>
      <c r="D146" s="3"/>
      <c r="E146" s="3"/>
      <c r="F146" s="3"/>
      <c r="G146" s="3"/>
      <c r="H146" s="3"/>
      <c r="I146" s="3"/>
      <c r="J146" s="3"/>
      <c r="K146" s="3"/>
      <c r="L146" s="3"/>
      <c r="M146" s="13"/>
      <c r="N146" s="3"/>
      <c r="O146" s="3"/>
      <c r="P146" s="13"/>
      <c r="Q146" s="3"/>
      <c r="R146" s="3"/>
      <c r="S146" s="3"/>
      <c r="T146" s="3"/>
      <c r="U146" s="3"/>
      <c r="V146" s="3"/>
      <c r="W146" s="3"/>
      <c r="X146" s="3"/>
      <c r="Y146" s="3"/>
      <c r="Z146" s="3"/>
    </row>
    <row r="147" ht="15.75" customHeight="1">
      <c r="A147" s="3"/>
      <c r="B147" s="13"/>
      <c r="C147" s="13"/>
      <c r="D147" s="3"/>
      <c r="E147" s="3"/>
      <c r="F147" s="3"/>
      <c r="G147" s="3"/>
      <c r="H147" s="3"/>
      <c r="I147" s="3"/>
      <c r="J147" s="3"/>
      <c r="K147" s="3"/>
      <c r="L147" s="3"/>
      <c r="M147" s="13"/>
      <c r="N147" s="3"/>
      <c r="O147" s="3"/>
      <c r="P147" s="13"/>
      <c r="Q147" s="3"/>
      <c r="R147" s="3"/>
      <c r="S147" s="3"/>
      <c r="T147" s="3"/>
      <c r="U147" s="3"/>
      <c r="V147" s="3"/>
      <c r="W147" s="3"/>
      <c r="X147" s="3"/>
      <c r="Y147" s="3"/>
      <c r="Z147" s="3"/>
    </row>
    <row r="148" ht="15.75" customHeight="1">
      <c r="A148" s="3"/>
      <c r="B148" s="13"/>
      <c r="C148" s="13"/>
      <c r="D148" s="3"/>
      <c r="E148" s="3"/>
      <c r="F148" s="3"/>
      <c r="G148" s="3"/>
      <c r="H148" s="3"/>
      <c r="I148" s="3"/>
      <c r="J148" s="3"/>
      <c r="K148" s="3"/>
      <c r="L148" s="3"/>
      <c r="M148" s="13"/>
      <c r="N148" s="3"/>
      <c r="O148" s="3"/>
      <c r="P148" s="13"/>
      <c r="Q148" s="3"/>
      <c r="R148" s="3"/>
      <c r="S148" s="3"/>
      <c r="T148" s="3"/>
      <c r="U148" s="3"/>
      <c r="V148" s="3"/>
      <c r="W148" s="3"/>
      <c r="X148" s="3"/>
      <c r="Y148" s="3"/>
      <c r="Z148" s="3"/>
    </row>
    <row r="149" ht="15.75" customHeight="1">
      <c r="A149" s="3"/>
      <c r="B149" s="13"/>
      <c r="C149" s="13"/>
      <c r="D149" s="3"/>
      <c r="E149" s="3"/>
      <c r="F149" s="3"/>
      <c r="G149" s="3"/>
      <c r="H149" s="3"/>
      <c r="I149" s="3"/>
      <c r="J149" s="3"/>
      <c r="K149" s="3"/>
      <c r="L149" s="3"/>
      <c r="M149" s="13"/>
      <c r="N149" s="3"/>
      <c r="O149" s="3"/>
      <c r="P149" s="13"/>
      <c r="Q149" s="3"/>
      <c r="R149" s="3"/>
      <c r="S149" s="3"/>
      <c r="T149" s="3"/>
      <c r="U149" s="3"/>
      <c r="V149" s="3"/>
      <c r="W149" s="3"/>
      <c r="X149" s="3"/>
      <c r="Y149" s="3"/>
      <c r="Z149" s="3"/>
    </row>
    <row r="150" ht="15.75" customHeight="1">
      <c r="A150" s="3"/>
      <c r="B150" s="13"/>
      <c r="C150" s="13"/>
      <c r="D150" s="3"/>
      <c r="E150" s="3"/>
      <c r="F150" s="3"/>
      <c r="G150" s="3"/>
      <c r="H150" s="3"/>
      <c r="I150" s="3"/>
      <c r="J150" s="3"/>
      <c r="K150" s="3"/>
      <c r="L150" s="3"/>
      <c r="M150" s="13"/>
      <c r="N150" s="3"/>
      <c r="O150" s="3"/>
      <c r="P150" s="13"/>
      <c r="Q150" s="3"/>
      <c r="R150" s="3"/>
      <c r="S150" s="3"/>
      <c r="T150" s="3"/>
      <c r="U150" s="3"/>
      <c r="V150" s="3"/>
      <c r="W150" s="3"/>
      <c r="X150" s="3"/>
      <c r="Y150" s="3"/>
      <c r="Z150" s="3"/>
    </row>
    <row r="151" ht="15.75" customHeight="1">
      <c r="A151" s="3"/>
      <c r="B151" s="13"/>
      <c r="C151" s="13"/>
      <c r="D151" s="3"/>
      <c r="E151" s="3"/>
      <c r="F151" s="3"/>
      <c r="G151" s="3"/>
      <c r="H151" s="3"/>
      <c r="I151" s="3"/>
      <c r="J151" s="3"/>
      <c r="K151" s="3"/>
      <c r="L151" s="3"/>
      <c r="M151" s="13"/>
      <c r="N151" s="3"/>
      <c r="O151" s="3"/>
      <c r="P151" s="13"/>
      <c r="Q151" s="3"/>
      <c r="R151" s="3"/>
      <c r="S151" s="3"/>
      <c r="T151" s="3"/>
      <c r="U151" s="3"/>
      <c r="V151" s="3"/>
      <c r="W151" s="3"/>
      <c r="X151" s="3"/>
      <c r="Y151" s="3"/>
      <c r="Z151" s="3"/>
    </row>
    <row r="152" ht="15.75" customHeight="1">
      <c r="A152" s="3"/>
      <c r="B152" s="13"/>
      <c r="C152" s="13"/>
      <c r="D152" s="3"/>
      <c r="E152" s="3"/>
      <c r="F152" s="3"/>
      <c r="G152" s="3"/>
      <c r="H152" s="3"/>
      <c r="I152" s="3"/>
      <c r="J152" s="3"/>
      <c r="K152" s="3"/>
      <c r="L152" s="3"/>
      <c r="M152" s="13"/>
      <c r="N152" s="3"/>
      <c r="O152" s="3"/>
      <c r="P152" s="13"/>
      <c r="Q152" s="3"/>
      <c r="R152" s="3"/>
      <c r="S152" s="3"/>
      <c r="T152" s="3"/>
      <c r="U152" s="3"/>
      <c r="V152" s="3"/>
      <c r="W152" s="3"/>
      <c r="X152" s="3"/>
      <c r="Y152" s="3"/>
      <c r="Z152" s="3"/>
    </row>
    <row r="153" ht="15.75" customHeight="1">
      <c r="A153" s="3"/>
      <c r="B153" s="13"/>
      <c r="C153" s="13"/>
      <c r="D153" s="3"/>
      <c r="E153" s="3"/>
      <c r="F153" s="3"/>
      <c r="G153" s="3"/>
      <c r="H153" s="3"/>
      <c r="I153" s="3"/>
      <c r="J153" s="3"/>
      <c r="K153" s="3"/>
      <c r="L153" s="3"/>
      <c r="M153" s="13"/>
      <c r="N153" s="3"/>
      <c r="O153" s="3"/>
      <c r="P153" s="13"/>
      <c r="Q153" s="3"/>
      <c r="R153" s="3"/>
      <c r="S153" s="3"/>
      <c r="T153" s="3"/>
      <c r="U153" s="3"/>
      <c r="V153" s="3"/>
      <c r="W153" s="3"/>
      <c r="X153" s="3"/>
      <c r="Y153" s="3"/>
      <c r="Z153" s="3"/>
    </row>
    <row r="154" ht="15.75" customHeight="1">
      <c r="A154" s="3"/>
      <c r="B154" s="13"/>
      <c r="C154" s="13"/>
      <c r="D154" s="3"/>
      <c r="E154" s="3"/>
      <c r="F154" s="3"/>
      <c r="G154" s="3"/>
      <c r="H154" s="3"/>
      <c r="I154" s="3"/>
      <c r="J154" s="3"/>
      <c r="K154" s="3"/>
      <c r="L154" s="3"/>
      <c r="M154" s="13"/>
      <c r="N154" s="3"/>
      <c r="O154" s="3"/>
      <c r="P154" s="13"/>
      <c r="Q154" s="3"/>
      <c r="R154" s="3"/>
      <c r="S154" s="3"/>
      <c r="T154" s="3"/>
      <c r="U154" s="3"/>
      <c r="V154" s="3"/>
      <c r="W154" s="3"/>
      <c r="X154" s="3"/>
      <c r="Y154" s="3"/>
      <c r="Z154" s="3"/>
    </row>
    <row r="155" ht="15.75" customHeight="1">
      <c r="A155" s="3"/>
      <c r="B155" s="13"/>
      <c r="C155" s="13"/>
      <c r="D155" s="3"/>
      <c r="E155" s="3"/>
      <c r="F155" s="3"/>
      <c r="G155" s="3"/>
      <c r="H155" s="3"/>
      <c r="I155" s="3"/>
      <c r="J155" s="3"/>
      <c r="K155" s="3"/>
      <c r="L155" s="3"/>
      <c r="M155" s="13"/>
      <c r="N155" s="3"/>
      <c r="O155" s="3"/>
      <c r="P155" s="13"/>
      <c r="Q155" s="3"/>
      <c r="R155" s="3"/>
      <c r="S155" s="3"/>
      <c r="T155" s="3"/>
      <c r="U155" s="3"/>
      <c r="V155" s="3"/>
      <c r="W155" s="3"/>
      <c r="X155" s="3"/>
      <c r="Y155" s="3"/>
      <c r="Z155" s="3"/>
    </row>
    <row r="156" ht="15.75" customHeight="1">
      <c r="A156" s="3"/>
      <c r="B156" s="13"/>
      <c r="C156" s="13"/>
      <c r="D156" s="3"/>
      <c r="E156" s="3"/>
      <c r="F156" s="3"/>
      <c r="G156" s="3"/>
      <c r="H156" s="3"/>
      <c r="I156" s="3"/>
      <c r="J156" s="3"/>
      <c r="K156" s="3"/>
      <c r="L156" s="3"/>
      <c r="M156" s="13"/>
      <c r="N156" s="3"/>
      <c r="O156" s="3"/>
      <c r="P156" s="13"/>
      <c r="Q156" s="3"/>
      <c r="R156" s="3"/>
      <c r="S156" s="3"/>
      <c r="T156" s="3"/>
      <c r="U156" s="3"/>
      <c r="V156" s="3"/>
      <c r="W156" s="3"/>
      <c r="X156" s="3"/>
      <c r="Y156" s="3"/>
      <c r="Z156" s="3"/>
    </row>
    <row r="157" ht="15.75" customHeight="1">
      <c r="A157" s="3"/>
      <c r="B157" s="13"/>
      <c r="C157" s="13"/>
      <c r="D157" s="3"/>
      <c r="E157" s="3"/>
      <c r="F157" s="3"/>
      <c r="G157" s="3"/>
      <c r="H157" s="3"/>
      <c r="I157" s="3"/>
      <c r="J157" s="3"/>
      <c r="K157" s="3"/>
      <c r="L157" s="3"/>
      <c r="M157" s="13"/>
      <c r="N157" s="3"/>
      <c r="O157" s="3"/>
      <c r="P157" s="13"/>
      <c r="Q157" s="3"/>
      <c r="R157" s="3"/>
      <c r="S157" s="3"/>
      <c r="T157" s="3"/>
      <c r="U157" s="3"/>
      <c r="V157" s="3"/>
      <c r="W157" s="3"/>
      <c r="X157" s="3"/>
      <c r="Y157" s="3"/>
      <c r="Z157" s="3"/>
    </row>
    <row r="158" ht="15.75" customHeight="1">
      <c r="A158" s="3"/>
      <c r="B158" s="13"/>
      <c r="C158" s="13"/>
      <c r="D158" s="3"/>
      <c r="E158" s="3"/>
      <c r="F158" s="3"/>
      <c r="G158" s="3"/>
      <c r="H158" s="3"/>
      <c r="I158" s="3"/>
      <c r="J158" s="3"/>
      <c r="K158" s="3"/>
      <c r="L158" s="3"/>
      <c r="M158" s="13"/>
      <c r="N158" s="3"/>
      <c r="O158" s="3"/>
      <c r="P158" s="13"/>
      <c r="Q158" s="3"/>
      <c r="R158" s="3"/>
      <c r="S158" s="3"/>
      <c r="T158" s="3"/>
      <c r="U158" s="3"/>
      <c r="V158" s="3"/>
      <c r="W158" s="3"/>
      <c r="X158" s="3"/>
      <c r="Y158" s="3"/>
      <c r="Z158" s="3"/>
    </row>
    <row r="159" ht="15.75" customHeight="1">
      <c r="A159" s="3"/>
      <c r="B159" s="13"/>
      <c r="C159" s="13"/>
      <c r="D159" s="3"/>
      <c r="E159" s="3"/>
      <c r="F159" s="3"/>
      <c r="G159" s="3"/>
      <c r="H159" s="3"/>
      <c r="I159" s="3"/>
      <c r="J159" s="3"/>
      <c r="K159" s="3"/>
      <c r="L159" s="3"/>
      <c r="M159" s="13"/>
      <c r="N159" s="3"/>
      <c r="O159" s="3"/>
      <c r="P159" s="13"/>
      <c r="Q159" s="3"/>
      <c r="R159" s="3"/>
      <c r="S159" s="3"/>
      <c r="T159" s="3"/>
      <c r="U159" s="3"/>
      <c r="V159" s="3"/>
      <c r="W159" s="3"/>
      <c r="X159" s="3"/>
      <c r="Y159" s="3"/>
      <c r="Z159" s="3"/>
    </row>
    <row r="160" ht="15.75" customHeight="1">
      <c r="A160" s="3"/>
      <c r="B160" s="13"/>
      <c r="C160" s="13"/>
      <c r="D160" s="3"/>
      <c r="E160" s="3"/>
      <c r="F160" s="3"/>
      <c r="G160" s="3"/>
      <c r="H160" s="3"/>
      <c r="I160" s="3"/>
      <c r="J160" s="3"/>
      <c r="K160" s="3"/>
      <c r="L160" s="3"/>
      <c r="M160" s="13"/>
      <c r="N160" s="3"/>
      <c r="O160" s="3"/>
      <c r="P160" s="13"/>
      <c r="Q160" s="3"/>
      <c r="R160" s="3"/>
      <c r="S160" s="3"/>
      <c r="T160" s="3"/>
      <c r="U160" s="3"/>
      <c r="V160" s="3"/>
      <c r="W160" s="3"/>
      <c r="X160" s="3"/>
      <c r="Y160" s="3"/>
      <c r="Z160" s="3"/>
    </row>
    <row r="161" ht="15.75" customHeight="1">
      <c r="A161" s="3"/>
      <c r="B161" s="13"/>
      <c r="C161" s="13"/>
      <c r="D161" s="3"/>
      <c r="E161" s="3"/>
      <c r="F161" s="3"/>
      <c r="G161" s="3"/>
      <c r="H161" s="3"/>
      <c r="I161" s="3"/>
      <c r="J161" s="3"/>
      <c r="K161" s="3"/>
      <c r="L161" s="3"/>
      <c r="M161" s="13"/>
      <c r="N161" s="3"/>
      <c r="O161" s="3"/>
      <c r="P161" s="13"/>
      <c r="Q161" s="3"/>
      <c r="R161" s="3"/>
      <c r="S161" s="3"/>
      <c r="T161" s="3"/>
      <c r="U161" s="3"/>
      <c r="V161" s="3"/>
      <c r="W161" s="3"/>
      <c r="X161" s="3"/>
      <c r="Y161" s="3"/>
      <c r="Z161" s="3"/>
    </row>
    <row r="162" ht="15.75" customHeight="1">
      <c r="A162" s="3"/>
      <c r="B162" s="13"/>
      <c r="C162" s="13"/>
      <c r="D162" s="3"/>
      <c r="E162" s="3"/>
      <c r="F162" s="3"/>
      <c r="G162" s="3"/>
      <c r="H162" s="3"/>
      <c r="I162" s="3"/>
      <c r="J162" s="3"/>
      <c r="K162" s="3"/>
      <c r="L162" s="3"/>
      <c r="M162" s="13"/>
      <c r="N162" s="3"/>
      <c r="O162" s="3"/>
      <c r="P162" s="13"/>
      <c r="Q162" s="3"/>
      <c r="R162" s="3"/>
      <c r="S162" s="3"/>
      <c r="T162" s="3"/>
      <c r="U162" s="3"/>
      <c r="V162" s="3"/>
      <c r="W162" s="3"/>
      <c r="X162" s="3"/>
      <c r="Y162" s="3"/>
      <c r="Z162" s="3"/>
    </row>
    <row r="163" ht="15.75" customHeight="1">
      <c r="A163" s="3"/>
      <c r="B163" s="13"/>
      <c r="C163" s="13"/>
      <c r="D163" s="3"/>
      <c r="E163" s="3"/>
      <c r="F163" s="3"/>
      <c r="G163" s="3"/>
      <c r="H163" s="3"/>
      <c r="I163" s="3"/>
      <c r="J163" s="3"/>
      <c r="K163" s="3"/>
      <c r="L163" s="3"/>
      <c r="M163" s="13"/>
      <c r="N163" s="3"/>
      <c r="O163" s="3"/>
      <c r="P163" s="13"/>
      <c r="Q163" s="3"/>
      <c r="R163" s="3"/>
      <c r="S163" s="3"/>
      <c r="T163" s="3"/>
      <c r="U163" s="3"/>
      <c r="V163" s="3"/>
      <c r="W163" s="3"/>
      <c r="X163" s="3"/>
      <c r="Y163" s="3"/>
      <c r="Z163" s="3"/>
    </row>
    <row r="164" ht="15.75" customHeight="1">
      <c r="A164" s="3"/>
      <c r="B164" s="13"/>
      <c r="C164" s="13"/>
      <c r="D164" s="3"/>
      <c r="E164" s="3"/>
      <c r="F164" s="3"/>
      <c r="G164" s="3"/>
      <c r="H164" s="3"/>
      <c r="I164" s="3"/>
      <c r="J164" s="3"/>
      <c r="K164" s="3"/>
      <c r="L164" s="3"/>
      <c r="M164" s="13"/>
      <c r="N164" s="3"/>
      <c r="O164" s="3"/>
      <c r="P164" s="13"/>
      <c r="Q164" s="3"/>
      <c r="R164" s="3"/>
      <c r="S164" s="3"/>
      <c r="T164" s="3"/>
      <c r="U164" s="3"/>
      <c r="V164" s="3"/>
      <c r="W164" s="3"/>
      <c r="X164" s="3"/>
      <c r="Y164" s="3"/>
      <c r="Z164" s="3"/>
    </row>
    <row r="165" ht="15.75" customHeight="1">
      <c r="A165" s="3"/>
      <c r="B165" s="13"/>
      <c r="C165" s="13"/>
      <c r="D165" s="3"/>
      <c r="E165" s="3"/>
      <c r="F165" s="3"/>
      <c r="G165" s="3"/>
      <c r="H165" s="3"/>
      <c r="I165" s="3"/>
      <c r="J165" s="3"/>
      <c r="K165" s="3"/>
      <c r="L165" s="3"/>
      <c r="M165" s="13"/>
      <c r="N165" s="3"/>
      <c r="O165" s="3"/>
      <c r="P165" s="13"/>
      <c r="Q165" s="3"/>
      <c r="R165" s="3"/>
      <c r="S165" s="3"/>
      <c r="T165" s="3"/>
      <c r="U165" s="3"/>
      <c r="V165" s="3"/>
      <c r="W165" s="3"/>
      <c r="X165" s="3"/>
      <c r="Y165" s="3"/>
      <c r="Z165" s="3"/>
    </row>
    <row r="166" ht="15.75" customHeight="1">
      <c r="A166" s="3"/>
      <c r="B166" s="13"/>
      <c r="C166" s="13"/>
      <c r="D166" s="3"/>
      <c r="E166" s="3"/>
      <c r="F166" s="3"/>
      <c r="G166" s="3"/>
      <c r="H166" s="3"/>
      <c r="I166" s="3"/>
      <c r="J166" s="3"/>
      <c r="K166" s="3"/>
      <c r="L166" s="3"/>
      <c r="M166" s="13"/>
      <c r="N166" s="3"/>
      <c r="O166" s="3"/>
      <c r="P166" s="13"/>
      <c r="Q166" s="3"/>
      <c r="R166" s="3"/>
      <c r="S166" s="3"/>
      <c r="T166" s="3"/>
      <c r="U166" s="3"/>
      <c r="V166" s="3"/>
      <c r="W166" s="3"/>
      <c r="X166" s="3"/>
      <c r="Y166" s="3"/>
      <c r="Z166" s="3"/>
    </row>
    <row r="167" ht="15.75" customHeight="1">
      <c r="A167" s="3"/>
      <c r="B167" s="13"/>
      <c r="C167" s="13"/>
      <c r="D167" s="3"/>
      <c r="E167" s="3"/>
      <c r="F167" s="3"/>
      <c r="G167" s="3"/>
      <c r="H167" s="3"/>
      <c r="I167" s="3"/>
      <c r="J167" s="3"/>
      <c r="K167" s="3"/>
      <c r="L167" s="3"/>
      <c r="M167" s="13"/>
      <c r="N167" s="3"/>
      <c r="O167" s="3"/>
      <c r="P167" s="13"/>
      <c r="Q167" s="3"/>
      <c r="R167" s="3"/>
      <c r="S167" s="3"/>
      <c r="T167" s="3"/>
      <c r="U167" s="3"/>
      <c r="V167" s="3"/>
      <c r="W167" s="3"/>
      <c r="X167" s="3"/>
      <c r="Y167" s="3"/>
      <c r="Z167" s="3"/>
    </row>
    <row r="168" ht="15.75" customHeight="1">
      <c r="A168" s="3"/>
      <c r="B168" s="13"/>
      <c r="C168" s="13"/>
      <c r="D168" s="3"/>
      <c r="E168" s="3"/>
      <c r="F168" s="3"/>
      <c r="G168" s="3"/>
      <c r="H168" s="3"/>
      <c r="I168" s="3"/>
      <c r="J168" s="3"/>
      <c r="K168" s="3"/>
      <c r="L168" s="3"/>
      <c r="M168" s="13"/>
      <c r="N168" s="3"/>
      <c r="O168" s="3"/>
      <c r="P168" s="13"/>
      <c r="Q168" s="3"/>
      <c r="R168" s="3"/>
      <c r="S168" s="3"/>
      <c r="T168" s="3"/>
      <c r="U168" s="3"/>
      <c r="V168" s="3"/>
      <c r="W168" s="3"/>
      <c r="X168" s="3"/>
      <c r="Y168" s="3"/>
      <c r="Z168" s="3"/>
    </row>
    <row r="169" ht="15.75" customHeight="1">
      <c r="A169" s="3"/>
      <c r="B169" s="13"/>
      <c r="C169" s="13"/>
      <c r="D169" s="3"/>
      <c r="E169" s="3"/>
      <c r="F169" s="3"/>
      <c r="G169" s="3"/>
      <c r="H169" s="3"/>
      <c r="I169" s="3"/>
      <c r="J169" s="3"/>
      <c r="K169" s="3"/>
      <c r="L169" s="3"/>
      <c r="M169" s="13"/>
      <c r="N169" s="3"/>
      <c r="O169" s="3"/>
      <c r="P169" s="13"/>
      <c r="Q169" s="3"/>
      <c r="R169" s="3"/>
      <c r="S169" s="3"/>
      <c r="T169" s="3"/>
      <c r="U169" s="3"/>
      <c r="V169" s="3"/>
      <c r="W169" s="3"/>
      <c r="X169" s="3"/>
      <c r="Y169" s="3"/>
      <c r="Z169" s="3"/>
    </row>
    <row r="170" ht="15.75" customHeight="1">
      <c r="A170" s="3"/>
      <c r="B170" s="13"/>
      <c r="C170" s="13"/>
      <c r="D170" s="3"/>
      <c r="E170" s="3"/>
      <c r="F170" s="3"/>
      <c r="G170" s="3"/>
      <c r="H170" s="3"/>
      <c r="I170" s="3"/>
      <c r="J170" s="3"/>
      <c r="K170" s="3"/>
      <c r="L170" s="3"/>
      <c r="M170" s="13"/>
      <c r="N170" s="3"/>
      <c r="O170" s="3"/>
      <c r="P170" s="13"/>
      <c r="Q170" s="3"/>
      <c r="R170" s="3"/>
      <c r="S170" s="3"/>
      <c r="T170" s="3"/>
      <c r="U170" s="3"/>
      <c r="V170" s="3"/>
      <c r="W170" s="3"/>
      <c r="X170" s="3"/>
      <c r="Y170" s="3"/>
      <c r="Z170" s="3"/>
    </row>
    <row r="171" ht="15.75" customHeight="1">
      <c r="A171" s="3"/>
      <c r="B171" s="13"/>
      <c r="C171" s="13"/>
      <c r="D171" s="3"/>
      <c r="E171" s="3"/>
      <c r="F171" s="3"/>
      <c r="G171" s="3"/>
      <c r="H171" s="3"/>
      <c r="I171" s="3"/>
      <c r="J171" s="3"/>
      <c r="K171" s="3"/>
      <c r="L171" s="3"/>
      <c r="M171" s="13"/>
      <c r="N171" s="3"/>
      <c r="O171" s="3"/>
      <c r="P171" s="13"/>
      <c r="Q171" s="3"/>
      <c r="R171" s="3"/>
      <c r="S171" s="3"/>
      <c r="T171" s="3"/>
      <c r="U171" s="3"/>
      <c r="V171" s="3"/>
      <c r="W171" s="3"/>
      <c r="X171" s="3"/>
      <c r="Y171" s="3"/>
      <c r="Z171" s="3"/>
    </row>
    <row r="172" ht="15.75" customHeight="1">
      <c r="A172" s="3"/>
      <c r="B172" s="13"/>
      <c r="C172" s="13"/>
      <c r="D172" s="3"/>
      <c r="E172" s="3"/>
      <c r="F172" s="3"/>
      <c r="G172" s="3"/>
      <c r="H172" s="3"/>
      <c r="I172" s="3"/>
      <c r="J172" s="3"/>
      <c r="K172" s="3"/>
      <c r="L172" s="3"/>
      <c r="M172" s="13"/>
      <c r="N172" s="3"/>
      <c r="O172" s="3"/>
      <c r="P172" s="13"/>
      <c r="Q172" s="3"/>
      <c r="R172" s="3"/>
      <c r="S172" s="3"/>
      <c r="T172" s="3"/>
      <c r="U172" s="3"/>
      <c r="V172" s="3"/>
      <c r="W172" s="3"/>
      <c r="X172" s="3"/>
      <c r="Y172" s="3"/>
      <c r="Z172" s="3"/>
    </row>
    <row r="173" ht="15.75" customHeight="1">
      <c r="A173" s="3"/>
      <c r="B173" s="13"/>
      <c r="C173" s="13"/>
      <c r="D173" s="3"/>
      <c r="E173" s="3"/>
      <c r="F173" s="3"/>
      <c r="G173" s="3"/>
      <c r="H173" s="3"/>
      <c r="I173" s="3"/>
      <c r="J173" s="3"/>
      <c r="K173" s="3"/>
      <c r="L173" s="3"/>
      <c r="M173" s="13"/>
      <c r="N173" s="3"/>
      <c r="O173" s="3"/>
      <c r="P173" s="13"/>
      <c r="Q173" s="3"/>
      <c r="R173" s="3"/>
      <c r="S173" s="3"/>
      <c r="T173" s="3"/>
      <c r="U173" s="3"/>
      <c r="V173" s="3"/>
      <c r="W173" s="3"/>
      <c r="X173" s="3"/>
      <c r="Y173" s="3"/>
      <c r="Z173" s="3"/>
    </row>
    <row r="174" ht="15.75" customHeight="1">
      <c r="A174" s="3"/>
      <c r="B174" s="13"/>
      <c r="C174" s="13"/>
      <c r="D174" s="3"/>
      <c r="E174" s="3"/>
      <c r="F174" s="3"/>
      <c r="G174" s="3"/>
      <c r="H174" s="3"/>
      <c r="I174" s="3"/>
      <c r="J174" s="3"/>
      <c r="K174" s="3"/>
      <c r="L174" s="3"/>
      <c r="M174" s="13"/>
      <c r="N174" s="3"/>
      <c r="O174" s="3"/>
      <c r="P174" s="13"/>
      <c r="Q174" s="3"/>
      <c r="R174" s="3"/>
      <c r="S174" s="3"/>
      <c r="T174" s="3"/>
      <c r="U174" s="3"/>
      <c r="V174" s="3"/>
      <c r="W174" s="3"/>
      <c r="X174" s="3"/>
      <c r="Y174" s="3"/>
      <c r="Z174" s="3"/>
    </row>
    <row r="175" ht="15.75" customHeight="1">
      <c r="A175" s="3"/>
      <c r="B175" s="13"/>
      <c r="C175" s="13"/>
      <c r="D175" s="3"/>
      <c r="E175" s="3"/>
      <c r="F175" s="3"/>
      <c r="G175" s="3"/>
      <c r="H175" s="3"/>
      <c r="I175" s="3"/>
      <c r="J175" s="3"/>
      <c r="K175" s="3"/>
      <c r="L175" s="3"/>
      <c r="M175" s="13"/>
      <c r="N175" s="3"/>
      <c r="O175" s="3"/>
      <c r="P175" s="13"/>
      <c r="Q175" s="3"/>
      <c r="R175" s="3"/>
      <c r="S175" s="3"/>
      <c r="T175" s="3"/>
      <c r="U175" s="3"/>
      <c r="V175" s="3"/>
      <c r="W175" s="3"/>
      <c r="X175" s="3"/>
      <c r="Y175" s="3"/>
      <c r="Z175" s="3"/>
    </row>
    <row r="176" ht="15.75" customHeight="1">
      <c r="A176" s="3"/>
      <c r="B176" s="13"/>
      <c r="C176" s="13"/>
      <c r="D176" s="3"/>
      <c r="E176" s="3"/>
      <c r="F176" s="3"/>
      <c r="G176" s="3"/>
      <c r="H176" s="3"/>
      <c r="I176" s="3"/>
      <c r="J176" s="3"/>
      <c r="K176" s="3"/>
      <c r="L176" s="3"/>
      <c r="M176" s="13"/>
      <c r="N176" s="3"/>
      <c r="O176" s="3"/>
      <c r="P176" s="13"/>
      <c r="Q176" s="3"/>
      <c r="R176" s="3"/>
      <c r="S176" s="3"/>
      <c r="T176" s="3"/>
      <c r="U176" s="3"/>
      <c r="V176" s="3"/>
      <c r="W176" s="3"/>
      <c r="X176" s="3"/>
      <c r="Y176" s="3"/>
      <c r="Z176" s="3"/>
    </row>
    <row r="177" ht="15.75" customHeight="1">
      <c r="A177" s="3"/>
      <c r="B177" s="13"/>
      <c r="C177" s="13"/>
      <c r="D177" s="3"/>
      <c r="E177" s="3"/>
      <c r="F177" s="3"/>
      <c r="G177" s="3"/>
      <c r="H177" s="3"/>
      <c r="I177" s="3"/>
      <c r="J177" s="3"/>
      <c r="K177" s="3"/>
      <c r="L177" s="3"/>
      <c r="M177" s="13"/>
      <c r="N177" s="3"/>
      <c r="O177" s="3"/>
      <c r="P177" s="13"/>
      <c r="Q177" s="3"/>
      <c r="R177" s="3"/>
      <c r="S177" s="3"/>
      <c r="T177" s="3"/>
      <c r="U177" s="3"/>
      <c r="V177" s="3"/>
      <c r="W177" s="3"/>
      <c r="X177" s="3"/>
      <c r="Y177" s="3"/>
      <c r="Z177" s="3"/>
    </row>
    <row r="178" ht="15.75" customHeight="1">
      <c r="A178" s="3"/>
      <c r="B178" s="13"/>
      <c r="C178" s="13"/>
      <c r="D178" s="3"/>
      <c r="E178" s="3"/>
      <c r="F178" s="3"/>
      <c r="G178" s="3"/>
      <c r="H178" s="3"/>
      <c r="I178" s="3"/>
      <c r="J178" s="3"/>
      <c r="K178" s="3"/>
      <c r="L178" s="3"/>
      <c r="M178" s="13"/>
      <c r="N178" s="3"/>
      <c r="O178" s="3"/>
      <c r="P178" s="13"/>
      <c r="Q178" s="3"/>
      <c r="R178" s="3"/>
      <c r="S178" s="3"/>
      <c r="T178" s="3"/>
      <c r="U178" s="3"/>
      <c r="V178" s="3"/>
      <c r="W178" s="3"/>
      <c r="X178" s="3"/>
      <c r="Y178" s="3"/>
      <c r="Z178" s="3"/>
    </row>
    <row r="179" ht="15.75" customHeight="1">
      <c r="A179" s="3"/>
      <c r="B179" s="13"/>
      <c r="C179" s="13"/>
      <c r="D179" s="3"/>
      <c r="E179" s="3"/>
      <c r="F179" s="3"/>
      <c r="G179" s="3"/>
      <c r="H179" s="3"/>
      <c r="I179" s="3"/>
      <c r="J179" s="3"/>
      <c r="K179" s="3"/>
      <c r="L179" s="3"/>
      <c r="M179" s="13"/>
      <c r="N179" s="3"/>
      <c r="O179" s="3"/>
      <c r="P179" s="13"/>
      <c r="Q179" s="3"/>
      <c r="R179" s="3"/>
      <c r="S179" s="3"/>
      <c r="T179" s="3"/>
      <c r="U179" s="3"/>
      <c r="V179" s="3"/>
      <c r="W179" s="3"/>
      <c r="X179" s="3"/>
      <c r="Y179" s="3"/>
      <c r="Z179" s="3"/>
    </row>
    <row r="180" ht="15.75" customHeight="1">
      <c r="A180" s="3"/>
      <c r="B180" s="13"/>
      <c r="C180" s="13"/>
      <c r="D180" s="3"/>
      <c r="E180" s="3"/>
      <c r="F180" s="3"/>
      <c r="G180" s="3"/>
      <c r="H180" s="3"/>
      <c r="I180" s="3"/>
      <c r="J180" s="3"/>
      <c r="K180" s="3"/>
      <c r="L180" s="3"/>
      <c r="M180" s="13"/>
      <c r="N180" s="3"/>
      <c r="O180" s="3"/>
      <c r="P180" s="13"/>
      <c r="Q180" s="3"/>
      <c r="R180" s="3"/>
      <c r="S180" s="3"/>
      <c r="T180" s="3"/>
      <c r="U180" s="3"/>
      <c r="V180" s="3"/>
      <c r="W180" s="3"/>
      <c r="X180" s="3"/>
      <c r="Y180" s="3"/>
      <c r="Z180" s="3"/>
    </row>
    <row r="181" ht="15.75" customHeight="1">
      <c r="A181" s="3"/>
      <c r="B181" s="13"/>
      <c r="C181" s="13"/>
      <c r="D181" s="3"/>
      <c r="E181" s="3"/>
      <c r="F181" s="3"/>
      <c r="G181" s="3"/>
      <c r="H181" s="3"/>
      <c r="I181" s="3"/>
      <c r="J181" s="3"/>
      <c r="K181" s="3"/>
      <c r="L181" s="3"/>
      <c r="M181" s="13"/>
      <c r="N181" s="3"/>
      <c r="O181" s="3"/>
      <c r="P181" s="13"/>
      <c r="Q181" s="3"/>
      <c r="R181" s="3"/>
      <c r="S181" s="3"/>
      <c r="T181" s="3"/>
      <c r="U181" s="3"/>
      <c r="V181" s="3"/>
      <c r="W181" s="3"/>
      <c r="X181" s="3"/>
      <c r="Y181" s="3"/>
      <c r="Z181" s="3"/>
    </row>
    <row r="182" ht="15.75" customHeight="1">
      <c r="A182" s="3"/>
      <c r="B182" s="13"/>
      <c r="C182" s="13"/>
      <c r="D182" s="3"/>
      <c r="E182" s="3"/>
      <c r="F182" s="3"/>
      <c r="G182" s="3"/>
      <c r="H182" s="3"/>
      <c r="I182" s="3"/>
      <c r="J182" s="3"/>
      <c r="K182" s="3"/>
      <c r="L182" s="3"/>
      <c r="M182" s="13"/>
      <c r="N182" s="3"/>
      <c r="O182" s="3"/>
      <c r="P182" s="13"/>
      <c r="Q182" s="3"/>
      <c r="R182" s="3"/>
      <c r="S182" s="3"/>
      <c r="T182" s="3"/>
      <c r="U182" s="3"/>
      <c r="V182" s="3"/>
      <c r="W182" s="3"/>
      <c r="X182" s="3"/>
      <c r="Y182" s="3"/>
      <c r="Z182" s="3"/>
    </row>
    <row r="183" ht="15.75" customHeight="1">
      <c r="A183" s="3"/>
      <c r="B183" s="13"/>
      <c r="C183" s="13"/>
      <c r="D183" s="3"/>
      <c r="E183" s="3"/>
      <c r="F183" s="3"/>
      <c r="G183" s="3"/>
      <c r="H183" s="3"/>
      <c r="I183" s="3"/>
      <c r="J183" s="3"/>
      <c r="K183" s="3"/>
      <c r="L183" s="3"/>
      <c r="M183" s="13"/>
      <c r="N183" s="3"/>
      <c r="O183" s="3"/>
      <c r="P183" s="13"/>
      <c r="Q183" s="3"/>
      <c r="R183" s="3"/>
      <c r="S183" s="3"/>
      <c r="T183" s="3"/>
      <c r="U183" s="3"/>
      <c r="V183" s="3"/>
      <c r="W183" s="3"/>
      <c r="X183" s="3"/>
      <c r="Y183" s="3"/>
      <c r="Z183" s="3"/>
    </row>
    <row r="184" ht="15.75" customHeight="1">
      <c r="A184" s="3"/>
      <c r="B184" s="13"/>
      <c r="C184" s="13"/>
      <c r="D184" s="3"/>
      <c r="E184" s="3"/>
      <c r="F184" s="3"/>
      <c r="G184" s="3"/>
      <c r="H184" s="3"/>
      <c r="I184" s="3"/>
      <c r="J184" s="3"/>
      <c r="K184" s="3"/>
      <c r="L184" s="3"/>
      <c r="M184" s="13"/>
      <c r="N184" s="3"/>
      <c r="O184" s="3"/>
      <c r="P184" s="13"/>
      <c r="Q184" s="3"/>
      <c r="R184" s="3"/>
      <c r="S184" s="3"/>
      <c r="T184" s="3"/>
      <c r="U184" s="3"/>
      <c r="V184" s="3"/>
      <c r="W184" s="3"/>
      <c r="X184" s="3"/>
      <c r="Y184" s="3"/>
      <c r="Z184" s="3"/>
    </row>
    <row r="185" ht="15.75" customHeight="1">
      <c r="A185" s="3"/>
      <c r="B185" s="13"/>
      <c r="C185" s="13"/>
      <c r="D185" s="3"/>
      <c r="E185" s="3"/>
      <c r="F185" s="3"/>
      <c r="G185" s="3"/>
      <c r="H185" s="3"/>
      <c r="I185" s="3"/>
      <c r="J185" s="3"/>
      <c r="K185" s="3"/>
      <c r="L185" s="3"/>
      <c r="M185" s="13"/>
      <c r="N185" s="3"/>
      <c r="O185" s="3"/>
      <c r="P185" s="13"/>
      <c r="Q185" s="3"/>
      <c r="R185" s="3"/>
      <c r="S185" s="3"/>
      <c r="T185" s="3"/>
      <c r="U185" s="3"/>
      <c r="V185" s="3"/>
      <c r="W185" s="3"/>
      <c r="X185" s="3"/>
      <c r="Y185" s="3"/>
      <c r="Z185" s="3"/>
    </row>
    <row r="186" ht="15.75" customHeight="1">
      <c r="A186" s="3"/>
      <c r="B186" s="13"/>
      <c r="C186" s="13"/>
      <c r="D186" s="3"/>
      <c r="E186" s="3"/>
      <c r="F186" s="3"/>
      <c r="G186" s="3"/>
      <c r="H186" s="3"/>
      <c r="I186" s="3"/>
      <c r="J186" s="3"/>
      <c r="K186" s="3"/>
      <c r="L186" s="3"/>
      <c r="M186" s="13"/>
      <c r="N186" s="3"/>
      <c r="O186" s="3"/>
      <c r="P186" s="13"/>
      <c r="Q186" s="3"/>
      <c r="R186" s="3"/>
      <c r="S186" s="3"/>
      <c r="T186" s="3"/>
      <c r="U186" s="3"/>
      <c r="V186" s="3"/>
      <c r="W186" s="3"/>
      <c r="X186" s="3"/>
      <c r="Y186" s="3"/>
      <c r="Z186" s="3"/>
    </row>
    <row r="187" ht="15.75" customHeight="1">
      <c r="A187" s="3"/>
      <c r="B187" s="13"/>
      <c r="C187" s="13"/>
      <c r="D187" s="3"/>
      <c r="E187" s="3"/>
      <c r="F187" s="3"/>
      <c r="G187" s="3"/>
      <c r="H187" s="3"/>
      <c r="I187" s="3"/>
      <c r="J187" s="3"/>
      <c r="K187" s="3"/>
      <c r="L187" s="3"/>
      <c r="M187" s="13"/>
      <c r="N187" s="3"/>
      <c r="O187" s="3"/>
      <c r="P187" s="13"/>
      <c r="Q187" s="3"/>
      <c r="R187" s="3"/>
      <c r="S187" s="3"/>
      <c r="T187" s="3"/>
      <c r="U187" s="3"/>
      <c r="V187" s="3"/>
      <c r="W187" s="3"/>
      <c r="X187" s="3"/>
      <c r="Y187" s="3"/>
      <c r="Z187" s="3"/>
    </row>
    <row r="188" ht="15.75" customHeight="1">
      <c r="A188" s="3"/>
      <c r="B188" s="13"/>
      <c r="C188" s="13"/>
      <c r="D188" s="3"/>
      <c r="E188" s="3"/>
      <c r="F188" s="3"/>
      <c r="G188" s="3"/>
      <c r="H188" s="3"/>
      <c r="I188" s="3"/>
      <c r="J188" s="3"/>
      <c r="K188" s="3"/>
      <c r="L188" s="3"/>
      <c r="M188" s="13"/>
      <c r="N188" s="3"/>
      <c r="O188" s="3"/>
      <c r="P188" s="13"/>
      <c r="Q188" s="3"/>
      <c r="R188" s="3"/>
      <c r="S188" s="3"/>
      <c r="T188" s="3"/>
      <c r="U188" s="3"/>
      <c r="V188" s="3"/>
      <c r="W188" s="3"/>
      <c r="X188" s="3"/>
      <c r="Y188" s="3"/>
      <c r="Z188" s="3"/>
    </row>
    <row r="189" ht="15.75" customHeight="1">
      <c r="A189" s="3"/>
      <c r="B189" s="13"/>
      <c r="C189" s="13"/>
      <c r="D189" s="3"/>
      <c r="E189" s="3"/>
      <c r="F189" s="3"/>
      <c r="G189" s="3"/>
      <c r="H189" s="3"/>
      <c r="I189" s="3"/>
      <c r="J189" s="3"/>
      <c r="K189" s="3"/>
      <c r="L189" s="3"/>
      <c r="M189" s="13"/>
      <c r="N189" s="3"/>
      <c r="O189" s="3"/>
      <c r="P189" s="13"/>
      <c r="Q189" s="3"/>
      <c r="R189" s="3"/>
      <c r="S189" s="3"/>
      <c r="T189" s="3"/>
      <c r="U189" s="3"/>
      <c r="V189" s="3"/>
      <c r="W189" s="3"/>
      <c r="X189" s="3"/>
      <c r="Y189" s="3"/>
      <c r="Z189" s="3"/>
    </row>
    <row r="190" ht="15.75" customHeight="1">
      <c r="A190" s="3"/>
      <c r="B190" s="13"/>
      <c r="C190" s="13"/>
      <c r="D190" s="3"/>
      <c r="E190" s="3"/>
      <c r="F190" s="3"/>
      <c r="G190" s="3"/>
      <c r="H190" s="3"/>
      <c r="I190" s="3"/>
      <c r="J190" s="3"/>
      <c r="K190" s="3"/>
      <c r="L190" s="3"/>
      <c r="M190" s="13"/>
      <c r="N190" s="3"/>
      <c r="O190" s="3"/>
      <c r="P190" s="13"/>
      <c r="Q190" s="3"/>
      <c r="R190" s="3"/>
      <c r="S190" s="3"/>
      <c r="T190" s="3"/>
      <c r="U190" s="3"/>
      <c r="V190" s="3"/>
      <c r="W190" s="3"/>
      <c r="X190" s="3"/>
      <c r="Y190" s="3"/>
      <c r="Z190" s="3"/>
    </row>
    <row r="191" ht="15.75" customHeight="1">
      <c r="A191" s="3"/>
      <c r="B191" s="13"/>
      <c r="C191" s="13"/>
      <c r="D191" s="3"/>
      <c r="E191" s="3"/>
      <c r="F191" s="3"/>
      <c r="G191" s="3"/>
      <c r="H191" s="3"/>
      <c r="I191" s="3"/>
      <c r="J191" s="3"/>
      <c r="K191" s="3"/>
      <c r="L191" s="3"/>
      <c r="M191" s="13"/>
      <c r="N191" s="3"/>
      <c r="O191" s="3"/>
      <c r="P191" s="13"/>
      <c r="Q191" s="3"/>
      <c r="R191" s="3"/>
      <c r="S191" s="3"/>
      <c r="T191" s="3"/>
      <c r="U191" s="3"/>
      <c r="V191" s="3"/>
      <c r="W191" s="3"/>
      <c r="X191" s="3"/>
      <c r="Y191" s="3"/>
      <c r="Z191" s="3"/>
    </row>
    <row r="192" ht="15.75" customHeight="1">
      <c r="A192" s="3"/>
      <c r="B192" s="13"/>
      <c r="C192" s="13"/>
      <c r="D192" s="3"/>
      <c r="E192" s="3"/>
      <c r="F192" s="3"/>
      <c r="G192" s="3"/>
      <c r="H192" s="3"/>
      <c r="I192" s="3"/>
      <c r="J192" s="3"/>
      <c r="K192" s="3"/>
      <c r="L192" s="3"/>
      <c r="M192" s="13"/>
      <c r="N192" s="3"/>
      <c r="O192" s="3"/>
      <c r="P192" s="13"/>
      <c r="Q192" s="3"/>
      <c r="R192" s="3"/>
      <c r="S192" s="3"/>
      <c r="T192" s="3"/>
      <c r="U192" s="3"/>
      <c r="V192" s="3"/>
      <c r="W192" s="3"/>
      <c r="X192" s="3"/>
      <c r="Y192" s="3"/>
      <c r="Z192" s="3"/>
    </row>
    <row r="193" ht="15.75" customHeight="1">
      <c r="A193" s="3"/>
      <c r="B193" s="13"/>
      <c r="C193" s="13"/>
      <c r="D193" s="3"/>
      <c r="E193" s="3"/>
      <c r="F193" s="3"/>
      <c r="G193" s="3"/>
      <c r="H193" s="3"/>
      <c r="I193" s="3"/>
      <c r="J193" s="3"/>
      <c r="K193" s="3"/>
      <c r="L193" s="3"/>
      <c r="M193" s="13"/>
      <c r="N193" s="3"/>
      <c r="O193" s="3"/>
      <c r="P193" s="13"/>
      <c r="Q193" s="3"/>
      <c r="R193" s="3"/>
      <c r="S193" s="3"/>
      <c r="T193" s="3"/>
      <c r="U193" s="3"/>
      <c r="V193" s="3"/>
      <c r="W193" s="3"/>
      <c r="X193" s="3"/>
      <c r="Y193" s="3"/>
      <c r="Z193" s="3"/>
    </row>
    <row r="194" ht="15.75" customHeight="1">
      <c r="A194" s="3"/>
      <c r="B194" s="13"/>
      <c r="C194" s="13"/>
      <c r="D194" s="3"/>
      <c r="E194" s="3"/>
      <c r="F194" s="3"/>
      <c r="G194" s="3"/>
      <c r="H194" s="3"/>
      <c r="I194" s="3"/>
      <c r="J194" s="3"/>
      <c r="K194" s="3"/>
      <c r="L194" s="3"/>
      <c r="M194" s="13"/>
      <c r="N194" s="3"/>
      <c r="O194" s="3"/>
      <c r="P194" s="13"/>
      <c r="Q194" s="3"/>
      <c r="R194" s="3"/>
      <c r="S194" s="3"/>
      <c r="T194" s="3"/>
      <c r="U194" s="3"/>
      <c r="V194" s="3"/>
      <c r="W194" s="3"/>
      <c r="X194" s="3"/>
      <c r="Y194" s="3"/>
      <c r="Z194" s="3"/>
    </row>
    <row r="195" ht="15.75" customHeight="1">
      <c r="A195" s="3"/>
      <c r="B195" s="13"/>
      <c r="C195" s="13"/>
      <c r="D195" s="3"/>
      <c r="E195" s="3"/>
      <c r="F195" s="3"/>
      <c r="G195" s="3"/>
      <c r="H195" s="3"/>
      <c r="I195" s="3"/>
      <c r="J195" s="3"/>
      <c r="K195" s="3"/>
      <c r="L195" s="3"/>
      <c r="M195" s="13"/>
      <c r="N195" s="3"/>
      <c r="O195" s="3"/>
      <c r="P195" s="13"/>
      <c r="Q195" s="3"/>
      <c r="R195" s="3"/>
      <c r="S195" s="3"/>
      <c r="T195" s="3"/>
      <c r="U195" s="3"/>
      <c r="V195" s="3"/>
      <c r="W195" s="3"/>
      <c r="X195" s="3"/>
      <c r="Y195" s="3"/>
      <c r="Z195" s="3"/>
    </row>
    <row r="196" ht="15.75" customHeight="1">
      <c r="A196" s="3"/>
      <c r="B196" s="13"/>
      <c r="C196" s="13"/>
      <c r="D196" s="3"/>
      <c r="E196" s="3"/>
      <c r="F196" s="3"/>
      <c r="G196" s="3"/>
      <c r="H196" s="3"/>
      <c r="I196" s="3"/>
      <c r="J196" s="3"/>
      <c r="K196" s="3"/>
      <c r="L196" s="3"/>
      <c r="M196" s="13"/>
      <c r="N196" s="3"/>
      <c r="O196" s="3"/>
      <c r="P196" s="13"/>
      <c r="Q196" s="3"/>
      <c r="R196" s="3"/>
      <c r="S196" s="3"/>
      <c r="T196" s="3"/>
      <c r="U196" s="3"/>
      <c r="V196" s="3"/>
      <c r="W196" s="3"/>
      <c r="X196" s="3"/>
      <c r="Y196" s="3"/>
      <c r="Z196" s="3"/>
    </row>
    <row r="197" ht="15.75" customHeight="1">
      <c r="A197" s="3"/>
      <c r="B197" s="13"/>
      <c r="C197" s="13"/>
      <c r="D197" s="3"/>
      <c r="E197" s="3"/>
      <c r="F197" s="3"/>
      <c r="G197" s="3"/>
      <c r="H197" s="3"/>
      <c r="I197" s="3"/>
      <c r="J197" s="3"/>
      <c r="K197" s="3"/>
      <c r="L197" s="3"/>
      <c r="M197" s="13"/>
      <c r="N197" s="3"/>
      <c r="O197" s="3"/>
      <c r="P197" s="13"/>
      <c r="Q197" s="3"/>
      <c r="R197" s="3"/>
      <c r="S197" s="3"/>
      <c r="T197" s="3"/>
      <c r="U197" s="3"/>
      <c r="V197" s="3"/>
      <c r="W197" s="3"/>
      <c r="X197" s="3"/>
      <c r="Y197" s="3"/>
      <c r="Z197" s="3"/>
    </row>
    <row r="198" ht="15.75" customHeight="1">
      <c r="A198" s="3"/>
      <c r="B198" s="13"/>
      <c r="C198" s="13"/>
      <c r="D198" s="3"/>
      <c r="E198" s="3"/>
      <c r="F198" s="3"/>
      <c r="G198" s="3"/>
      <c r="H198" s="3"/>
      <c r="I198" s="3"/>
      <c r="J198" s="3"/>
      <c r="K198" s="3"/>
      <c r="L198" s="3"/>
      <c r="M198" s="13"/>
      <c r="N198" s="3"/>
      <c r="O198" s="3"/>
      <c r="P198" s="13"/>
      <c r="Q198" s="3"/>
      <c r="R198" s="3"/>
      <c r="S198" s="3"/>
      <c r="T198" s="3"/>
      <c r="U198" s="3"/>
      <c r="V198" s="3"/>
      <c r="W198" s="3"/>
      <c r="X198" s="3"/>
      <c r="Y198" s="3"/>
      <c r="Z198" s="3"/>
    </row>
    <row r="199" ht="15.75" customHeight="1">
      <c r="A199" s="3"/>
      <c r="B199" s="13"/>
      <c r="C199" s="13"/>
      <c r="D199" s="3"/>
      <c r="E199" s="3"/>
      <c r="F199" s="3"/>
      <c r="G199" s="3"/>
      <c r="H199" s="3"/>
      <c r="I199" s="3"/>
      <c r="J199" s="3"/>
      <c r="K199" s="3"/>
      <c r="L199" s="3"/>
      <c r="M199" s="13"/>
      <c r="N199" s="3"/>
      <c r="O199" s="3"/>
      <c r="P199" s="13"/>
      <c r="Q199" s="3"/>
      <c r="R199" s="3"/>
      <c r="S199" s="3"/>
      <c r="T199" s="3"/>
      <c r="U199" s="3"/>
      <c r="V199" s="3"/>
      <c r="W199" s="3"/>
      <c r="X199" s="3"/>
      <c r="Y199" s="3"/>
      <c r="Z199" s="3"/>
    </row>
    <row r="200" ht="15.75" customHeight="1">
      <c r="A200" s="3"/>
      <c r="B200" s="13"/>
      <c r="C200" s="13"/>
      <c r="D200" s="3"/>
      <c r="E200" s="3"/>
      <c r="F200" s="3"/>
      <c r="G200" s="3"/>
      <c r="H200" s="3"/>
      <c r="I200" s="3"/>
      <c r="J200" s="3"/>
      <c r="K200" s="3"/>
      <c r="L200" s="3"/>
      <c r="M200" s="13"/>
      <c r="N200" s="3"/>
      <c r="O200" s="3"/>
      <c r="P200" s="13"/>
      <c r="Q200" s="3"/>
      <c r="R200" s="3"/>
      <c r="S200" s="3"/>
      <c r="T200" s="3"/>
      <c r="U200" s="3"/>
      <c r="V200" s="3"/>
      <c r="W200" s="3"/>
      <c r="X200" s="3"/>
      <c r="Y200" s="3"/>
      <c r="Z200" s="3"/>
    </row>
    <row r="201" ht="15.75" customHeight="1">
      <c r="A201" s="3"/>
      <c r="B201" s="13"/>
      <c r="C201" s="13"/>
      <c r="D201" s="3"/>
      <c r="E201" s="3"/>
      <c r="F201" s="3"/>
      <c r="G201" s="3"/>
      <c r="H201" s="3"/>
      <c r="I201" s="3"/>
      <c r="J201" s="3"/>
      <c r="K201" s="3"/>
      <c r="L201" s="3"/>
      <c r="M201" s="13"/>
      <c r="N201" s="3"/>
      <c r="O201" s="3"/>
      <c r="P201" s="13"/>
      <c r="Q201" s="3"/>
      <c r="R201" s="3"/>
      <c r="S201" s="3"/>
      <c r="T201" s="3"/>
      <c r="U201" s="3"/>
      <c r="V201" s="3"/>
      <c r="W201" s="3"/>
      <c r="X201" s="3"/>
      <c r="Y201" s="3"/>
      <c r="Z201" s="3"/>
    </row>
    <row r="202" ht="15.75" customHeight="1">
      <c r="A202" s="3"/>
      <c r="B202" s="13"/>
      <c r="C202" s="13"/>
      <c r="D202" s="3"/>
      <c r="E202" s="3"/>
      <c r="F202" s="3"/>
      <c r="G202" s="3"/>
      <c r="H202" s="3"/>
      <c r="I202" s="3"/>
      <c r="J202" s="3"/>
      <c r="K202" s="3"/>
      <c r="L202" s="3"/>
      <c r="M202" s="13"/>
      <c r="N202" s="3"/>
      <c r="O202" s="3"/>
      <c r="P202" s="13"/>
      <c r="Q202" s="3"/>
      <c r="R202" s="3"/>
      <c r="S202" s="3"/>
      <c r="T202" s="3"/>
      <c r="U202" s="3"/>
      <c r="V202" s="3"/>
      <c r="W202" s="3"/>
      <c r="X202" s="3"/>
      <c r="Y202" s="3"/>
      <c r="Z202" s="3"/>
    </row>
    <row r="203" ht="15.75" customHeight="1">
      <c r="A203" s="3"/>
      <c r="B203" s="13"/>
      <c r="C203" s="13"/>
      <c r="D203" s="3"/>
      <c r="E203" s="3"/>
      <c r="F203" s="3"/>
      <c r="G203" s="3"/>
      <c r="H203" s="3"/>
      <c r="I203" s="3"/>
      <c r="J203" s="3"/>
      <c r="K203" s="3"/>
      <c r="L203" s="3"/>
      <c r="M203" s="13"/>
      <c r="N203" s="3"/>
      <c r="O203" s="3"/>
      <c r="P203" s="13"/>
      <c r="Q203" s="3"/>
      <c r="R203" s="3"/>
      <c r="S203" s="3"/>
      <c r="T203" s="3"/>
      <c r="U203" s="3"/>
      <c r="V203" s="3"/>
      <c r="W203" s="3"/>
      <c r="X203" s="3"/>
      <c r="Y203" s="3"/>
      <c r="Z203" s="3"/>
    </row>
    <row r="204" ht="15.75" customHeight="1">
      <c r="A204" s="3"/>
      <c r="B204" s="13"/>
      <c r="C204" s="13"/>
      <c r="D204" s="3"/>
      <c r="E204" s="3"/>
      <c r="F204" s="3"/>
      <c r="G204" s="3"/>
      <c r="H204" s="3"/>
      <c r="I204" s="3"/>
      <c r="J204" s="3"/>
      <c r="K204" s="3"/>
      <c r="L204" s="3"/>
      <c r="M204" s="13"/>
      <c r="N204" s="3"/>
      <c r="O204" s="3"/>
      <c r="P204" s="13"/>
      <c r="Q204" s="3"/>
      <c r="R204" s="3"/>
      <c r="S204" s="3"/>
      <c r="T204" s="3"/>
      <c r="U204" s="3"/>
      <c r="V204" s="3"/>
      <c r="W204" s="3"/>
      <c r="X204" s="3"/>
      <c r="Y204" s="3"/>
      <c r="Z204" s="3"/>
    </row>
    <row r="205" ht="15.75" customHeight="1">
      <c r="A205" s="3"/>
      <c r="B205" s="13"/>
      <c r="C205" s="13"/>
      <c r="D205" s="3"/>
      <c r="E205" s="3"/>
      <c r="F205" s="3"/>
      <c r="G205" s="3"/>
      <c r="H205" s="3"/>
      <c r="I205" s="3"/>
      <c r="J205" s="3"/>
      <c r="K205" s="3"/>
      <c r="L205" s="3"/>
      <c r="M205" s="13"/>
      <c r="N205" s="3"/>
      <c r="O205" s="3"/>
      <c r="P205" s="13"/>
      <c r="Q205" s="3"/>
      <c r="R205" s="3"/>
      <c r="S205" s="3"/>
      <c r="T205" s="3"/>
      <c r="U205" s="3"/>
      <c r="V205" s="3"/>
      <c r="W205" s="3"/>
      <c r="X205" s="3"/>
      <c r="Y205" s="3"/>
      <c r="Z205" s="3"/>
    </row>
    <row r="206" ht="15.75" customHeight="1">
      <c r="A206" s="3"/>
      <c r="B206" s="13"/>
      <c r="C206" s="13"/>
      <c r="D206" s="3"/>
      <c r="E206" s="3"/>
      <c r="F206" s="3"/>
      <c r="G206" s="3"/>
      <c r="H206" s="3"/>
      <c r="I206" s="3"/>
      <c r="J206" s="3"/>
      <c r="K206" s="3"/>
      <c r="L206" s="3"/>
      <c r="M206" s="13"/>
      <c r="N206" s="3"/>
      <c r="O206" s="3"/>
      <c r="P206" s="13"/>
      <c r="Q206" s="3"/>
      <c r="R206" s="3"/>
      <c r="S206" s="3"/>
      <c r="T206" s="3"/>
      <c r="U206" s="3"/>
      <c r="V206" s="3"/>
      <c r="W206" s="3"/>
      <c r="X206" s="3"/>
      <c r="Y206" s="3"/>
      <c r="Z206" s="3"/>
    </row>
    <row r="207" ht="15.75" customHeight="1">
      <c r="A207" s="3"/>
      <c r="B207" s="13"/>
      <c r="C207" s="13"/>
      <c r="D207" s="3"/>
      <c r="E207" s="3"/>
      <c r="F207" s="3"/>
      <c r="G207" s="3"/>
      <c r="H207" s="3"/>
      <c r="I207" s="3"/>
      <c r="J207" s="3"/>
      <c r="K207" s="3"/>
      <c r="L207" s="3"/>
      <c r="M207" s="13"/>
      <c r="N207" s="3"/>
      <c r="O207" s="3"/>
      <c r="P207" s="13"/>
      <c r="Q207" s="3"/>
      <c r="R207" s="3"/>
      <c r="S207" s="3"/>
      <c r="T207" s="3"/>
      <c r="U207" s="3"/>
      <c r="V207" s="3"/>
      <c r="W207" s="3"/>
      <c r="X207" s="3"/>
      <c r="Y207" s="3"/>
      <c r="Z207" s="3"/>
    </row>
    <row r="208" ht="15.75" customHeight="1">
      <c r="A208" s="3"/>
      <c r="B208" s="13"/>
      <c r="C208" s="13"/>
      <c r="D208" s="3"/>
      <c r="E208" s="3"/>
      <c r="F208" s="3"/>
      <c r="G208" s="3"/>
      <c r="H208" s="3"/>
      <c r="I208" s="3"/>
      <c r="J208" s="3"/>
      <c r="K208" s="3"/>
      <c r="L208" s="3"/>
      <c r="M208" s="13"/>
      <c r="N208" s="3"/>
      <c r="O208" s="3"/>
      <c r="P208" s="13"/>
      <c r="Q208" s="3"/>
      <c r="R208" s="3"/>
      <c r="S208" s="3"/>
      <c r="T208" s="3"/>
      <c r="U208" s="3"/>
      <c r="V208" s="3"/>
      <c r="W208" s="3"/>
      <c r="X208" s="3"/>
      <c r="Y208" s="3"/>
      <c r="Z208" s="3"/>
    </row>
    <row r="209" ht="15.75" customHeight="1">
      <c r="A209" s="3"/>
      <c r="B209" s="13"/>
      <c r="C209" s="13"/>
      <c r="D209" s="3"/>
      <c r="E209" s="3"/>
      <c r="F209" s="3"/>
      <c r="G209" s="3"/>
      <c r="H209" s="3"/>
      <c r="I209" s="3"/>
      <c r="J209" s="3"/>
      <c r="K209" s="3"/>
      <c r="L209" s="3"/>
      <c r="M209" s="13"/>
      <c r="N209" s="3"/>
      <c r="O209" s="3"/>
      <c r="P209" s="13"/>
      <c r="Q209" s="3"/>
      <c r="R209" s="3"/>
      <c r="S209" s="3"/>
      <c r="T209" s="3"/>
      <c r="U209" s="3"/>
      <c r="V209" s="3"/>
      <c r="W209" s="3"/>
      <c r="X209" s="3"/>
      <c r="Y209" s="3"/>
      <c r="Z209" s="3"/>
    </row>
    <row r="210" ht="15.75" customHeight="1">
      <c r="A210" s="3"/>
      <c r="B210" s="13"/>
      <c r="C210" s="13"/>
      <c r="D210" s="3"/>
      <c r="E210" s="3"/>
      <c r="F210" s="3"/>
      <c r="G210" s="3"/>
      <c r="H210" s="3"/>
      <c r="I210" s="3"/>
      <c r="J210" s="3"/>
      <c r="K210" s="3"/>
      <c r="L210" s="3"/>
      <c r="M210" s="13"/>
      <c r="N210" s="3"/>
      <c r="O210" s="3"/>
      <c r="P210" s="13"/>
      <c r="Q210" s="3"/>
      <c r="R210" s="3"/>
      <c r="S210" s="3"/>
      <c r="T210" s="3"/>
      <c r="U210" s="3"/>
      <c r="V210" s="3"/>
      <c r="W210" s="3"/>
      <c r="X210" s="3"/>
      <c r="Y210" s="3"/>
      <c r="Z210" s="3"/>
    </row>
    <row r="211" ht="15.75" customHeight="1">
      <c r="A211" s="3"/>
      <c r="B211" s="13"/>
      <c r="C211" s="13"/>
      <c r="D211" s="3"/>
      <c r="E211" s="3"/>
      <c r="F211" s="3"/>
      <c r="G211" s="3"/>
      <c r="H211" s="3"/>
      <c r="I211" s="3"/>
      <c r="J211" s="3"/>
      <c r="K211" s="3"/>
      <c r="L211" s="3"/>
      <c r="M211" s="13"/>
      <c r="N211" s="3"/>
      <c r="O211" s="3"/>
      <c r="P211" s="13"/>
      <c r="Q211" s="3"/>
      <c r="R211" s="3"/>
      <c r="S211" s="3"/>
      <c r="T211" s="3"/>
      <c r="U211" s="3"/>
      <c r="V211" s="3"/>
      <c r="W211" s="3"/>
      <c r="X211" s="3"/>
      <c r="Y211" s="3"/>
      <c r="Z211" s="3"/>
    </row>
    <row r="212" ht="15.75" customHeight="1">
      <c r="A212" s="3"/>
      <c r="B212" s="13"/>
      <c r="C212" s="13"/>
      <c r="D212" s="3"/>
      <c r="E212" s="3"/>
      <c r="F212" s="3"/>
      <c r="G212" s="3"/>
      <c r="H212" s="3"/>
      <c r="I212" s="3"/>
      <c r="J212" s="3"/>
      <c r="K212" s="3"/>
      <c r="L212" s="3"/>
      <c r="M212" s="13"/>
      <c r="N212" s="3"/>
      <c r="O212" s="3"/>
      <c r="P212" s="13"/>
      <c r="Q212" s="3"/>
      <c r="R212" s="3"/>
      <c r="S212" s="3"/>
      <c r="T212" s="3"/>
      <c r="U212" s="3"/>
      <c r="V212" s="3"/>
      <c r="W212" s="3"/>
      <c r="X212" s="3"/>
      <c r="Y212" s="3"/>
      <c r="Z212" s="3"/>
    </row>
    <row r="213" ht="15.75" customHeight="1">
      <c r="A213" s="3"/>
      <c r="B213" s="13"/>
      <c r="C213" s="13"/>
      <c r="D213" s="3"/>
      <c r="E213" s="3"/>
      <c r="F213" s="3"/>
      <c r="G213" s="3"/>
      <c r="H213" s="3"/>
      <c r="I213" s="3"/>
      <c r="J213" s="3"/>
      <c r="K213" s="3"/>
      <c r="L213" s="3"/>
      <c r="M213" s="13"/>
      <c r="N213" s="3"/>
      <c r="O213" s="3"/>
      <c r="P213" s="13"/>
      <c r="Q213" s="3"/>
      <c r="R213" s="3"/>
      <c r="S213" s="3"/>
      <c r="T213" s="3"/>
      <c r="U213" s="3"/>
      <c r="V213" s="3"/>
      <c r="W213" s="3"/>
      <c r="X213" s="3"/>
      <c r="Y213" s="3"/>
      <c r="Z213" s="3"/>
    </row>
    <row r="214" ht="15.75" customHeight="1">
      <c r="A214" s="3"/>
      <c r="B214" s="13"/>
      <c r="C214" s="13"/>
      <c r="D214" s="3"/>
      <c r="E214" s="3"/>
      <c r="F214" s="3"/>
      <c r="G214" s="3"/>
      <c r="H214" s="3"/>
      <c r="I214" s="3"/>
      <c r="J214" s="3"/>
      <c r="K214" s="3"/>
      <c r="L214" s="3"/>
      <c r="M214" s="13"/>
      <c r="N214" s="3"/>
      <c r="O214" s="3"/>
      <c r="P214" s="13"/>
      <c r="Q214" s="3"/>
      <c r="R214" s="3"/>
      <c r="S214" s="3"/>
      <c r="T214" s="3"/>
      <c r="U214" s="3"/>
      <c r="V214" s="3"/>
      <c r="W214" s="3"/>
      <c r="X214" s="3"/>
      <c r="Y214" s="3"/>
      <c r="Z214" s="3"/>
    </row>
    <row r="215" ht="15.75" customHeight="1">
      <c r="A215" s="3"/>
      <c r="B215" s="13"/>
      <c r="C215" s="13"/>
      <c r="D215" s="3"/>
      <c r="E215" s="3"/>
      <c r="F215" s="3"/>
      <c r="G215" s="3"/>
      <c r="H215" s="3"/>
      <c r="I215" s="3"/>
      <c r="J215" s="3"/>
      <c r="K215" s="3"/>
      <c r="L215" s="3"/>
      <c r="M215" s="13"/>
      <c r="N215" s="3"/>
      <c r="O215" s="3"/>
      <c r="P215" s="13"/>
      <c r="Q215" s="3"/>
      <c r="R215" s="3"/>
      <c r="S215" s="3"/>
      <c r="T215" s="3"/>
      <c r="U215" s="3"/>
      <c r="V215" s="3"/>
      <c r="W215" s="3"/>
      <c r="X215" s="3"/>
      <c r="Y215" s="3"/>
      <c r="Z215" s="3"/>
    </row>
    <row r="216" ht="15.75" customHeight="1">
      <c r="A216" s="3"/>
      <c r="B216" s="13"/>
      <c r="C216" s="13"/>
      <c r="D216" s="3"/>
      <c r="E216" s="3"/>
      <c r="F216" s="3"/>
      <c r="G216" s="3"/>
      <c r="H216" s="3"/>
      <c r="I216" s="3"/>
      <c r="J216" s="3"/>
      <c r="K216" s="3"/>
      <c r="L216" s="3"/>
      <c r="M216" s="13"/>
      <c r="N216" s="3"/>
      <c r="O216" s="3"/>
      <c r="P216" s="13"/>
      <c r="Q216" s="3"/>
      <c r="R216" s="3"/>
      <c r="S216" s="3"/>
      <c r="T216" s="3"/>
      <c r="U216" s="3"/>
      <c r="V216" s="3"/>
      <c r="W216" s="3"/>
      <c r="X216" s="3"/>
      <c r="Y216" s="3"/>
      <c r="Z216" s="3"/>
    </row>
    <row r="217" ht="15.75" customHeight="1">
      <c r="A217" s="3"/>
      <c r="B217" s="13"/>
      <c r="C217" s="13"/>
      <c r="D217" s="3"/>
      <c r="E217" s="3"/>
      <c r="F217" s="3"/>
      <c r="G217" s="3"/>
      <c r="H217" s="3"/>
      <c r="I217" s="3"/>
      <c r="J217" s="3"/>
      <c r="K217" s="3"/>
      <c r="L217" s="3"/>
      <c r="M217" s="13"/>
      <c r="N217" s="3"/>
      <c r="O217" s="3"/>
      <c r="P217" s="13"/>
      <c r="Q217" s="3"/>
      <c r="R217" s="3"/>
      <c r="S217" s="3"/>
      <c r="T217" s="3"/>
      <c r="U217" s="3"/>
      <c r="V217" s="3"/>
      <c r="W217" s="3"/>
      <c r="X217" s="3"/>
      <c r="Y217" s="3"/>
      <c r="Z217" s="3"/>
    </row>
    <row r="218" ht="15.75" customHeight="1">
      <c r="A218" s="3"/>
      <c r="B218" s="13"/>
      <c r="C218" s="13"/>
      <c r="D218" s="3"/>
      <c r="E218" s="3"/>
      <c r="F218" s="3"/>
      <c r="G218" s="3"/>
      <c r="H218" s="3"/>
      <c r="I218" s="3"/>
      <c r="J218" s="3"/>
      <c r="K218" s="3"/>
      <c r="L218" s="3"/>
      <c r="M218" s="13"/>
      <c r="N218" s="3"/>
      <c r="O218" s="3"/>
      <c r="P218" s="13"/>
      <c r="Q218" s="3"/>
      <c r="R218" s="3"/>
      <c r="S218" s="3"/>
      <c r="T218" s="3"/>
      <c r="U218" s="3"/>
      <c r="V218" s="3"/>
      <c r="W218" s="3"/>
      <c r="X218" s="3"/>
      <c r="Y218" s="3"/>
      <c r="Z218" s="3"/>
    </row>
    <row r="219" ht="15.75" customHeight="1">
      <c r="A219" s="3"/>
      <c r="B219" s="13"/>
      <c r="C219" s="13"/>
      <c r="D219" s="3"/>
      <c r="E219" s="3"/>
      <c r="F219" s="3"/>
      <c r="G219" s="3"/>
      <c r="H219" s="3"/>
      <c r="I219" s="3"/>
      <c r="J219" s="3"/>
      <c r="K219" s="3"/>
      <c r="L219" s="3"/>
      <c r="M219" s="13"/>
      <c r="N219" s="3"/>
      <c r="O219" s="3"/>
      <c r="P219" s="13"/>
      <c r="Q219" s="3"/>
      <c r="R219" s="3"/>
      <c r="S219" s="3"/>
      <c r="T219" s="3"/>
      <c r="U219" s="3"/>
      <c r="V219" s="3"/>
      <c r="W219" s="3"/>
      <c r="X219" s="3"/>
      <c r="Y219" s="3"/>
      <c r="Z219" s="3"/>
    </row>
    <row r="220" ht="15.75" customHeight="1">
      <c r="A220" s="3"/>
      <c r="B220" s="13"/>
      <c r="C220" s="13"/>
      <c r="D220" s="3"/>
      <c r="E220" s="3"/>
      <c r="F220" s="3"/>
      <c r="G220" s="3"/>
      <c r="H220" s="3"/>
      <c r="I220" s="3"/>
      <c r="J220" s="3"/>
      <c r="K220" s="3"/>
      <c r="L220" s="3"/>
      <c r="M220" s="13"/>
      <c r="N220" s="3"/>
      <c r="O220" s="3"/>
      <c r="P220" s="13"/>
      <c r="Q220" s="3"/>
      <c r="R220" s="3"/>
      <c r="S220" s="3"/>
      <c r="T220" s="3"/>
      <c r="U220" s="3"/>
      <c r="V220" s="3"/>
      <c r="W220" s="3"/>
      <c r="X220" s="3"/>
      <c r="Y220" s="3"/>
      <c r="Z220" s="3"/>
    </row>
    <row r="221" ht="15.75" customHeight="1">
      <c r="A221" s="3"/>
      <c r="B221" s="13"/>
      <c r="C221" s="13"/>
      <c r="D221" s="3"/>
      <c r="E221" s="3"/>
      <c r="F221" s="3"/>
      <c r="G221" s="3"/>
      <c r="H221" s="3"/>
      <c r="I221" s="3"/>
      <c r="J221" s="3"/>
      <c r="K221" s="3"/>
      <c r="L221" s="3"/>
      <c r="M221" s="13"/>
      <c r="N221" s="3"/>
      <c r="O221" s="3"/>
      <c r="P221" s="13"/>
      <c r="Q221" s="3"/>
      <c r="R221" s="3"/>
      <c r="S221" s="3"/>
      <c r="T221" s="3"/>
      <c r="U221" s="3"/>
      <c r="V221" s="3"/>
      <c r="W221" s="3"/>
      <c r="X221" s="3"/>
      <c r="Y221" s="3"/>
      <c r="Z221" s="3"/>
    </row>
    <row r="222" ht="15.75" customHeight="1">
      <c r="A222" s="3"/>
      <c r="B222" s="13"/>
      <c r="C222" s="13"/>
      <c r="D222" s="3"/>
      <c r="E222" s="3"/>
      <c r="F222" s="3"/>
      <c r="G222" s="3"/>
      <c r="H222" s="3"/>
      <c r="I222" s="3"/>
      <c r="J222" s="3"/>
      <c r="K222" s="3"/>
      <c r="L222" s="3"/>
      <c r="M222" s="13"/>
      <c r="N222" s="3"/>
      <c r="O222" s="3"/>
      <c r="P222" s="13"/>
      <c r="Q222" s="3"/>
      <c r="R222" s="3"/>
      <c r="S222" s="3"/>
      <c r="T222" s="3"/>
      <c r="U222" s="3"/>
      <c r="V222" s="3"/>
      <c r="W222" s="3"/>
      <c r="X222" s="3"/>
      <c r="Y222" s="3"/>
      <c r="Z222" s="3"/>
    </row>
    <row r="223" ht="15.75" customHeight="1">
      <c r="A223" s="3"/>
      <c r="B223" s="13"/>
      <c r="C223" s="13"/>
      <c r="D223" s="3"/>
      <c r="E223" s="3"/>
      <c r="F223" s="3"/>
      <c r="G223" s="3"/>
      <c r="H223" s="3"/>
      <c r="I223" s="3"/>
      <c r="J223" s="3"/>
      <c r="K223" s="3"/>
      <c r="L223" s="3"/>
      <c r="M223" s="13"/>
      <c r="N223" s="3"/>
      <c r="O223" s="3"/>
      <c r="P223" s="13"/>
      <c r="Q223" s="3"/>
      <c r="R223" s="3"/>
      <c r="S223" s="3"/>
      <c r="T223" s="3"/>
      <c r="U223" s="3"/>
      <c r="V223" s="3"/>
      <c r="W223" s="3"/>
      <c r="X223" s="3"/>
      <c r="Y223" s="3"/>
      <c r="Z223" s="3"/>
    </row>
    <row r="224" ht="15.75" customHeight="1">
      <c r="A224" s="3"/>
      <c r="B224" s="13"/>
      <c r="C224" s="13"/>
      <c r="D224" s="3"/>
      <c r="E224" s="3"/>
      <c r="F224" s="3"/>
      <c r="G224" s="3"/>
      <c r="H224" s="3"/>
      <c r="I224" s="3"/>
      <c r="J224" s="3"/>
      <c r="K224" s="3"/>
      <c r="L224" s="3"/>
      <c r="M224" s="13"/>
      <c r="N224" s="3"/>
      <c r="O224" s="3"/>
      <c r="P224" s="13"/>
      <c r="Q224" s="3"/>
      <c r="R224" s="3"/>
      <c r="S224" s="3"/>
      <c r="T224" s="3"/>
      <c r="U224" s="3"/>
      <c r="V224" s="3"/>
      <c r="W224" s="3"/>
      <c r="X224" s="3"/>
      <c r="Y224" s="3"/>
      <c r="Z224" s="3"/>
    </row>
    <row r="225" ht="15.75" customHeight="1">
      <c r="A225" s="3"/>
      <c r="B225" s="13"/>
      <c r="C225" s="13"/>
      <c r="D225" s="3"/>
      <c r="E225" s="3"/>
      <c r="F225" s="3"/>
      <c r="G225" s="3"/>
      <c r="H225" s="3"/>
      <c r="I225" s="3"/>
      <c r="J225" s="3"/>
      <c r="K225" s="3"/>
      <c r="L225" s="3"/>
      <c r="M225" s="13"/>
      <c r="N225" s="3"/>
      <c r="O225" s="3"/>
      <c r="P225" s="13"/>
      <c r="Q225" s="3"/>
      <c r="R225" s="3"/>
      <c r="S225" s="3"/>
      <c r="T225" s="3"/>
      <c r="U225" s="3"/>
      <c r="V225" s="3"/>
      <c r="W225" s="3"/>
      <c r="X225" s="3"/>
      <c r="Y225" s="3"/>
      <c r="Z225" s="3"/>
    </row>
    <row r="226" ht="15.75" customHeight="1">
      <c r="A226" s="3"/>
      <c r="B226" s="13"/>
      <c r="C226" s="13"/>
      <c r="D226" s="3"/>
      <c r="E226" s="3"/>
      <c r="F226" s="3"/>
      <c r="G226" s="3"/>
      <c r="H226" s="3"/>
      <c r="I226" s="3"/>
      <c r="J226" s="3"/>
      <c r="K226" s="3"/>
      <c r="L226" s="3"/>
      <c r="M226" s="13"/>
      <c r="N226" s="3"/>
      <c r="O226" s="3"/>
      <c r="P226" s="13"/>
      <c r="Q226" s="3"/>
      <c r="R226" s="3"/>
      <c r="S226" s="3"/>
      <c r="T226" s="3"/>
      <c r="U226" s="3"/>
      <c r="V226" s="3"/>
      <c r="W226" s="3"/>
      <c r="X226" s="3"/>
      <c r="Y226" s="3"/>
      <c r="Z226" s="3"/>
    </row>
    <row r="227" ht="15.75" customHeight="1">
      <c r="A227" s="3"/>
      <c r="B227" s="13"/>
      <c r="C227" s="13"/>
      <c r="D227" s="3"/>
      <c r="E227" s="3"/>
      <c r="F227" s="3"/>
      <c r="G227" s="3"/>
      <c r="H227" s="3"/>
      <c r="I227" s="3"/>
      <c r="J227" s="3"/>
      <c r="K227" s="3"/>
      <c r="L227" s="3"/>
      <c r="M227" s="13"/>
      <c r="N227" s="3"/>
      <c r="O227" s="3"/>
      <c r="P227" s="13"/>
      <c r="Q227" s="3"/>
      <c r="R227" s="3"/>
      <c r="S227" s="3"/>
      <c r="T227" s="3"/>
      <c r="U227" s="3"/>
      <c r="V227" s="3"/>
      <c r="W227" s="3"/>
      <c r="X227" s="3"/>
      <c r="Y227" s="3"/>
      <c r="Z227" s="3"/>
    </row>
    <row r="228" ht="15.75" customHeight="1">
      <c r="A228" s="3"/>
      <c r="B228" s="13"/>
      <c r="C228" s="13"/>
      <c r="D228" s="3"/>
      <c r="E228" s="3"/>
      <c r="F228" s="3"/>
      <c r="G228" s="3"/>
      <c r="H228" s="3"/>
      <c r="I228" s="3"/>
      <c r="J228" s="3"/>
      <c r="K228" s="3"/>
      <c r="L228" s="3"/>
      <c r="M228" s="13"/>
      <c r="N228" s="3"/>
      <c r="O228" s="3"/>
      <c r="P228" s="13"/>
      <c r="Q228" s="3"/>
      <c r="R228" s="3"/>
      <c r="S228" s="3"/>
      <c r="T228" s="3"/>
      <c r="U228" s="3"/>
      <c r="V228" s="3"/>
      <c r="W228" s="3"/>
      <c r="X228" s="3"/>
      <c r="Y228" s="3"/>
      <c r="Z228" s="3"/>
    </row>
    <row r="229" ht="15.75" customHeight="1">
      <c r="A229" s="3"/>
      <c r="B229" s="13"/>
      <c r="C229" s="13"/>
      <c r="D229" s="3"/>
      <c r="E229" s="3"/>
      <c r="F229" s="3"/>
      <c r="G229" s="3"/>
      <c r="H229" s="3"/>
      <c r="I229" s="3"/>
      <c r="J229" s="3"/>
      <c r="K229" s="3"/>
      <c r="L229" s="3"/>
      <c r="M229" s="13"/>
      <c r="N229" s="3"/>
      <c r="O229" s="3"/>
      <c r="P229" s="13"/>
      <c r="Q229" s="3"/>
      <c r="R229" s="3"/>
      <c r="S229" s="3"/>
      <c r="T229" s="3"/>
      <c r="U229" s="3"/>
      <c r="V229" s="3"/>
      <c r="W229" s="3"/>
      <c r="X229" s="3"/>
      <c r="Y229" s="3"/>
      <c r="Z229" s="3"/>
    </row>
    <row r="230" ht="15.75" customHeight="1">
      <c r="A230" s="3"/>
      <c r="B230" s="13"/>
      <c r="C230" s="13"/>
      <c r="D230" s="3"/>
      <c r="E230" s="3"/>
      <c r="F230" s="3"/>
      <c r="G230" s="3"/>
      <c r="H230" s="3"/>
      <c r="I230" s="3"/>
      <c r="J230" s="3"/>
      <c r="K230" s="3"/>
      <c r="L230" s="3"/>
      <c r="M230" s="13"/>
      <c r="N230" s="3"/>
      <c r="O230" s="3"/>
      <c r="P230" s="1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I2:I1000">
    <cfRule type="expression" dxfId="0" priority="1">
      <formula>AND($F2&lt;&gt;"",$I2="")</formula>
    </cfRule>
  </conditionalFormatting>
  <conditionalFormatting sqref="I2:P1000">
    <cfRule type="expression" dxfId="1" priority="2">
      <formula>$P2="placeholder"</formula>
    </cfRule>
  </conditionalFormatting>
  <conditionalFormatting sqref="J2:K1000">
    <cfRule type="expression" dxfId="0" priority="3">
      <formula>AND(OR($M2="triangular",$M2="uniform"),OR($J2="",$K2=""))</formula>
    </cfRule>
  </conditionalFormatting>
  <dataValidations>
    <dataValidation type="list" allowBlank="1" sqref="B2:B245">
      <formula1>"design,manufacturing,circularity,location"</formula1>
    </dataValidation>
    <dataValidation type="list" allowBlank="1" sqref="M2:M245">
      <formula1>"fixed,triangular,uniform,choice,combination"</formula1>
    </dataValidation>
    <dataValidation type="list" allowBlank="1" sqref="P2:P245">
      <formula1>"placeholder,partner estimate,measured,literature"</formula1>
    </dataValidation>
    <dataValidation type="list" allowBlank="1" sqref="C2:C245">
      <formula1>"product size,production,repair,use,end-of-life,general"</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9.0"/>
    <col customWidth="1" min="2" max="2" width="15.0"/>
    <col customWidth="1" min="3" max="3" width="13.0"/>
    <col customWidth="1" min="4" max="4" width="27.0"/>
    <col customWidth="1" min="5" max="5" width="17.0"/>
    <col customWidth="1" min="6" max="6" width="34.0"/>
    <col customWidth="1" min="7" max="7" width="60.0"/>
    <col customWidth="1" min="8" max="8" width="14.0"/>
    <col customWidth="1" min="9" max="10" width="9.0"/>
    <col customWidth="1" min="11" max="12" width="13.0"/>
    <col customWidth="1" min="13" max="13" width="17.0"/>
    <col customWidth="1" min="14" max="14" width="40.0"/>
    <col customWidth="1" min="15" max="15" width="13.0"/>
    <col customWidth="1" min="16" max="16" width="40.0"/>
    <col customWidth="1" min="17" max="17" width="8.86"/>
  </cols>
  <sheetData>
    <row r="1">
      <c r="A1" s="14" t="s">
        <v>295</v>
      </c>
      <c r="B1" s="14" t="s">
        <v>117</v>
      </c>
      <c r="C1" s="14" t="s">
        <v>296</v>
      </c>
      <c r="D1" s="14" t="s">
        <v>297</v>
      </c>
      <c r="E1" s="14" t="s">
        <v>298</v>
      </c>
      <c r="F1" s="14" t="s">
        <v>0</v>
      </c>
      <c r="G1" s="14" t="s">
        <v>10</v>
      </c>
      <c r="H1" s="14" t="s">
        <v>8</v>
      </c>
      <c r="I1" s="14" t="s">
        <v>299</v>
      </c>
      <c r="J1" s="14" t="s">
        <v>300</v>
      </c>
      <c r="K1" s="14" t="s">
        <v>301</v>
      </c>
      <c r="L1" s="14" t="s">
        <v>302</v>
      </c>
      <c r="M1" s="14" t="s">
        <v>124</v>
      </c>
      <c r="N1" s="14" t="s">
        <v>303</v>
      </c>
      <c r="O1" s="14" t="s">
        <v>304</v>
      </c>
      <c r="P1" s="14" t="s">
        <v>305</v>
      </c>
      <c r="Q1" s="14" t="s">
        <v>182</v>
      </c>
      <c r="R1" s="3"/>
      <c r="S1" s="3"/>
      <c r="T1" s="3"/>
      <c r="U1" s="3"/>
      <c r="V1" s="3"/>
      <c r="W1" s="3"/>
      <c r="X1" s="3"/>
      <c r="Y1" s="3"/>
      <c r="Z1" s="3"/>
    </row>
    <row r="2">
      <c r="A2" s="15" t="s">
        <v>42</v>
      </c>
      <c r="B2" s="15" t="s">
        <v>306</v>
      </c>
      <c r="C2" s="15" t="s">
        <v>307</v>
      </c>
      <c r="D2" s="15" t="s">
        <v>308</v>
      </c>
      <c r="E2" s="15"/>
      <c r="F2" s="15" t="s">
        <v>316</v>
      </c>
      <c r="G2" s="15" t="s">
        <v>691</v>
      </c>
      <c r="H2" s="15" t="s">
        <v>318</v>
      </c>
      <c r="I2" s="15">
        <v>275.0</v>
      </c>
      <c r="J2" s="15">
        <f t="shared" ref="J2:J9" si="1">I2*0.8</f>
        <v>220</v>
      </c>
      <c r="K2" s="15">
        <f t="shared" ref="K2:K9" si="2">I2*1.2</f>
        <v>330</v>
      </c>
      <c r="L2" s="15"/>
      <c r="M2" s="15" t="s">
        <v>312</v>
      </c>
      <c r="N2" s="15"/>
      <c r="O2" s="15" t="s">
        <v>733</v>
      </c>
      <c r="P2" s="15" t="s">
        <v>314</v>
      </c>
      <c r="Q2" s="15" t="s">
        <v>734</v>
      </c>
      <c r="R2" s="3"/>
      <c r="S2" s="3"/>
      <c r="T2" s="3"/>
      <c r="U2" s="3"/>
      <c r="V2" s="3"/>
      <c r="W2" s="3"/>
      <c r="X2" s="3"/>
      <c r="Y2" s="3"/>
      <c r="Z2" s="3"/>
    </row>
    <row r="3">
      <c r="A3" s="15" t="s">
        <v>42</v>
      </c>
      <c r="B3" s="15" t="s">
        <v>306</v>
      </c>
      <c r="C3" s="15" t="s">
        <v>307</v>
      </c>
      <c r="D3" s="15" t="s">
        <v>308</v>
      </c>
      <c r="E3" s="15"/>
      <c r="F3" s="15" t="s">
        <v>321</v>
      </c>
      <c r="G3" s="15" t="s">
        <v>693</v>
      </c>
      <c r="H3" s="15" t="s">
        <v>323</v>
      </c>
      <c r="I3" s="15">
        <v>0.0035</v>
      </c>
      <c r="J3" s="15">
        <f t="shared" si="1"/>
        <v>0.0028</v>
      </c>
      <c r="K3" s="15">
        <f t="shared" si="2"/>
        <v>0.0042</v>
      </c>
      <c r="L3" s="15"/>
      <c r="M3" s="15" t="s">
        <v>312</v>
      </c>
      <c r="N3" s="15"/>
      <c r="O3" s="15" t="s">
        <v>735</v>
      </c>
      <c r="P3" s="15" t="s">
        <v>325</v>
      </c>
      <c r="Q3" s="15" t="s">
        <v>736</v>
      </c>
      <c r="R3" s="3"/>
      <c r="S3" s="3"/>
      <c r="T3" s="3"/>
      <c r="U3" s="3"/>
      <c r="V3" s="3"/>
      <c r="W3" s="3"/>
      <c r="X3" s="3"/>
      <c r="Y3" s="3"/>
      <c r="Z3" s="3"/>
    </row>
    <row r="4">
      <c r="A4" s="15" t="s">
        <v>42</v>
      </c>
      <c r="B4" s="15" t="s">
        <v>306</v>
      </c>
      <c r="C4" s="15" t="s">
        <v>327</v>
      </c>
      <c r="D4" s="15" t="s">
        <v>737</v>
      </c>
      <c r="E4" s="15"/>
      <c r="F4" s="15" t="s">
        <v>330</v>
      </c>
      <c r="G4" s="17" t="s">
        <v>331</v>
      </c>
      <c r="H4" s="15" t="s">
        <v>311</v>
      </c>
      <c r="I4" s="15">
        <v>69.0</v>
      </c>
      <c r="J4" s="15">
        <f t="shared" si="1"/>
        <v>55.2</v>
      </c>
      <c r="K4" s="15">
        <f t="shared" si="2"/>
        <v>82.8</v>
      </c>
      <c r="L4" s="15"/>
      <c r="M4" s="15" t="s">
        <v>312</v>
      </c>
      <c r="N4" s="15"/>
      <c r="O4" s="15" t="s">
        <v>739</v>
      </c>
      <c r="P4" s="15" t="s">
        <v>325</v>
      </c>
      <c r="Q4" s="15" t="s">
        <v>740</v>
      </c>
      <c r="R4" s="3"/>
      <c r="S4" s="3"/>
      <c r="T4" s="3"/>
      <c r="U4" s="3"/>
      <c r="V4" s="3"/>
      <c r="W4" s="3"/>
      <c r="X4" s="3"/>
      <c r="Y4" s="3"/>
      <c r="Z4" s="3"/>
    </row>
    <row r="5">
      <c r="A5" s="15" t="s">
        <v>42</v>
      </c>
      <c r="B5" s="15" t="s">
        <v>306</v>
      </c>
      <c r="C5" s="15" t="s">
        <v>327</v>
      </c>
      <c r="D5" s="15" t="s">
        <v>334</v>
      </c>
      <c r="E5" s="15" t="s">
        <v>329</v>
      </c>
      <c r="F5" s="15" t="s">
        <v>330</v>
      </c>
      <c r="G5" s="17" t="s">
        <v>331</v>
      </c>
      <c r="H5" s="15" t="s">
        <v>311</v>
      </c>
      <c r="I5" s="15">
        <v>31.0</v>
      </c>
      <c r="J5" s="15">
        <f t="shared" si="1"/>
        <v>24.8</v>
      </c>
      <c r="K5" s="15">
        <f t="shared" si="2"/>
        <v>37.2</v>
      </c>
      <c r="L5" s="15"/>
      <c r="M5" s="15" t="s">
        <v>312</v>
      </c>
      <c r="N5" s="15"/>
      <c r="O5" s="15" t="s">
        <v>741</v>
      </c>
      <c r="P5" s="15" t="s">
        <v>325</v>
      </c>
      <c r="Q5" s="15" t="s">
        <v>742</v>
      </c>
      <c r="R5" s="3"/>
      <c r="S5" s="3"/>
      <c r="T5" s="3"/>
      <c r="U5" s="3"/>
      <c r="V5" s="3"/>
      <c r="W5" s="3"/>
      <c r="X5" s="3"/>
      <c r="Y5" s="3"/>
      <c r="Z5" s="3"/>
    </row>
    <row r="6">
      <c r="A6" s="15" t="s">
        <v>42</v>
      </c>
      <c r="B6" s="15" t="s">
        <v>337</v>
      </c>
      <c r="C6" s="15" t="s">
        <v>327</v>
      </c>
      <c r="D6" s="15" t="s">
        <v>743</v>
      </c>
      <c r="E6" s="15"/>
      <c r="F6" s="15" t="s">
        <v>339</v>
      </c>
      <c r="G6" s="17" t="s">
        <v>340</v>
      </c>
      <c r="H6" s="15" t="s">
        <v>254</v>
      </c>
      <c r="I6" s="15">
        <v>20.0</v>
      </c>
      <c r="J6" s="15">
        <f t="shared" si="1"/>
        <v>16</v>
      </c>
      <c r="K6" s="15">
        <f t="shared" si="2"/>
        <v>24</v>
      </c>
      <c r="L6" s="15"/>
      <c r="M6" s="15" t="s">
        <v>312</v>
      </c>
      <c r="N6" s="15"/>
      <c r="O6" s="15" t="s">
        <v>745</v>
      </c>
      <c r="P6" s="15" t="s">
        <v>314</v>
      </c>
      <c r="Q6" s="15" t="s">
        <v>747</v>
      </c>
      <c r="R6" s="3"/>
      <c r="S6" s="3"/>
      <c r="T6" s="3"/>
      <c r="U6" s="3"/>
      <c r="V6" s="3"/>
      <c r="W6" s="3"/>
      <c r="X6" s="3"/>
      <c r="Y6" s="3"/>
      <c r="Z6" s="3"/>
    </row>
    <row r="7">
      <c r="A7" s="15" t="s">
        <v>42</v>
      </c>
      <c r="B7" s="15" t="s">
        <v>337</v>
      </c>
      <c r="C7" s="15" t="s">
        <v>327</v>
      </c>
      <c r="D7" s="15" t="s">
        <v>743</v>
      </c>
      <c r="E7" s="15"/>
      <c r="F7" s="15" t="s">
        <v>343</v>
      </c>
      <c r="G7" s="17" t="s">
        <v>344</v>
      </c>
      <c r="H7" s="15" t="s">
        <v>345</v>
      </c>
      <c r="I7" s="15">
        <v>0.0</v>
      </c>
      <c r="J7" s="15">
        <f t="shared" si="1"/>
        <v>0</v>
      </c>
      <c r="K7" s="15">
        <f t="shared" si="2"/>
        <v>0</v>
      </c>
      <c r="L7" s="15"/>
      <c r="M7" s="15" t="s">
        <v>312</v>
      </c>
      <c r="N7" s="15"/>
      <c r="O7" s="15" t="s">
        <v>749</v>
      </c>
      <c r="P7" s="15" t="s">
        <v>314</v>
      </c>
      <c r="Q7" s="15" t="s">
        <v>750</v>
      </c>
      <c r="R7" s="3"/>
      <c r="S7" s="3"/>
      <c r="T7" s="3"/>
      <c r="U7" s="3"/>
      <c r="V7" s="3"/>
      <c r="W7" s="3"/>
      <c r="X7" s="3"/>
      <c r="Y7" s="3"/>
      <c r="Z7" s="3"/>
    </row>
    <row r="8">
      <c r="A8" s="15" t="s">
        <v>42</v>
      </c>
      <c r="B8" s="15" t="s">
        <v>337</v>
      </c>
      <c r="C8" s="15" t="s">
        <v>327</v>
      </c>
      <c r="D8" s="15" t="s">
        <v>743</v>
      </c>
      <c r="E8" s="15"/>
      <c r="F8" s="15" t="s">
        <v>347</v>
      </c>
      <c r="G8" s="17" t="s">
        <v>348</v>
      </c>
      <c r="H8" s="15" t="s">
        <v>349</v>
      </c>
      <c r="I8" s="15">
        <v>5.6</v>
      </c>
      <c r="J8" s="15">
        <f t="shared" si="1"/>
        <v>4.48</v>
      </c>
      <c r="K8" s="15">
        <f t="shared" si="2"/>
        <v>6.72</v>
      </c>
      <c r="L8" s="15"/>
      <c r="M8" s="15" t="s">
        <v>312</v>
      </c>
      <c r="N8" s="15"/>
      <c r="O8" s="15" t="s">
        <v>754</v>
      </c>
      <c r="P8" s="15" t="s">
        <v>314</v>
      </c>
      <c r="Q8" s="15" t="s">
        <v>701</v>
      </c>
      <c r="R8" s="3"/>
      <c r="S8" s="3"/>
      <c r="T8" s="3"/>
      <c r="U8" s="3"/>
      <c r="V8" s="3"/>
      <c r="W8" s="3"/>
      <c r="X8" s="3"/>
      <c r="Y8" s="3"/>
      <c r="Z8" s="3"/>
    </row>
    <row r="9">
      <c r="A9" s="15" t="s">
        <v>42</v>
      </c>
      <c r="B9" s="15" t="s">
        <v>337</v>
      </c>
      <c r="C9" s="15" t="s">
        <v>327</v>
      </c>
      <c r="D9" s="15" t="s">
        <v>743</v>
      </c>
      <c r="E9" s="15"/>
      <c r="F9" s="15" t="s">
        <v>351</v>
      </c>
      <c r="G9" s="17" t="s">
        <v>352</v>
      </c>
      <c r="H9" s="15" t="s">
        <v>353</v>
      </c>
      <c r="I9" s="15">
        <v>20000.0</v>
      </c>
      <c r="J9" s="15">
        <f t="shared" si="1"/>
        <v>16000</v>
      </c>
      <c r="K9" s="15">
        <f t="shared" si="2"/>
        <v>24000</v>
      </c>
      <c r="L9" s="15"/>
      <c r="M9" s="15" t="s">
        <v>312</v>
      </c>
      <c r="N9" s="15"/>
      <c r="O9" s="15" t="s">
        <v>758</v>
      </c>
      <c r="P9" s="15" t="s">
        <v>314</v>
      </c>
      <c r="Q9" s="15" t="s">
        <v>762</v>
      </c>
      <c r="R9" s="3"/>
      <c r="S9" s="3"/>
      <c r="T9" s="3"/>
      <c r="U9" s="3"/>
      <c r="V9" s="3"/>
      <c r="W9" s="3"/>
      <c r="X9" s="3"/>
      <c r="Y9" s="3"/>
      <c r="Z9" s="3"/>
    </row>
    <row r="10">
      <c r="A10" s="15" t="s">
        <v>42</v>
      </c>
      <c r="B10" s="15" t="s">
        <v>337</v>
      </c>
      <c r="C10" s="15" t="s">
        <v>327</v>
      </c>
      <c r="D10" s="15" t="s">
        <v>743</v>
      </c>
      <c r="E10" s="15"/>
      <c r="F10" s="15" t="s">
        <v>355</v>
      </c>
      <c r="G10" s="17" t="s">
        <v>356</v>
      </c>
      <c r="H10" s="15" t="s">
        <v>311</v>
      </c>
      <c r="I10" s="15">
        <v>95.0</v>
      </c>
      <c r="J10" s="15">
        <f>I10-5</f>
        <v>90</v>
      </c>
      <c r="K10" s="15">
        <f>I10+5</f>
        <v>100</v>
      </c>
      <c r="L10" s="15"/>
      <c r="M10" s="15" t="s">
        <v>312</v>
      </c>
      <c r="N10" s="15"/>
      <c r="O10" s="15" t="s">
        <v>766</v>
      </c>
      <c r="P10" s="15" t="s">
        <v>314</v>
      </c>
      <c r="Q10" s="15" t="s">
        <v>768</v>
      </c>
      <c r="R10" s="3"/>
      <c r="S10" s="3"/>
      <c r="T10" s="3"/>
      <c r="U10" s="3"/>
      <c r="V10" s="3"/>
      <c r="W10" s="3"/>
      <c r="X10" s="3"/>
      <c r="Y10" s="3"/>
      <c r="Z10" s="3"/>
    </row>
    <row r="11">
      <c r="A11" s="15" t="s">
        <v>42</v>
      </c>
      <c r="B11" s="15" t="s">
        <v>337</v>
      </c>
      <c r="C11" s="15" t="s">
        <v>327</v>
      </c>
      <c r="D11" s="15" t="s">
        <v>743</v>
      </c>
      <c r="E11" s="15"/>
      <c r="F11" s="15" t="s">
        <v>360</v>
      </c>
      <c r="G11" s="17" t="s">
        <v>361</v>
      </c>
      <c r="H11" s="15" t="s">
        <v>90</v>
      </c>
      <c r="I11" s="15" t="s">
        <v>329</v>
      </c>
      <c r="J11" s="15"/>
      <c r="K11" s="15"/>
      <c r="L11" s="15"/>
      <c r="M11" s="15" t="s">
        <v>362</v>
      </c>
      <c r="N11" s="15" t="s">
        <v>363</v>
      </c>
      <c r="O11" s="15" t="s">
        <v>364</v>
      </c>
      <c r="P11" s="15" t="s">
        <v>314</v>
      </c>
      <c r="Q11" s="15" t="s">
        <v>704</v>
      </c>
      <c r="R11" s="3"/>
      <c r="S11" s="3"/>
      <c r="T11" s="3"/>
      <c r="U11" s="3"/>
      <c r="V11" s="3"/>
      <c r="W11" s="3"/>
      <c r="X11" s="3"/>
      <c r="Y11" s="3"/>
      <c r="Z11" s="3"/>
    </row>
    <row r="12">
      <c r="A12" s="15" t="s">
        <v>42</v>
      </c>
      <c r="B12" s="15" t="s">
        <v>337</v>
      </c>
      <c r="C12" s="15" t="s">
        <v>327</v>
      </c>
      <c r="D12" s="15" t="s">
        <v>221</v>
      </c>
      <c r="E12" s="15"/>
      <c r="F12" s="15" t="s">
        <v>339</v>
      </c>
      <c r="G12" s="17" t="s">
        <v>340</v>
      </c>
      <c r="H12" s="15" t="s">
        <v>254</v>
      </c>
      <c r="I12" s="15">
        <v>1150.0</v>
      </c>
      <c r="J12" s="15">
        <f t="shared" ref="J12:J15" si="3">I12*0.8</f>
        <v>920</v>
      </c>
      <c r="K12" s="15">
        <f t="shared" ref="K12:K15" si="4">I12*1.2</f>
        <v>1380</v>
      </c>
      <c r="L12" s="15"/>
      <c r="M12" s="15" t="s">
        <v>312</v>
      </c>
      <c r="N12" s="15"/>
      <c r="O12" s="15" t="s">
        <v>779</v>
      </c>
      <c r="P12" s="15" t="s">
        <v>314</v>
      </c>
      <c r="Q12" s="15" t="s">
        <v>782</v>
      </c>
      <c r="R12" s="3"/>
      <c r="S12" s="3"/>
      <c r="T12" s="3"/>
      <c r="U12" s="3"/>
      <c r="V12" s="3"/>
      <c r="W12" s="3"/>
      <c r="X12" s="3"/>
      <c r="Y12" s="3"/>
      <c r="Z12" s="3"/>
    </row>
    <row r="13">
      <c r="A13" s="15" t="s">
        <v>42</v>
      </c>
      <c r="B13" s="15" t="s">
        <v>337</v>
      </c>
      <c r="C13" s="15" t="s">
        <v>327</v>
      </c>
      <c r="D13" s="15" t="s">
        <v>221</v>
      </c>
      <c r="E13" s="15"/>
      <c r="F13" s="15" t="s">
        <v>343</v>
      </c>
      <c r="G13" s="17" t="s">
        <v>344</v>
      </c>
      <c r="H13" s="15" t="s">
        <v>345</v>
      </c>
      <c r="I13" s="15">
        <v>0.85</v>
      </c>
      <c r="J13" s="15">
        <f t="shared" si="3"/>
        <v>0.68</v>
      </c>
      <c r="K13" s="15">
        <f t="shared" si="4"/>
        <v>1.02</v>
      </c>
      <c r="L13" s="15"/>
      <c r="M13" s="15" t="s">
        <v>312</v>
      </c>
      <c r="N13" s="15"/>
      <c r="O13" s="15" t="s">
        <v>785</v>
      </c>
      <c r="P13" s="15" t="s">
        <v>314</v>
      </c>
      <c r="Q13" s="15" t="s">
        <v>786</v>
      </c>
      <c r="R13" s="3"/>
      <c r="S13" s="3"/>
      <c r="T13" s="3"/>
      <c r="U13" s="3"/>
      <c r="V13" s="3"/>
      <c r="W13" s="3"/>
      <c r="X13" s="3"/>
      <c r="Y13" s="3"/>
      <c r="Z13" s="3"/>
    </row>
    <row r="14">
      <c r="A14" s="15" t="s">
        <v>42</v>
      </c>
      <c r="B14" s="15" t="s">
        <v>337</v>
      </c>
      <c r="C14" s="15" t="s">
        <v>327</v>
      </c>
      <c r="D14" s="15" t="s">
        <v>221</v>
      </c>
      <c r="E14" s="15"/>
      <c r="F14" s="15" t="s">
        <v>347</v>
      </c>
      <c r="G14" s="17" t="s">
        <v>348</v>
      </c>
      <c r="H14" s="15" t="s">
        <v>349</v>
      </c>
      <c r="I14" s="15">
        <v>5.6</v>
      </c>
      <c r="J14" s="15">
        <f t="shared" si="3"/>
        <v>4.48</v>
      </c>
      <c r="K14" s="15">
        <f t="shared" si="4"/>
        <v>6.72</v>
      </c>
      <c r="L14" s="15"/>
      <c r="M14" s="15" t="s">
        <v>312</v>
      </c>
      <c r="N14" s="15"/>
      <c r="O14" s="15" t="s">
        <v>789</v>
      </c>
      <c r="P14" s="15" t="s">
        <v>314</v>
      </c>
      <c r="Q14" s="15" t="s">
        <v>790</v>
      </c>
      <c r="R14" s="3"/>
      <c r="S14" s="3"/>
      <c r="T14" s="3"/>
      <c r="U14" s="3"/>
      <c r="V14" s="3"/>
      <c r="W14" s="3"/>
      <c r="X14" s="3"/>
      <c r="Y14" s="3"/>
      <c r="Z14" s="3"/>
    </row>
    <row r="15">
      <c r="A15" s="15" t="s">
        <v>42</v>
      </c>
      <c r="B15" s="15" t="s">
        <v>337</v>
      </c>
      <c r="C15" s="15" t="s">
        <v>327</v>
      </c>
      <c r="D15" s="15" t="s">
        <v>221</v>
      </c>
      <c r="E15" s="15"/>
      <c r="F15" s="15" t="s">
        <v>351</v>
      </c>
      <c r="G15" s="17" t="s">
        <v>352</v>
      </c>
      <c r="H15" s="15" t="s">
        <v>353</v>
      </c>
      <c r="I15" s="15">
        <v>36000.0</v>
      </c>
      <c r="J15" s="15">
        <f t="shared" si="3"/>
        <v>28800</v>
      </c>
      <c r="K15" s="15">
        <f t="shared" si="4"/>
        <v>43200</v>
      </c>
      <c r="L15" s="15"/>
      <c r="M15" s="15" t="s">
        <v>312</v>
      </c>
      <c r="N15" s="15"/>
      <c r="O15" s="15" t="s">
        <v>791</v>
      </c>
      <c r="P15" s="15" t="s">
        <v>314</v>
      </c>
      <c r="Q15" s="15" t="s">
        <v>792</v>
      </c>
      <c r="R15" s="3"/>
      <c r="S15" s="3"/>
      <c r="T15" s="3"/>
      <c r="U15" s="3"/>
      <c r="V15" s="3"/>
      <c r="W15" s="3"/>
      <c r="X15" s="3"/>
      <c r="Y15" s="3"/>
      <c r="Z15" s="3"/>
    </row>
    <row r="16">
      <c r="A16" s="15" t="s">
        <v>42</v>
      </c>
      <c r="B16" s="15" t="s">
        <v>337</v>
      </c>
      <c r="C16" s="15" t="s">
        <v>327</v>
      </c>
      <c r="D16" s="15" t="s">
        <v>221</v>
      </c>
      <c r="E16" s="15"/>
      <c r="F16" s="15" t="s">
        <v>355</v>
      </c>
      <c r="G16" s="17" t="s">
        <v>356</v>
      </c>
      <c r="H16" s="15" t="s">
        <v>311</v>
      </c>
      <c r="I16" s="15">
        <v>95.0</v>
      </c>
      <c r="J16" s="15">
        <f>I16-5</f>
        <v>90</v>
      </c>
      <c r="K16" s="15">
        <f>I16+5</f>
        <v>100</v>
      </c>
      <c r="L16" s="15"/>
      <c r="M16" s="15" t="s">
        <v>312</v>
      </c>
      <c r="N16" s="15"/>
      <c r="O16" s="15" t="s">
        <v>793</v>
      </c>
      <c r="P16" s="15" t="s">
        <v>314</v>
      </c>
      <c r="Q16" s="15" t="s">
        <v>794</v>
      </c>
      <c r="R16" s="3"/>
      <c r="S16" s="3"/>
      <c r="T16" s="3"/>
      <c r="U16" s="3"/>
      <c r="V16" s="3"/>
      <c r="W16" s="3"/>
      <c r="X16" s="3"/>
      <c r="Y16" s="3"/>
      <c r="Z16" s="3"/>
    </row>
    <row r="17">
      <c r="A17" s="15" t="s">
        <v>42</v>
      </c>
      <c r="B17" s="15" t="s">
        <v>337</v>
      </c>
      <c r="C17" s="15" t="s">
        <v>327</v>
      </c>
      <c r="D17" s="15" t="s">
        <v>221</v>
      </c>
      <c r="E17" s="15"/>
      <c r="F17" s="15" t="s">
        <v>360</v>
      </c>
      <c r="G17" s="17" t="s">
        <v>361</v>
      </c>
      <c r="H17" s="15" t="s">
        <v>90</v>
      </c>
      <c r="I17" s="15" t="s">
        <v>329</v>
      </c>
      <c r="J17" s="15"/>
      <c r="K17" s="15"/>
      <c r="L17" s="15"/>
      <c r="M17" s="15" t="s">
        <v>362</v>
      </c>
      <c r="N17" s="15" t="s">
        <v>363</v>
      </c>
      <c r="O17" s="15" t="s">
        <v>364</v>
      </c>
      <c r="P17" s="15" t="s">
        <v>314</v>
      </c>
      <c r="Q17" s="15" t="s">
        <v>704</v>
      </c>
      <c r="R17" s="3"/>
      <c r="S17" s="3"/>
      <c r="T17" s="3"/>
      <c r="U17" s="3"/>
      <c r="V17" s="3"/>
      <c r="W17" s="3"/>
      <c r="X17" s="3"/>
      <c r="Y17" s="3"/>
      <c r="Z17" s="3"/>
    </row>
    <row r="18">
      <c r="A18" s="15" t="s">
        <v>42</v>
      </c>
      <c r="B18" s="15" t="s">
        <v>337</v>
      </c>
      <c r="C18" s="15" t="s">
        <v>327</v>
      </c>
      <c r="D18" s="15" t="s">
        <v>224</v>
      </c>
      <c r="E18" s="15"/>
      <c r="F18" s="15" t="s">
        <v>339</v>
      </c>
      <c r="G18" s="17" t="s">
        <v>340</v>
      </c>
      <c r="H18" s="15" t="s">
        <v>254</v>
      </c>
      <c r="I18" s="15">
        <v>3000.0</v>
      </c>
      <c r="J18" s="15">
        <f t="shared" ref="J18:J21" si="5">I18*0.8</f>
        <v>2400</v>
      </c>
      <c r="K18" s="15">
        <f t="shared" ref="K18:K21" si="6">I18*1.2</f>
        <v>3600</v>
      </c>
      <c r="L18" s="15"/>
      <c r="M18" s="15" t="s">
        <v>312</v>
      </c>
      <c r="N18" s="15"/>
      <c r="O18" s="15" t="s">
        <v>795</v>
      </c>
      <c r="P18" s="15" t="s">
        <v>314</v>
      </c>
      <c r="Q18" s="15" t="s">
        <v>796</v>
      </c>
      <c r="R18" s="3"/>
      <c r="S18" s="3"/>
      <c r="T18" s="3"/>
      <c r="U18" s="3"/>
      <c r="V18" s="3"/>
      <c r="W18" s="3"/>
      <c r="X18" s="3"/>
      <c r="Y18" s="3"/>
      <c r="Z18" s="3"/>
    </row>
    <row r="19">
      <c r="A19" s="15" t="s">
        <v>42</v>
      </c>
      <c r="B19" s="15" t="s">
        <v>337</v>
      </c>
      <c r="C19" s="15" t="s">
        <v>327</v>
      </c>
      <c r="D19" s="15" t="s">
        <v>224</v>
      </c>
      <c r="E19" s="15"/>
      <c r="F19" s="15" t="s">
        <v>343</v>
      </c>
      <c r="G19" s="17" t="s">
        <v>344</v>
      </c>
      <c r="H19" s="15" t="s">
        <v>345</v>
      </c>
      <c r="I19" s="15">
        <v>0.92</v>
      </c>
      <c r="J19" s="15">
        <f t="shared" si="5"/>
        <v>0.736</v>
      </c>
      <c r="K19" s="15">
        <f t="shared" si="6"/>
        <v>1.104</v>
      </c>
      <c r="L19" s="15"/>
      <c r="M19" s="15" t="s">
        <v>312</v>
      </c>
      <c r="N19" s="15"/>
      <c r="O19" s="15" t="s">
        <v>797</v>
      </c>
      <c r="P19" s="15" t="s">
        <v>314</v>
      </c>
      <c r="Q19" s="15" t="s">
        <v>798</v>
      </c>
      <c r="R19" s="3"/>
      <c r="S19" s="3"/>
      <c r="T19" s="3"/>
      <c r="U19" s="3"/>
      <c r="V19" s="3"/>
      <c r="W19" s="3"/>
      <c r="X19" s="3"/>
      <c r="Y19" s="3"/>
      <c r="Z19" s="3"/>
    </row>
    <row r="20">
      <c r="A20" s="15" t="s">
        <v>42</v>
      </c>
      <c r="B20" s="15" t="s">
        <v>337</v>
      </c>
      <c r="C20" s="15" t="s">
        <v>327</v>
      </c>
      <c r="D20" s="15" t="s">
        <v>224</v>
      </c>
      <c r="E20" s="15"/>
      <c r="F20" s="15" t="s">
        <v>347</v>
      </c>
      <c r="G20" s="17" t="s">
        <v>348</v>
      </c>
      <c r="H20" s="15" t="s">
        <v>349</v>
      </c>
      <c r="I20" s="15">
        <v>2.2</v>
      </c>
      <c r="J20" s="15">
        <f t="shared" si="5"/>
        <v>1.76</v>
      </c>
      <c r="K20" s="15">
        <f t="shared" si="6"/>
        <v>2.64</v>
      </c>
      <c r="L20" s="15"/>
      <c r="M20" s="15" t="s">
        <v>312</v>
      </c>
      <c r="N20" s="15"/>
      <c r="O20" s="15" t="s">
        <v>799</v>
      </c>
      <c r="P20" s="15" t="s">
        <v>314</v>
      </c>
      <c r="Q20" s="15" t="s">
        <v>800</v>
      </c>
      <c r="R20" s="3"/>
      <c r="S20" s="3"/>
      <c r="T20" s="3"/>
      <c r="U20" s="3"/>
      <c r="V20" s="3"/>
      <c r="W20" s="3"/>
      <c r="X20" s="3"/>
      <c r="Y20" s="3"/>
      <c r="Z20" s="3"/>
    </row>
    <row r="21" ht="15.75" customHeight="1">
      <c r="A21" s="15" t="s">
        <v>42</v>
      </c>
      <c r="B21" s="15" t="s">
        <v>337</v>
      </c>
      <c r="C21" s="15" t="s">
        <v>327</v>
      </c>
      <c r="D21" s="15" t="s">
        <v>224</v>
      </c>
      <c r="E21" s="15"/>
      <c r="F21" s="15" t="s">
        <v>351</v>
      </c>
      <c r="G21" s="17" t="s">
        <v>352</v>
      </c>
      <c r="H21" s="15" t="s">
        <v>353</v>
      </c>
      <c r="I21" s="15">
        <v>30000.0</v>
      </c>
      <c r="J21" s="15">
        <f t="shared" si="5"/>
        <v>24000</v>
      </c>
      <c r="K21" s="15">
        <f t="shared" si="6"/>
        <v>36000</v>
      </c>
      <c r="L21" s="15"/>
      <c r="M21" s="15" t="s">
        <v>312</v>
      </c>
      <c r="N21" s="15"/>
      <c r="O21" s="15" t="s">
        <v>801</v>
      </c>
      <c r="P21" s="15" t="s">
        <v>314</v>
      </c>
      <c r="Q21" s="15" t="s">
        <v>796</v>
      </c>
      <c r="R21" s="3"/>
      <c r="S21" s="3"/>
      <c r="T21" s="3"/>
      <c r="U21" s="3"/>
      <c r="V21" s="3"/>
      <c r="W21" s="3"/>
      <c r="X21" s="3"/>
      <c r="Y21" s="3"/>
      <c r="Z21" s="3"/>
    </row>
    <row r="22" ht="15.75" customHeight="1">
      <c r="A22" s="15" t="s">
        <v>42</v>
      </c>
      <c r="B22" s="15" t="s">
        <v>337</v>
      </c>
      <c r="C22" s="15" t="s">
        <v>327</v>
      </c>
      <c r="D22" s="15" t="s">
        <v>224</v>
      </c>
      <c r="E22" s="15"/>
      <c r="F22" s="15" t="s">
        <v>355</v>
      </c>
      <c r="G22" s="17" t="s">
        <v>356</v>
      </c>
      <c r="H22" s="15" t="s">
        <v>311</v>
      </c>
      <c r="I22" s="15">
        <v>100.0</v>
      </c>
      <c r="J22" s="15">
        <f>I22</f>
        <v>100</v>
      </c>
      <c r="K22" s="15">
        <f>I22</f>
        <v>100</v>
      </c>
      <c r="L22" s="15"/>
      <c r="M22" s="15" t="s">
        <v>357</v>
      </c>
      <c r="N22" s="15"/>
      <c r="O22" s="15" t="s">
        <v>802</v>
      </c>
      <c r="P22" s="15" t="s">
        <v>314</v>
      </c>
      <c r="Q22" s="15" t="s">
        <v>803</v>
      </c>
      <c r="R22" s="3"/>
      <c r="S22" s="3"/>
      <c r="T22" s="3"/>
      <c r="U22" s="3"/>
      <c r="V22" s="3"/>
      <c r="W22" s="3"/>
      <c r="X22" s="3"/>
      <c r="Y22" s="3"/>
      <c r="Z22" s="3"/>
    </row>
    <row r="23" ht="15.75" customHeight="1">
      <c r="A23" s="15" t="s">
        <v>42</v>
      </c>
      <c r="B23" s="15" t="s">
        <v>337</v>
      </c>
      <c r="C23" s="15" t="s">
        <v>327</v>
      </c>
      <c r="D23" s="15" t="s">
        <v>224</v>
      </c>
      <c r="E23" s="15"/>
      <c r="F23" s="15" t="s">
        <v>360</v>
      </c>
      <c r="G23" s="17" t="s">
        <v>361</v>
      </c>
      <c r="H23" s="15" t="s">
        <v>90</v>
      </c>
      <c r="I23" s="15" t="s">
        <v>329</v>
      </c>
      <c r="J23" s="15"/>
      <c r="K23" s="15"/>
      <c r="L23" s="15"/>
      <c r="M23" s="15" t="s">
        <v>362</v>
      </c>
      <c r="N23" s="15" t="s">
        <v>363</v>
      </c>
      <c r="O23" s="15" t="s">
        <v>364</v>
      </c>
      <c r="P23" s="15" t="s">
        <v>314</v>
      </c>
      <c r="Q23" s="15" t="s">
        <v>704</v>
      </c>
      <c r="R23" s="3"/>
      <c r="S23" s="3"/>
      <c r="T23" s="3"/>
      <c r="U23" s="3"/>
      <c r="V23" s="3"/>
      <c r="W23" s="3"/>
      <c r="X23" s="3"/>
      <c r="Y23" s="3"/>
      <c r="Z23" s="3"/>
    </row>
    <row r="24" ht="15.75" customHeight="1">
      <c r="A24" s="15" t="s">
        <v>42</v>
      </c>
      <c r="B24" s="15" t="s">
        <v>397</v>
      </c>
      <c r="C24" s="15" t="s">
        <v>398</v>
      </c>
      <c r="D24" s="15" t="s">
        <v>308</v>
      </c>
      <c r="E24" s="15"/>
      <c r="F24" s="15" t="s">
        <v>399</v>
      </c>
      <c r="G24" s="17" t="s">
        <v>400</v>
      </c>
      <c r="H24" s="15" t="s">
        <v>24</v>
      </c>
      <c r="I24" s="15">
        <v>50.0</v>
      </c>
      <c r="J24" s="15">
        <f t="shared" ref="J24:J29" si="7">I24*0.8</f>
        <v>40</v>
      </c>
      <c r="K24" s="15">
        <f t="shared" ref="K24:K29" si="8">I24*1.2</f>
        <v>60</v>
      </c>
      <c r="L24" s="15"/>
      <c r="M24" s="15" t="s">
        <v>312</v>
      </c>
      <c r="N24" s="15"/>
      <c r="O24" s="15" t="s">
        <v>804</v>
      </c>
      <c r="P24" s="15" t="s">
        <v>314</v>
      </c>
      <c r="Q24" s="15" t="s">
        <v>805</v>
      </c>
      <c r="R24" s="3"/>
      <c r="S24" s="3"/>
      <c r="T24" s="3"/>
      <c r="U24" s="3"/>
      <c r="V24" s="3"/>
      <c r="W24" s="3"/>
      <c r="X24" s="3"/>
      <c r="Y24" s="3"/>
      <c r="Z24" s="3"/>
    </row>
    <row r="25" ht="15.75" customHeight="1">
      <c r="A25" s="15" t="s">
        <v>42</v>
      </c>
      <c r="B25" s="15" t="s">
        <v>397</v>
      </c>
      <c r="C25" s="15" t="s">
        <v>418</v>
      </c>
      <c r="D25" s="15" t="s">
        <v>419</v>
      </c>
      <c r="E25" s="15" t="s">
        <v>420</v>
      </c>
      <c r="F25" s="15" t="s">
        <v>421</v>
      </c>
      <c r="G25" s="17" t="s">
        <v>422</v>
      </c>
      <c r="H25" s="15" t="s">
        <v>311</v>
      </c>
      <c r="I25" s="15">
        <v>0.0</v>
      </c>
      <c r="J25" s="15">
        <f t="shared" si="7"/>
        <v>0</v>
      </c>
      <c r="K25" s="15">
        <f t="shared" si="8"/>
        <v>0</v>
      </c>
      <c r="L25" s="15"/>
      <c r="M25" s="15" t="s">
        <v>357</v>
      </c>
      <c r="N25" s="15"/>
      <c r="O25" s="15" t="s">
        <v>806</v>
      </c>
      <c r="P25" s="15" t="s">
        <v>314</v>
      </c>
      <c r="Q25" s="15" t="s">
        <v>807</v>
      </c>
      <c r="R25" s="3"/>
      <c r="S25" s="3"/>
      <c r="T25" s="3"/>
      <c r="U25" s="3"/>
      <c r="V25" s="3"/>
      <c r="W25" s="3"/>
      <c r="X25" s="3"/>
      <c r="Y25" s="3"/>
      <c r="Z25" s="3"/>
    </row>
    <row r="26" ht="15.75" customHeight="1">
      <c r="A26" s="15" t="s">
        <v>42</v>
      </c>
      <c r="B26" s="15" t="s">
        <v>397</v>
      </c>
      <c r="C26" s="15" t="s">
        <v>418</v>
      </c>
      <c r="D26" s="15" t="s">
        <v>419</v>
      </c>
      <c r="E26" s="15" t="s">
        <v>425</v>
      </c>
      <c r="F26" s="15" t="s">
        <v>421</v>
      </c>
      <c r="G26" s="17" t="s">
        <v>426</v>
      </c>
      <c r="H26" s="15" t="s">
        <v>311</v>
      </c>
      <c r="I26" s="15">
        <v>20.0</v>
      </c>
      <c r="J26" s="15">
        <f t="shared" si="7"/>
        <v>16</v>
      </c>
      <c r="K26" s="15">
        <f t="shared" si="8"/>
        <v>24</v>
      </c>
      <c r="L26" s="15"/>
      <c r="M26" s="15" t="s">
        <v>312</v>
      </c>
      <c r="N26" s="15"/>
      <c r="O26" s="15" t="s">
        <v>806</v>
      </c>
      <c r="P26" s="15" t="s">
        <v>314</v>
      </c>
      <c r="Q26" s="15" t="s">
        <v>808</v>
      </c>
      <c r="R26" s="3"/>
      <c r="S26" s="3"/>
      <c r="T26" s="3"/>
      <c r="U26" s="3"/>
      <c r="V26" s="3"/>
      <c r="W26" s="3"/>
      <c r="X26" s="3"/>
      <c r="Y26" s="3"/>
      <c r="Z26" s="3"/>
    </row>
    <row r="27" ht="15.75" customHeight="1">
      <c r="A27" s="15" t="s">
        <v>42</v>
      </c>
      <c r="B27" s="15" t="s">
        <v>397</v>
      </c>
      <c r="C27" s="15" t="s">
        <v>418</v>
      </c>
      <c r="D27" s="15" t="s">
        <v>419</v>
      </c>
      <c r="E27" s="15" t="s">
        <v>428</v>
      </c>
      <c r="F27" s="15" t="s">
        <v>421</v>
      </c>
      <c r="G27" s="17" t="s">
        <v>429</v>
      </c>
      <c r="H27" s="15" t="s">
        <v>311</v>
      </c>
      <c r="I27" s="15">
        <v>0.0</v>
      </c>
      <c r="J27" s="15">
        <f t="shared" si="7"/>
        <v>0</v>
      </c>
      <c r="K27" s="15">
        <f t="shared" si="8"/>
        <v>0</v>
      </c>
      <c r="L27" s="15"/>
      <c r="M27" s="15" t="s">
        <v>357</v>
      </c>
      <c r="N27" s="15"/>
      <c r="O27" s="15" t="s">
        <v>806</v>
      </c>
      <c r="P27" s="15" t="s">
        <v>314</v>
      </c>
      <c r="Q27" s="15" t="s">
        <v>809</v>
      </c>
      <c r="R27" s="3"/>
      <c r="S27" s="3"/>
      <c r="T27" s="3"/>
      <c r="U27" s="3"/>
      <c r="V27" s="3"/>
      <c r="W27" s="3"/>
      <c r="X27" s="3"/>
      <c r="Y27" s="3"/>
      <c r="Z27" s="3"/>
    </row>
    <row r="28" ht="15.75" customHeight="1">
      <c r="A28" s="15" t="s">
        <v>42</v>
      </c>
      <c r="B28" s="15" t="s">
        <v>397</v>
      </c>
      <c r="C28" s="15" t="s">
        <v>418</v>
      </c>
      <c r="D28" s="15" t="s">
        <v>419</v>
      </c>
      <c r="E28" s="15" t="s">
        <v>431</v>
      </c>
      <c r="F28" s="15" t="s">
        <v>421</v>
      </c>
      <c r="G28" s="17" t="s">
        <v>432</v>
      </c>
      <c r="H28" s="15" t="s">
        <v>311</v>
      </c>
      <c r="I28" s="15">
        <v>30.0</v>
      </c>
      <c r="J28" s="15">
        <f t="shared" si="7"/>
        <v>24</v>
      </c>
      <c r="K28" s="15">
        <f t="shared" si="8"/>
        <v>36</v>
      </c>
      <c r="L28" s="15"/>
      <c r="M28" s="15" t="s">
        <v>312</v>
      </c>
      <c r="N28" s="15"/>
      <c r="O28" s="15" t="s">
        <v>806</v>
      </c>
      <c r="P28" s="15" t="s">
        <v>314</v>
      </c>
      <c r="Q28" s="15" t="s">
        <v>810</v>
      </c>
      <c r="R28" s="3"/>
      <c r="S28" s="3"/>
      <c r="T28" s="3"/>
      <c r="U28" s="3"/>
      <c r="V28" s="3"/>
      <c r="W28" s="3"/>
      <c r="X28" s="3"/>
      <c r="Y28" s="3"/>
      <c r="Z28" s="3"/>
    </row>
    <row r="29" ht="15.75" customHeight="1">
      <c r="A29" s="15" t="s">
        <v>42</v>
      </c>
      <c r="B29" s="15" t="s">
        <v>397</v>
      </c>
      <c r="C29" s="15" t="s">
        <v>418</v>
      </c>
      <c r="D29" s="15" t="s">
        <v>419</v>
      </c>
      <c r="E29" s="15" t="s">
        <v>434</v>
      </c>
      <c r="F29" s="15" t="s">
        <v>421</v>
      </c>
      <c r="G29" s="17" t="s">
        <v>435</v>
      </c>
      <c r="H29" s="15" t="s">
        <v>311</v>
      </c>
      <c r="I29" s="15">
        <v>50.0</v>
      </c>
      <c r="J29" s="15">
        <f t="shared" si="7"/>
        <v>40</v>
      </c>
      <c r="K29" s="15">
        <f t="shared" si="8"/>
        <v>60</v>
      </c>
      <c r="L29" s="15"/>
      <c r="M29" s="15" t="s">
        <v>312</v>
      </c>
      <c r="N29" s="15"/>
      <c r="O29" s="15" t="s">
        <v>806</v>
      </c>
      <c r="P29" s="15" t="s">
        <v>314</v>
      </c>
      <c r="Q29" s="15" t="s">
        <v>811</v>
      </c>
      <c r="R29" s="3"/>
      <c r="S29" s="3"/>
      <c r="T29" s="3"/>
      <c r="U29" s="3"/>
      <c r="V29" s="3"/>
      <c r="W29" s="3"/>
      <c r="X29" s="3"/>
      <c r="Y29" s="3"/>
      <c r="Z29" s="3"/>
    </row>
    <row r="30" ht="15.75" customHeight="1">
      <c r="A30" s="15" t="s">
        <v>42</v>
      </c>
      <c r="B30" s="15" t="s">
        <v>437</v>
      </c>
      <c r="C30" s="15" t="s">
        <v>438</v>
      </c>
      <c r="D30" s="15" t="s">
        <v>308</v>
      </c>
      <c r="E30" s="15"/>
      <c r="F30" s="15" t="s">
        <v>437</v>
      </c>
      <c r="G30" s="17" t="s">
        <v>439</v>
      </c>
      <c r="H30" s="15" t="s">
        <v>440</v>
      </c>
      <c r="I30" s="15" t="s">
        <v>441</v>
      </c>
      <c r="J30" s="15"/>
      <c r="K30" s="15"/>
      <c r="L30" s="15"/>
      <c r="M30" s="15" t="s">
        <v>362</v>
      </c>
      <c r="N30" s="15"/>
      <c r="O30" s="15" t="s">
        <v>731</v>
      </c>
      <c r="P30" s="15" t="s">
        <v>314</v>
      </c>
      <c r="Q30" s="15" t="s">
        <v>732</v>
      </c>
      <c r="R30" s="3"/>
      <c r="S30" s="3"/>
      <c r="T30" s="3"/>
      <c r="U30" s="3"/>
      <c r="V30" s="3"/>
      <c r="W30" s="3"/>
      <c r="X30" s="3"/>
      <c r="Y30" s="3"/>
      <c r="Z30" s="3"/>
    </row>
    <row r="31" ht="15.75" customHeight="1">
      <c r="A31" s="3"/>
      <c r="B31" s="13"/>
      <c r="C31" s="13"/>
      <c r="D31" s="3"/>
      <c r="E31" s="3"/>
      <c r="F31" s="3"/>
      <c r="G31" s="3"/>
      <c r="H31" s="3"/>
      <c r="I31" s="3"/>
      <c r="J31" s="3"/>
      <c r="K31" s="3"/>
      <c r="L31" s="3"/>
      <c r="M31" s="13"/>
      <c r="N31" s="3"/>
      <c r="O31" s="3"/>
      <c r="P31" s="13"/>
      <c r="Q31" s="3"/>
      <c r="R31" s="3"/>
      <c r="S31" s="3"/>
      <c r="T31" s="3"/>
      <c r="U31" s="3"/>
      <c r="V31" s="3"/>
      <c r="W31" s="3"/>
      <c r="X31" s="3"/>
      <c r="Y31" s="3"/>
      <c r="Z31" s="3"/>
    </row>
    <row r="32" ht="15.75" customHeight="1">
      <c r="A32" s="3"/>
      <c r="B32" s="13"/>
      <c r="C32" s="13"/>
      <c r="D32" s="3"/>
      <c r="E32" s="3"/>
      <c r="F32" s="3"/>
      <c r="G32" s="3"/>
      <c r="H32" s="3"/>
      <c r="I32" s="3"/>
      <c r="J32" s="3"/>
      <c r="K32" s="3"/>
      <c r="L32" s="3"/>
      <c r="M32" s="13"/>
      <c r="N32" s="3"/>
      <c r="O32" s="3"/>
      <c r="P32" s="13"/>
      <c r="Q32" s="3"/>
      <c r="R32" s="3"/>
      <c r="S32" s="3"/>
      <c r="T32" s="3"/>
      <c r="U32" s="3"/>
      <c r="V32" s="3"/>
      <c r="W32" s="3"/>
      <c r="X32" s="3"/>
      <c r="Y32" s="3"/>
      <c r="Z32" s="3"/>
    </row>
    <row r="33" ht="15.75" customHeight="1">
      <c r="A33" s="3"/>
      <c r="B33" s="13"/>
      <c r="C33" s="13"/>
      <c r="D33" s="3"/>
      <c r="E33" s="3"/>
      <c r="F33" s="3"/>
      <c r="G33" s="3"/>
      <c r="H33" s="3"/>
      <c r="I33" s="3"/>
      <c r="J33" s="3"/>
      <c r="K33" s="3"/>
      <c r="L33" s="3"/>
      <c r="M33" s="13"/>
      <c r="N33" s="3"/>
      <c r="O33" s="3"/>
      <c r="P33" s="13"/>
      <c r="Q33" s="3"/>
      <c r="R33" s="3"/>
      <c r="S33" s="3"/>
      <c r="T33" s="3"/>
      <c r="U33" s="3"/>
      <c r="V33" s="3"/>
      <c r="W33" s="3"/>
      <c r="X33" s="3"/>
      <c r="Y33" s="3"/>
      <c r="Z33" s="3"/>
    </row>
    <row r="34" ht="15.75" customHeight="1">
      <c r="A34" s="3"/>
      <c r="B34" s="13"/>
      <c r="C34" s="13"/>
      <c r="D34" s="3"/>
      <c r="E34" s="3"/>
      <c r="F34" s="3"/>
      <c r="G34" s="3"/>
      <c r="H34" s="3"/>
      <c r="I34" s="3"/>
      <c r="J34" s="3"/>
      <c r="K34" s="3"/>
      <c r="L34" s="3"/>
      <c r="M34" s="13"/>
      <c r="N34" s="3"/>
      <c r="O34" s="3"/>
      <c r="P34" s="13"/>
      <c r="Q34" s="3"/>
      <c r="R34" s="3"/>
      <c r="S34" s="3"/>
      <c r="T34" s="3"/>
      <c r="U34" s="3"/>
      <c r="V34" s="3"/>
      <c r="W34" s="3"/>
      <c r="X34" s="3"/>
      <c r="Y34" s="3"/>
      <c r="Z34" s="3"/>
    </row>
    <row r="35" ht="15.75" customHeight="1">
      <c r="A35" s="3"/>
      <c r="B35" s="13"/>
      <c r="C35" s="13"/>
      <c r="D35" s="3"/>
      <c r="E35" s="3"/>
      <c r="F35" s="3"/>
      <c r="G35" s="3"/>
      <c r="H35" s="3"/>
      <c r="I35" s="3"/>
      <c r="J35" s="3"/>
      <c r="K35" s="3"/>
      <c r="L35" s="3"/>
      <c r="M35" s="13"/>
      <c r="N35" s="3"/>
      <c r="O35" s="3"/>
      <c r="P35" s="13"/>
      <c r="Q35" s="3"/>
      <c r="R35" s="3"/>
      <c r="S35" s="3"/>
      <c r="T35" s="3"/>
      <c r="U35" s="3"/>
      <c r="V35" s="3"/>
      <c r="W35" s="3"/>
      <c r="X35" s="3"/>
      <c r="Y35" s="3"/>
      <c r="Z35" s="3"/>
    </row>
    <row r="36" ht="15.75" customHeight="1">
      <c r="A36" s="3"/>
      <c r="B36" s="13"/>
      <c r="C36" s="13"/>
      <c r="D36" s="3"/>
      <c r="E36" s="3"/>
      <c r="F36" s="3"/>
      <c r="G36" s="3"/>
      <c r="H36" s="3"/>
      <c r="I36" s="3"/>
      <c r="J36" s="3"/>
      <c r="K36" s="3"/>
      <c r="L36" s="3"/>
      <c r="M36" s="13"/>
      <c r="N36" s="3"/>
      <c r="O36" s="3"/>
      <c r="P36" s="13"/>
      <c r="Q36" s="3"/>
      <c r="R36" s="3"/>
      <c r="S36" s="3"/>
      <c r="T36" s="3"/>
      <c r="U36" s="3"/>
      <c r="V36" s="3"/>
      <c r="W36" s="3"/>
      <c r="X36" s="3"/>
      <c r="Y36" s="3"/>
      <c r="Z36" s="3"/>
    </row>
    <row r="37" ht="15.75" customHeight="1">
      <c r="A37" s="3"/>
      <c r="B37" s="13"/>
      <c r="C37" s="13"/>
      <c r="D37" s="3"/>
      <c r="E37" s="3"/>
      <c r="F37" s="3"/>
      <c r="G37" s="3"/>
      <c r="H37" s="3"/>
      <c r="I37" s="3"/>
      <c r="J37" s="3"/>
      <c r="K37" s="3"/>
      <c r="L37" s="3"/>
      <c r="M37" s="13"/>
      <c r="N37" s="3"/>
      <c r="O37" s="3"/>
      <c r="P37" s="13"/>
      <c r="Q37" s="3"/>
      <c r="R37" s="3"/>
      <c r="S37" s="3"/>
      <c r="T37" s="3"/>
      <c r="U37" s="3"/>
      <c r="V37" s="3"/>
      <c r="W37" s="3"/>
      <c r="X37" s="3"/>
      <c r="Y37" s="3"/>
      <c r="Z37" s="3"/>
    </row>
    <row r="38" ht="15.75" customHeight="1">
      <c r="A38" s="3"/>
      <c r="B38" s="13"/>
      <c r="C38" s="13"/>
      <c r="D38" s="3"/>
      <c r="E38" s="3"/>
      <c r="F38" s="3"/>
      <c r="G38" s="3"/>
      <c r="H38" s="3"/>
      <c r="I38" s="3"/>
      <c r="J38" s="3"/>
      <c r="K38" s="3"/>
      <c r="L38" s="3"/>
      <c r="M38" s="13"/>
      <c r="N38" s="3"/>
      <c r="O38" s="3"/>
      <c r="P38" s="13"/>
      <c r="Q38" s="3"/>
      <c r="R38" s="3"/>
      <c r="S38" s="3"/>
      <c r="T38" s="3"/>
      <c r="U38" s="3"/>
      <c r="V38" s="3"/>
      <c r="W38" s="3"/>
      <c r="X38" s="3"/>
      <c r="Y38" s="3"/>
      <c r="Z38" s="3"/>
    </row>
    <row r="39" ht="15.75" customHeight="1">
      <c r="A39" s="3"/>
      <c r="B39" s="13"/>
      <c r="C39" s="13"/>
      <c r="D39" s="3"/>
      <c r="E39" s="3"/>
      <c r="F39" s="3"/>
      <c r="G39" s="3"/>
      <c r="H39" s="3"/>
      <c r="I39" s="3"/>
      <c r="J39" s="3"/>
      <c r="K39" s="3"/>
      <c r="L39" s="3"/>
      <c r="M39" s="13"/>
      <c r="N39" s="3"/>
      <c r="O39" s="3"/>
      <c r="P39" s="13"/>
      <c r="Q39" s="3"/>
      <c r="R39" s="3"/>
      <c r="S39" s="3"/>
      <c r="T39" s="3"/>
      <c r="U39" s="3"/>
      <c r="V39" s="3"/>
      <c r="W39" s="3"/>
      <c r="X39" s="3"/>
      <c r="Y39" s="3"/>
      <c r="Z39" s="3"/>
    </row>
    <row r="40" ht="15.75" customHeight="1">
      <c r="A40" s="3"/>
      <c r="B40" s="13"/>
      <c r="C40" s="13"/>
      <c r="D40" s="3"/>
      <c r="E40" s="3"/>
      <c r="F40" s="3"/>
      <c r="G40" s="3"/>
      <c r="H40" s="3"/>
      <c r="I40" s="3"/>
      <c r="J40" s="3"/>
      <c r="K40" s="3"/>
      <c r="L40" s="3"/>
      <c r="M40" s="13"/>
      <c r="N40" s="3"/>
      <c r="O40" s="3"/>
      <c r="P40" s="13"/>
      <c r="Q40" s="3"/>
      <c r="R40" s="3"/>
      <c r="S40" s="3"/>
      <c r="T40" s="3"/>
      <c r="U40" s="3"/>
      <c r="V40" s="3"/>
      <c r="W40" s="3"/>
      <c r="X40" s="3"/>
      <c r="Y40" s="3"/>
      <c r="Z40" s="3"/>
    </row>
    <row r="41" ht="15.75" customHeight="1">
      <c r="A41" s="3"/>
      <c r="B41" s="13"/>
      <c r="C41" s="13"/>
      <c r="D41" s="3"/>
      <c r="E41" s="3"/>
      <c r="F41" s="3"/>
      <c r="G41" s="3"/>
      <c r="H41" s="3"/>
      <c r="I41" s="3"/>
      <c r="J41" s="3"/>
      <c r="K41" s="3"/>
      <c r="L41" s="3"/>
      <c r="M41" s="13"/>
      <c r="N41" s="3"/>
      <c r="O41" s="3"/>
      <c r="P41" s="13"/>
      <c r="Q41" s="3"/>
      <c r="R41" s="3"/>
      <c r="S41" s="3"/>
      <c r="T41" s="3"/>
      <c r="U41" s="3"/>
      <c r="V41" s="3"/>
      <c r="W41" s="3"/>
      <c r="X41" s="3"/>
      <c r="Y41" s="3"/>
      <c r="Z41" s="3"/>
    </row>
    <row r="42" ht="15.75" customHeight="1">
      <c r="A42" s="3"/>
      <c r="B42" s="13"/>
      <c r="C42" s="13"/>
      <c r="D42" s="3"/>
      <c r="E42" s="3"/>
      <c r="F42" s="3"/>
      <c r="G42" s="3"/>
      <c r="H42" s="3"/>
      <c r="I42" s="3"/>
      <c r="J42" s="3"/>
      <c r="K42" s="3"/>
      <c r="L42" s="3"/>
      <c r="M42" s="13"/>
      <c r="N42" s="3"/>
      <c r="O42" s="3"/>
      <c r="P42" s="13"/>
      <c r="Q42" s="3"/>
      <c r="R42" s="3"/>
      <c r="S42" s="3"/>
      <c r="T42" s="3"/>
      <c r="U42" s="3"/>
      <c r="V42" s="3"/>
      <c r="W42" s="3"/>
      <c r="X42" s="3"/>
      <c r="Y42" s="3"/>
      <c r="Z42" s="3"/>
    </row>
    <row r="43" ht="15.75" customHeight="1">
      <c r="A43" s="3"/>
      <c r="B43" s="13"/>
      <c r="C43" s="13"/>
      <c r="D43" s="3"/>
      <c r="E43" s="3"/>
      <c r="F43" s="3"/>
      <c r="G43" s="3"/>
      <c r="H43" s="3"/>
      <c r="I43" s="3"/>
      <c r="J43" s="3"/>
      <c r="K43" s="3"/>
      <c r="L43" s="3"/>
      <c r="M43" s="13"/>
      <c r="N43" s="3"/>
      <c r="O43" s="3"/>
      <c r="P43" s="13"/>
      <c r="Q43" s="3"/>
      <c r="R43" s="3"/>
      <c r="S43" s="3"/>
      <c r="T43" s="3"/>
      <c r="U43" s="3"/>
      <c r="V43" s="3"/>
      <c r="W43" s="3"/>
      <c r="X43" s="3"/>
      <c r="Y43" s="3"/>
      <c r="Z43" s="3"/>
    </row>
    <row r="44" ht="15.75" customHeight="1">
      <c r="A44" s="3"/>
      <c r="B44" s="13"/>
      <c r="C44" s="13"/>
      <c r="D44" s="3"/>
      <c r="E44" s="3"/>
      <c r="F44" s="3"/>
      <c r="G44" s="3"/>
      <c r="H44" s="3"/>
      <c r="I44" s="3"/>
      <c r="J44" s="3"/>
      <c r="K44" s="3"/>
      <c r="L44" s="3"/>
      <c r="M44" s="13"/>
      <c r="N44" s="3"/>
      <c r="O44" s="3"/>
      <c r="P44" s="13"/>
      <c r="Q44" s="3"/>
      <c r="R44" s="3"/>
      <c r="S44" s="3"/>
      <c r="T44" s="3"/>
      <c r="U44" s="3"/>
      <c r="V44" s="3"/>
      <c r="W44" s="3"/>
      <c r="X44" s="3"/>
      <c r="Y44" s="3"/>
      <c r="Z44" s="3"/>
    </row>
    <row r="45" ht="15.75" customHeight="1">
      <c r="A45" s="3"/>
      <c r="B45" s="13"/>
      <c r="C45" s="13"/>
      <c r="D45" s="3"/>
      <c r="E45" s="3"/>
      <c r="F45" s="3"/>
      <c r="G45" s="3"/>
      <c r="H45" s="3"/>
      <c r="I45" s="3"/>
      <c r="J45" s="3"/>
      <c r="K45" s="3"/>
      <c r="L45" s="3"/>
      <c r="M45" s="13"/>
      <c r="N45" s="3"/>
      <c r="O45" s="3"/>
      <c r="P45" s="13"/>
      <c r="Q45" s="3"/>
      <c r="R45" s="3"/>
      <c r="S45" s="3"/>
      <c r="T45" s="3"/>
      <c r="U45" s="3"/>
      <c r="V45" s="3"/>
      <c r="W45" s="3"/>
      <c r="X45" s="3"/>
      <c r="Y45" s="3"/>
      <c r="Z45" s="3"/>
    </row>
    <row r="46" ht="15.75" customHeight="1">
      <c r="A46" s="3"/>
      <c r="B46" s="13"/>
      <c r="C46" s="13"/>
      <c r="D46" s="3"/>
      <c r="E46" s="3"/>
      <c r="F46" s="3"/>
      <c r="G46" s="3"/>
      <c r="H46" s="3"/>
      <c r="I46" s="3"/>
      <c r="J46" s="3"/>
      <c r="K46" s="3"/>
      <c r="L46" s="3"/>
      <c r="M46" s="13"/>
      <c r="N46" s="3"/>
      <c r="O46" s="3"/>
      <c r="P46" s="13"/>
      <c r="Q46" s="3"/>
      <c r="R46" s="3"/>
      <c r="S46" s="3"/>
      <c r="T46" s="3"/>
      <c r="U46" s="3"/>
      <c r="V46" s="3"/>
      <c r="W46" s="3"/>
      <c r="X46" s="3"/>
      <c r="Y46" s="3"/>
      <c r="Z46" s="3"/>
    </row>
    <row r="47" ht="15.75" customHeight="1">
      <c r="A47" s="3"/>
      <c r="B47" s="13"/>
      <c r="C47" s="13"/>
      <c r="D47" s="3"/>
      <c r="E47" s="3"/>
      <c r="F47" s="3"/>
      <c r="G47" s="3"/>
      <c r="H47" s="3"/>
      <c r="I47" s="3"/>
      <c r="J47" s="3"/>
      <c r="K47" s="3"/>
      <c r="L47" s="3"/>
      <c r="M47" s="13"/>
      <c r="N47" s="3"/>
      <c r="O47" s="3"/>
      <c r="P47" s="13"/>
      <c r="Q47" s="3"/>
      <c r="R47" s="3"/>
      <c r="S47" s="3"/>
      <c r="T47" s="3"/>
      <c r="U47" s="3"/>
      <c r="V47" s="3"/>
      <c r="W47" s="3"/>
      <c r="X47" s="3"/>
      <c r="Y47" s="3"/>
      <c r="Z47" s="3"/>
    </row>
    <row r="48" ht="15.75" customHeight="1">
      <c r="A48" s="3"/>
      <c r="B48" s="13"/>
      <c r="C48" s="13"/>
      <c r="D48" s="3"/>
      <c r="E48" s="3"/>
      <c r="F48" s="3"/>
      <c r="G48" s="3"/>
      <c r="H48" s="3"/>
      <c r="I48" s="3"/>
      <c r="J48" s="3"/>
      <c r="K48" s="3"/>
      <c r="L48" s="3"/>
      <c r="M48" s="13"/>
      <c r="N48" s="3"/>
      <c r="O48" s="3"/>
      <c r="P48" s="13"/>
      <c r="Q48" s="3"/>
      <c r="R48" s="3"/>
      <c r="S48" s="3"/>
      <c r="T48" s="3"/>
      <c r="U48" s="3"/>
      <c r="V48" s="3"/>
      <c r="W48" s="3"/>
      <c r="X48" s="3"/>
      <c r="Y48" s="3"/>
      <c r="Z48" s="3"/>
    </row>
    <row r="49" ht="15.75" customHeight="1">
      <c r="A49" s="3"/>
      <c r="B49" s="13"/>
      <c r="C49" s="13"/>
      <c r="D49" s="3"/>
      <c r="E49" s="3"/>
      <c r="F49" s="3"/>
      <c r="G49" s="3"/>
      <c r="H49" s="3"/>
      <c r="I49" s="3"/>
      <c r="J49" s="3"/>
      <c r="K49" s="3"/>
      <c r="L49" s="3"/>
      <c r="M49" s="13"/>
      <c r="N49" s="3"/>
      <c r="O49" s="3"/>
      <c r="P49" s="13"/>
      <c r="Q49" s="3"/>
      <c r="R49" s="3"/>
      <c r="S49" s="3"/>
      <c r="T49" s="3"/>
      <c r="U49" s="3"/>
      <c r="V49" s="3"/>
      <c r="W49" s="3"/>
      <c r="X49" s="3"/>
      <c r="Y49" s="3"/>
      <c r="Z49" s="3"/>
    </row>
    <row r="50" ht="15.75" customHeight="1">
      <c r="A50" s="3"/>
      <c r="B50" s="13"/>
      <c r="C50" s="13"/>
      <c r="D50" s="3"/>
      <c r="E50" s="3"/>
      <c r="F50" s="3"/>
      <c r="G50" s="3"/>
      <c r="H50" s="3"/>
      <c r="I50" s="3"/>
      <c r="J50" s="3"/>
      <c r="K50" s="3"/>
      <c r="L50" s="3"/>
      <c r="M50" s="13"/>
      <c r="N50" s="3"/>
      <c r="O50" s="3"/>
      <c r="P50" s="13"/>
      <c r="Q50" s="3"/>
      <c r="R50" s="3"/>
      <c r="S50" s="3"/>
      <c r="T50" s="3"/>
      <c r="U50" s="3"/>
      <c r="V50" s="3"/>
      <c r="W50" s="3"/>
      <c r="X50" s="3"/>
      <c r="Y50" s="3"/>
      <c r="Z50" s="3"/>
    </row>
    <row r="51" ht="15.75" customHeight="1">
      <c r="A51" s="3"/>
      <c r="B51" s="13"/>
      <c r="C51" s="13"/>
      <c r="D51" s="3"/>
      <c r="E51" s="3"/>
      <c r="F51" s="3"/>
      <c r="G51" s="3"/>
      <c r="H51" s="3"/>
      <c r="I51" s="3"/>
      <c r="J51" s="3"/>
      <c r="K51" s="3"/>
      <c r="L51" s="3"/>
      <c r="M51" s="13"/>
      <c r="N51" s="3"/>
      <c r="O51" s="3"/>
      <c r="P51" s="13"/>
      <c r="Q51" s="3"/>
      <c r="R51" s="3"/>
      <c r="S51" s="3"/>
      <c r="T51" s="3"/>
      <c r="U51" s="3"/>
      <c r="V51" s="3"/>
      <c r="W51" s="3"/>
      <c r="X51" s="3"/>
      <c r="Y51" s="3"/>
      <c r="Z51" s="3"/>
    </row>
    <row r="52" ht="15.75" customHeight="1">
      <c r="A52" s="3"/>
      <c r="B52" s="13"/>
      <c r="C52" s="13"/>
      <c r="D52" s="3"/>
      <c r="E52" s="3"/>
      <c r="F52" s="3"/>
      <c r="G52" s="3"/>
      <c r="H52" s="3"/>
      <c r="I52" s="3"/>
      <c r="J52" s="3"/>
      <c r="K52" s="3"/>
      <c r="L52" s="3"/>
      <c r="M52" s="13"/>
      <c r="N52" s="3"/>
      <c r="O52" s="3"/>
      <c r="P52" s="13"/>
      <c r="Q52" s="3"/>
      <c r="R52" s="3"/>
      <c r="S52" s="3"/>
      <c r="T52" s="3"/>
      <c r="U52" s="3"/>
      <c r="V52" s="3"/>
      <c r="W52" s="3"/>
      <c r="X52" s="3"/>
      <c r="Y52" s="3"/>
      <c r="Z52" s="3"/>
    </row>
    <row r="53" ht="15.75" customHeight="1">
      <c r="A53" s="3"/>
      <c r="B53" s="13"/>
      <c r="C53" s="13"/>
      <c r="D53" s="3"/>
      <c r="E53" s="3"/>
      <c r="F53" s="3"/>
      <c r="G53" s="3"/>
      <c r="H53" s="3"/>
      <c r="I53" s="3"/>
      <c r="J53" s="3"/>
      <c r="K53" s="3"/>
      <c r="L53" s="3"/>
      <c r="M53" s="13"/>
      <c r="N53" s="3"/>
      <c r="O53" s="3"/>
      <c r="P53" s="13"/>
      <c r="Q53" s="3"/>
      <c r="R53" s="3"/>
      <c r="S53" s="3"/>
      <c r="T53" s="3"/>
      <c r="U53" s="3"/>
      <c r="V53" s="3"/>
      <c r="W53" s="3"/>
      <c r="X53" s="3"/>
      <c r="Y53" s="3"/>
      <c r="Z53" s="3"/>
    </row>
    <row r="54" ht="15.75" customHeight="1">
      <c r="A54" s="3"/>
      <c r="B54" s="13"/>
      <c r="C54" s="13"/>
      <c r="D54" s="3"/>
      <c r="E54" s="3"/>
      <c r="F54" s="3"/>
      <c r="G54" s="3"/>
      <c r="H54" s="3"/>
      <c r="I54" s="3"/>
      <c r="J54" s="3"/>
      <c r="K54" s="3"/>
      <c r="L54" s="3"/>
      <c r="M54" s="13"/>
      <c r="N54" s="3"/>
      <c r="O54" s="3"/>
      <c r="P54" s="13"/>
      <c r="Q54" s="3"/>
      <c r="R54" s="3"/>
      <c r="S54" s="3"/>
      <c r="T54" s="3"/>
      <c r="U54" s="3"/>
      <c r="V54" s="3"/>
      <c r="W54" s="3"/>
      <c r="X54" s="3"/>
      <c r="Y54" s="3"/>
      <c r="Z54" s="3"/>
    </row>
    <row r="55" ht="15.75" customHeight="1">
      <c r="A55" s="3"/>
      <c r="B55" s="13"/>
      <c r="C55" s="13"/>
      <c r="D55" s="3"/>
      <c r="E55" s="3"/>
      <c r="F55" s="3"/>
      <c r="G55" s="3"/>
      <c r="H55" s="3"/>
      <c r="I55" s="3"/>
      <c r="J55" s="3"/>
      <c r="K55" s="3"/>
      <c r="L55" s="3"/>
      <c r="M55" s="13"/>
      <c r="N55" s="3"/>
      <c r="O55" s="3"/>
      <c r="P55" s="13"/>
      <c r="Q55" s="3"/>
      <c r="R55" s="3"/>
      <c r="S55" s="3"/>
      <c r="T55" s="3"/>
      <c r="U55" s="3"/>
      <c r="V55" s="3"/>
      <c r="W55" s="3"/>
      <c r="X55" s="3"/>
      <c r="Y55" s="3"/>
      <c r="Z55" s="3"/>
    </row>
    <row r="56" ht="15.75" customHeight="1">
      <c r="A56" s="3"/>
      <c r="B56" s="13"/>
      <c r="C56" s="13"/>
      <c r="D56" s="3"/>
      <c r="E56" s="3"/>
      <c r="F56" s="3"/>
      <c r="G56" s="3"/>
      <c r="H56" s="3"/>
      <c r="I56" s="3"/>
      <c r="J56" s="3"/>
      <c r="K56" s="3"/>
      <c r="L56" s="3"/>
      <c r="M56" s="13"/>
      <c r="N56" s="3"/>
      <c r="O56" s="3"/>
      <c r="P56" s="13"/>
      <c r="Q56" s="3"/>
      <c r="R56" s="3"/>
      <c r="S56" s="3"/>
      <c r="T56" s="3"/>
      <c r="U56" s="3"/>
      <c r="V56" s="3"/>
      <c r="W56" s="3"/>
      <c r="X56" s="3"/>
      <c r="Y56" s="3"/>
      <c r="Z56" s="3"/>
    </row>
    <row r="57" ht="15.75" customHeight="1">
      <c r="A57" s="3"/>
      <c r="B57" s="13"/>
      <c r="C57" s="13"/>
      <c r="D57" s="3"/>
      <c r="E57" s="3"/>
      <c r="F57" s="3"/>
      <c r="G57" s="3"/>
      <c r="H57" s="3"/>
      <c r="I57" s="3"/>
      <c r="J57" s="3"/>
      <c r="K57" s="3"/>
      <c r="L57" s="3"/>
      <c r="M57" s="13"/>
      <c r="N57" s="3"/>
      <c r="O57" s="3"/>
      <c r="P57" s="13"/>
      <c r="Q57" s="3"/>
      <c r="R57" s="3"/>
      <c r="S57" s="3"/>
      <c r="T57" s="3"/>
      <c r="U57" s="3"/>
      <c r="V57" s="3"/>
      <c r="W57" s="3"/>
      <c r="X57" s="3"/>
      <c r="Y57" s="3"/>
      <c r="Z57" s="3"/>
    </row>
    <row r="58" ht="15.75" customHeight="1">
      <c r="A58" s="3"/>
      <c r="B58" s="13"/>
      <c r="C58" s="13"/>
      <c r="D58" s="3"/>
      <c r="E58" s="3"/>
      <c r="F58" s="3"/>
      <c r="G58" s="3"/>
      <c r="H58" s="3"/>
      <c r="I58" s="3"/>
      <c r="J58" s="3"/>
      <c r="K58" s="3"/>
      <c r="L58" s="3"/>
      <c r="M58" s="13"/>
      <c r="N58" s="3"/>
      <c r="O58" s="3"/>
      <c r="P58" s="13"/>
      <c r="Q58" s="3"/>
      <c r="R58" s="3"/>
      <c r="S58" s="3"/>
      <c r="T58" s="3"/>
      <c r="U58" s="3"/>
      <c r="V58" s="3"/>
      <c r="W58" s="3"/>
      <c r="X58" s="3"/>
      <c r="Y58" s="3"/>
      <c r="Z58" s="3"/>
    </row>
    <row r="59" ht="15.75" customHeight="1">
      <c r="A59" s="3"/>
      <c r="B59" s="13"/>
      <c r="C59" s="13"/>
      <c r="D59" s="3"/>
      <c r="E59" s="3"/>
      <c r="F59" s="3"/>
      <c r="G59" s="3"/>
      <c r="H59" s="3"/>
      <c r="I59" s="3"/>
      <c r="J59" s="3"/>
      <c r="K59" s="3"/>
      <c r="L59" s="3"/>
      <c r="M59" s="13"/>
      <c r="N59" s="3"/>
      <c r="O59" s="3"/>
      <c r="P59" s="13"/>
      <c r="Q59" s="3"/>
      <c r="R59" s="3"/>
      <c r="S59" s="3"/>
      <c r="T59" s="3"/>
      <c r="U59" s="3"/>
      <c r="V59" s="3"/>
      <c r="W59" s="3"/>
      <c r="X59" s="3"/>
      <c r="Y59" s="3"/>
      <c r="Z59" s="3"/>
    </row>
    <row r="60" ht="15.75" customHeight="1">
      <c r="A60" s="3"/>
      <c r="B60" s="13"/>
      <c r="C60" s="13"/>
      <c r="D60" s="3"/>
      <c r="E60" s="3"/>
      <c r="F60" s="3"/>
      <c r="G60" s="3"/>
      <c r="H60" s="3"/>
      <c r="I60" s="3"/>
      <c r="J60" s="3"/>
      <c r="K60" s="3"/>
      <c r="L60" s="3"/>
      <c r="M60" s="13"/>
      <c r="N60" s="3"/>
      <c r="O60" s="3"/>
      <c r="P60" s="13"/>
      <c r="Q60" s="3"/>
      <c r="R60" s="3"/>
      <c r="S60" s="3"/>
      <c r="T60" s="3"/>
      <c r="U60" s="3"/>
      <c r="V60" s="3"/>
      <c r="W60" s="3"/>
      <c r="X60" s="3"/>
      <c r="Y60" s="3"/>
      <c r="Z60" s="3"/>
    </row>
    <row r="61" ht="15.75" customHeight="1">
      <c r="A61" s="3"/>
      <c r="B61" s="13"/>
      <c r="C61" s="13"/>
      <c r="D61" s="3"/>
      <c r="E61" s="3"/>
      <c r="F61" s="3"/>
      <c r="G61" s="3"/>
      <c r="H61" s="3"/>
      <c r="I61" s="3"/>
      <c r="J61" s="3"/>
      <c r="K61" s="3"/>
      <c r="L61" s="3"/>
      <c r="M61" s="13"/>
      <c r="N61" s="3"/>
      <c r="O61" s="3"/>
      <c r="P61" s="13"/>
      <c r="Q61" s="3"/>
      <c r="R61" s="3"/>
      <c r="S61" s="3"/>
      <c r="T61" s="3"/>
      <c r="U61" s="3"/>
      <c r="V61" s="3"/>
      <c r="W61" s="3"/>
      <c r="X61" s="3"/>
      <c r="Y61" s="3"/>
      <c r="Z61" s="3"/>
    </row>
    <row r="62" ht="15.75" customHeight="1">
      <c r="A62" s="3"/>
      <c r="B62" s="13"/>
      <c r="C62" s="13"/>
      <c r="D62" s="3"/>
      <c r="E62" s="3"/>
      <c r="F62" s="3"/>
      <c r="G62" s="3"/>
      <c r="H62" s="3"/>
      <c r="I62" s="3"/>
      <c r="J62" s="3"/>
      <c r="K62" s="3"/>
      <c r="L62" s="3"/>
      <c r="M62" s="13"/>
      <c r="N62" s="3"/>
      <c r="O62" s="3"/>
      <c r="P62" s="13"/>
      <c r="Q62" s="3"/>
      <c r="R62" s="3"/>
      <c r="S62" s="3"/>
      <c r="T62" s="3"/>
      <c r="U62" s="3"/>
      <c r="V62" s="3"/>
      <c r="W62" s="3"/>
      <c r="X62" s="3"/>
      <c r="Y62" s="3"/>
      <c r="Z62" s="3"/>
    </row>
    <row r="63" ht="15.75" customHeight="1">
      <c r="A63" s="3"/>
      <c r="B63" s="13"/>
      <c r="C63" s="13"/>
      <c r="D63" s="3"/>
      <c r="E63" s="3"/>
      <c r="F63" s="3"/>
      <c r="G63" s="3"/>
      <c r="H63" s="3"/>
      <c r="I63" s="3"/>
      <c r="J63" s="3"/>
      <c r="K63" s="3"/>
      <c r="L63" s="3"/>
      <c r="M63" s="13"/>
      <c r="N63" s="3"/>
      <c r="O63" s="3"/>
      <c r="P63" s="13"/>
      <c r="Q63" s="3"/>
      <c r="R63" s="3"/>
      <c r="S63" s="3"/>
      <c r="T63" s="3"/>
      <c r="U63" s="3"/>
      <c r="V63" s="3"/>
      <c r="W63" s="3"/>
      <c r="X63" s="3"/>
      <c r="Y63" s="3"/>
      <c r="Z63" s="3"/>
    </row>
    <row r="64" ht="15.75" customHeight="1">
      <c r="A64" s="3"/>
      <c r="B64" s="13"/>
      <c r="C64" s="13"/>
      <c r="D64" s="3"/>
      <c r="E64" s="3"/>
      <c r="F64" s="3"/>
      <c r="G64" s="3"/>
      <c r="H64" s="3"/>
      <c r="I64" s="3"/>
      <c r="J64" s="3"/>
      <c r="K64" s="3"/>
      <c r="L64" s="3"/>
      <c r="M64" s="13"/>
      <c r="N64" s="3"/>
      <c r="O64" s="3"/>
      <c r="P64" s="13"/>
      <c r="Q64" s="3"/>
      <c r="R64" s="3"/>
      <c r="S64" s="3"/>
      <c r="T64" s="3"/>
      <c r="U64" s="3"/>
      <c r="V64" s="3"/>
      <c r="W64" s="3"/>
      <c r="X64" s="3"/>
      <c r="Y64" s="3"/>
      <c r="Z64" s="3"/>
    </row>
    <row r="65" ht="15.75" customHeight="1">
      <c r="A65" s="3"/>
      <c r="B65" s="13"/>
      <c r="C65" s="13"/>
      <c r="D65" s="3"/>
      <c r="E65" s="3"/>
      <c r="F65" s="3"/>
      <c r="G65" s="3"/>
      <c r="H65" s="3"/>
      <c r="I65" s="3"/>
      <c r="J65" s="3"/>
      <c r="K65" s="3"/>
      <c r="L65" s="3"/>
      <c r="M65" s="13"/>
      <c r="N65" s="3"/>
      <c r="O65" s="3"/>
      <c r="P65" s="13"/>
      <c r="Q65" s="3"/>
      <c r="R65" s="3"/>
      <c r="S65" s="3"/>
      <c r="T65" s="3"/>
      <c r="U65" s="3"/>
      <c r="V65" s="3"/>
      <c r="W65" s="3"/>
      <c r="X65" s="3"/>
      <c r="Y65" s="3"/>
      <c r="Z65" s="3"/>
    </row>
    <row r="66" ht="15.75" customHeight="1">
      <c r="A66" s="3"/>
      <c r="B66" s="13"/>
      <c r="C66" s="13"/>
      <c r="D66" s="3"/>
      <c r="E66" s="3"/>
      <c r="F66" s="3"/>
      <c r="G66" s="3"/>
      <c r="H66" s="3"/>
      <c r="I66" s="3"/>
      <c r="J66" s="3"/>
      <c r="K66" s="3"/>
      <c r="L66" s="3"/>
      <c r="M66" s="13"/>
      <c r="N66" s="3"/>
      <c r="O66" s="3"/>
      <c r="P66" s="13"/>
      <c r="Q66" s="3"/>
      <c r="R66" s="3"/>
      <c r="S66" s="3"/>
      <c r="T66" s="3"/>
      <c r="U66" s="3"/>
      <c r="V66" s="3"/>
      <c r="W66" s="3"/>
      <c r="X66" s="3"/>
      <c r="Y66" s="3"/>
      <c r="Z66" s="3"/>
    </row>
    <row r="67" ht="15.75" customHeight="1">
      <c r="A67" s="3"/>
      <c r="B67" s="13"/>
      <c r="C67" s="13"/>
      <c r="D67" s="3"/>
      <c r="E67" s="3"/>
      <c r="F67" s="3"/>
      <c r="G67" s="3"/>
      <c r="H67" s="3"/>
      <c r="I67" s="3"/>
      <c r="J67" s="3"/>
      <c r="K67" s="3"/>
      <c r="L67" s="3"/>
      <c r="M67" s="13"/>
      <c r="N67" s="3"/>
      <c r="O67" s="3"/>
      <c r="P67" s="13"/>
      <c r="Q67" s="3"/>
      <c r="R67" s="3"/>
      <c r="S67" s="3"/>
      <c r="T67" s="3"/>
      <c r="U67" s="3"/>
      <c r="V67" s="3"/>
      <c r="W67" s="3"/>
      <c r="X67" s="3"/>
      <c r="Y67" s="3"/>
      <c r="Z67" s="3"/>
    </row>
    <row r="68" ht="15.75" customHeight="1">
      <c r="A68" s="3"/>
      <c r="B68" s="13"/>
      <c r="C68" s="13"/>
      <c r="D68" s="3"/>
      <c r="E68" s="3"/>
      <c r="F68" s="3"/>
      <c r="G68" s="3"/>
      <c r="H68" s="3"/>
      <c r="I68" s="3"/>
      <c r="J68" s="3"/>
      <c r="K68" s="3"/>
      <c r="L68" s="3"/>
      <c r="M68" s="13"/>
      <c r="N68" s="3"/>
      <c r="O68" s="3"/>
      <c r="P68" s="13"/>
      <c r="Q68" s="3"/>
      <c r="R68" s="3"/>
      <c r="S68" s="3"/>
      <c r="T68" s="3"/>
      <c r="U68" s="3"/>
      <c r="V68" s="3"/>
      <c r="W68" s="3"/>
      <c r="X68" s="3"/>
      <c r="Y68" s="3"/>
      <c r="Z68" s="3"/>
    </row>
    <row r="69" ht="15.75" customHeight="1">
      <c r="A69" s="3"/>
      <c r="B69" s="13"/>
      <c r="C69" s="13"/>
      <c r="D69" s="3"/>
      <c r="E69" s="3"/>
      <c r="F69" s="3"/>
      <c r="G69" s="3"/>
      <c r="H69" s="3"/>
      <c r="I69" s="3"/>
      <c r="J69" s="3"/>
      <c r="K69" s="3"/>
      <c r="L69" s="3"/>
      <c r="M69" s="13"/>
      <c r="N69" s="3"/>
      <c r="O69" s="3"/>
      <c r="P69" s="13"/>
      <c r="Q69" s="3"/>
      <c r="R69" s="3"/>
      <c r="S69" s="3"/>
      <c r="T69" s="3"/>
      <c r="U69" s="3"/>
      <c r="V69" s="3"/>
      <c r="W69" s="3"/>
      <c r="X69" s="3"/>
      <c r="Y69" s="3"/>
      <c r="Z69" s="3"/>
    </row>
    <row r="70" ht="15.75" customHeight="1">
      <c r="A70" s="3"/>
      <c r="B70" s="13"/>
      <c r="C70" s="13"/>
      <c r="D70" s="3"/>
      <c r="E70" s="3"/>
      <c r="F70" s="3"/>
      <c r="G70" s="3"/>
      <c r="H70" s="3"/>
      <c r="I70" s="3"/>
      <c r="J70" s="3"/>
      <c r="K70" s="3"/>
      <c r="L70" s="3"/>
      <c r="M70" s="13"/>
      <c r="N70" s="3"/>
      <c r="O70" s="3"/>
      <c r="P70" s="13"/>
      <c r="Q70" s="3"/>
      <c r="R70" s="3"/>
      <c r="S70" s="3"/>
      <c r="T70" s="3"/>
      <c r="U70" s="3"/>
      <c r="V70" s="3"/>
      <c r="W70" s="3"/>
      <c r="X70" s="3"/>
      <c r="Y70" s="3"/>
      <c r="Z70" s="3"/>
    </row>
    <row r="71" ht="15.75" customHeight="1">
      <c r="A71" s="3"/>
      <c r="B71" s="13"/>
      <c r="C71" s="13"/>
      <c r="D71" s="3"/>
      <c r="E71" s="3"/>
      <c r="F71" s="3"/>
      <c r="G71" s="3"/>
      <c r="H71" s="3"/>
      <c r="I71" s="3"/>
      <c r="J71" s="3"/>
      <c r="K71" s="3"/>
      <c r="L71" s="3"/>
      <c r="M71" s="13"/>
      <c r="N71" s="3"/>
      <c r="O71" s="3"/>
      <c r="P71" s="13"/>
      <c r="Q71" s="3"/>
      <c r="R71" s="3"/>
      <c r="S71" s="3"/>
      <c r="T71" s="3"/>
      <c r="U71" s="3"/>
      <c r="V71" s="3"/>
      <c r="W71" s="3"/>
      <c r="X71" s="3"/>
      <c r="Y71" s="3"/>
      <c r="Z71" s="3"/>
    </row>
    <row r="72" ht="15.75" customHeight="1">
      <c r="A72" s="3"/>
      <c r="B72" s="13"/>
      <c r="C72" s="13"/>
      <c r="D72" s="3"/>
      <c r="E72" s="3"/>
      <c r="F72" s="3"/>
      <c r="G72" s="3"/>
      <c r="H72" s="3"/>
      <c r="I72" s="3"/>
      <c r="J72" s="3"/>
      <c r="K72" s="3"/>
      <c r="L72" s="3"/>
      <c r="M72" s="13"/>
      <c r="N72" s="3"/>
      <c r="O72" s="3"/>
      <c r="P72" s="13"/>
      <c r="Q72" s="3"/>
      <c r="R72" s="3"/>
      <c r="S72" s="3"/>
      <c r="T72" s="3"/>
      <c r="U72" s="3"/>
      <c r="V72" s="3"/>
      <c r="W72" s="3"/>
      <c r="X72" s="3"/>
      <c r="Y72" s="3"/>
      <c r="Z72" s="3"/>
    </row>
    <row r="73" ht="15.75" customHeight="1">
      <c r="A73" s="3"/>
      <c r="B73" s="13"/>
      <c r="C73" s="13"/>
      <c r="D73" s="3"/>
      <c r="E73" s="3"/>
      <c r="F73" s="3"/>
      <c r="G73" s="3"/>
      <c r="H73" s="3"/>
      <c r="I73" s="3"/>
      <c r="J73" s="3"/>
      <c r="K73" s="3"/>
      <c r="L73" s="3"/>
      <c r="M73" s="13"/>
      <c r="N73" s="3"/>
      <c r="O73" s="3"/>
      <c r="P73" s="13"/>
      <c r="Q73" s="3"/>
      <c r="R73" s="3"/>
      <c r="S73" s="3"/>
      <c r="T73" s="3"/>
      <c r="U73" s="3"/>
      <c r="V73" s="3"/>
      <c r="W73" s="3"/>
      <c r="X73" s="3"/>
      <c r="Y73" s="3"/>
      <c r="Z73" s="3"/>
    </row>
    <row r="74" ht="15.75" customHeight="1">
      <c r="A74" s="3"/>
      <c r="B74" s="13"/>
      <c r="C74" s="13"/>
      <c r="D74" s="3"/>
      <c r="E74" s="3"/>
      <c r="F74" s="3"/>
      <c r="G74" s="3"/>
      <c r="H74" s="3"/>
      <c r="I74" s="3"/>
      <c r="J74" s="3"/>
      <c r="K74" s="3"/>
      <c r="L74" s="3"/>
      <c r="M74" s="13"/>
      <c r="N74" s="3"/>
      <c r="O74" s="3"/>
      <c r="P74" s="13"/>
      <c r="Q74" s="3"/>
      <c r="R74" s="3"/>
      <c r="S74" s="3"/>
      <c r="T74" s="3"/>
      <c r="U74" s="3"/>
      <c r="V74" s="3"/>
      <c r="W74" s="3"/>
      <c r="X74" s="3"/>
      <c r="Y74" s="3"/>
      <c r="Z74" s="3"/>
    </row>
    <row r="75" ht="15.75" customHeight="1">
      <c r="A75" s="3"/>
      <c r="B75" s="13"/>
      <c r="C75" s="13"/>
      <c r="D75" s="3"/>
      <c r="E75" s="3"/>
      <c r="F75" s="3"/>
      <c r="G75" s="3"/>
      <c r="H75" s="3"/>
      <c r="I75" s="3"/>
      <c r="J75" s="3"/>
      <c r="K75" s="3"/>
      <c r="L75" s="3"/>
      <c r="M75" s="13"/>
      <c r="N75" s="3"/>
      <c r="O75" s="3"/>
      <c r="P75" s="13"/>
      <c r="Q75" s="3"/>
      <c r="R75" s="3"/>
      <c r="S75" s="3"/>
      <c r="T75" s="3"/>
      <c r="U75" s="3"/>
      <c r="V75" s="3"/>
      <c r="W75" s="3"/>
      <c r="X75" s="3"/>
      <c r="Y75" s="3"/>
      <c r="Z75" s="3"/>
    </row>
    <row r="76" ht="15.75" customHeight="1">
      <c r="A76" s="3"/>
      <c r="B76" s="13"/>
      <c r="C76" s="13"/>
      <c r="D76" s="3"/>
      <c r="E76" s="3"/>
      <c r="F76" s="3"/>
      <c r="G76" s="3"/>
      <c r="H76" s="3"/>
      <c r="I76" s="3"/>
      <c r="J76" s="3"/>
      <c r="K76" s="3"/>
      <c r="L76" s="3"/>
      <c r="M76" s="13"/>
      <c r="N76" s="3"/>
      <c r="O76" s="3"/>
      <c r="P76" s="13"/>
      <c r="Q76" s="3"/>
      <c r="R76" s="3"/>
      <c r="S76" s="3"/>
      <c r="T76" s="3"/>
      <c r="U76" s="3"/>
      <c r="V76" s="3"/>
      <c r="W76" s="3"/>
      <c r="X76" s="3"/>
      <c r="Y76" s="3"/>
      <c r="Z76" s="3"/>
    </row>
    <row r="77" ht="15.75" customHeight="1">
      <c r="A77" s="3"/>
      <c r="B77" s="13"/>
      <c r="C77" s="13"/>
      <c r="D77" s="3"/>
      <c r="E77" s="3"/>
      <c r="F77" s="3"/>
      <c r="G77" s="3"/>
      <c r="H77" s="3"/>
      <c r="I77" s="3"/>
      <c r="J77" s="3"/>
      <c r="K77" s="3"/>
      <c r="L77" s="3"/>
      <c r="M77" s="13"/>
      <c r="N77" s="3"/>
      <c r="O77" s="3"/>
      <c r="P77" s="13"/>
      <c r="Q77" s="3"/>
      <c r="R77" s="3"/>
      <c r="S77" s="3"/>
      <c r="T77" s="3"/>
      <c r="U77" s="3"/>
      <c r="V77" s="3"/>
      <c r="W77" s="3"/>
      <c r="X77" s="3"/>
      <c r="Y77" s="3"/>
      <c r="Z77" s="3"/>
    </row>
    <row r="78" ht="15.75" customHeight="1">
      <c r="A78" s="3"/>
      <c r="B78" s="13"/>
      <c r="C78" s="13"/>
      <c r="D78" s="3"/>
      <c r="E78" s="3"/>
      <c r="F78" s="3"/>
      <c r="G78" s="3"/>
      <c r="H78" s="3"/>
      <c r="I78" s="3"/>
      <c r="J78" s="3"/>
      <c r="K78" s="3"/>
      <c r="L78" s="3"/>
      <c r="M78" s="13"/>
      <c r="N78" s="3"/>
      <c r="O78" s="3"/>
      <c r="P78" s="13"/>
      <c r="Q78" s="3"/>
      <c r="R78" s="3"/>
      <c r="S78" s="3"/>
      <c r="T78" s="3"/>
      <c r="U78" s="3"/>
      <c r="V78" s="3"/>
      <c r="W78" s="3"/>
      <c r="X78" s="3"/>
      <c r="Y78" s="3"/>
      <c r="Z78" s="3"/>
    </row>
    <row r="79" ht="15.75" customHeight="1">
      <c r="A79" s="3"/>
      <c r="B79" s="13"/>
      <c r="C79" s="13"/>
      <c r="D79" s="3"/>
      <c r="E79" s="3"/>
      <c r="F79" s="3"/>
      <c r="G79" s="3"/>
      <c r="H79" s="3"/>
      <c r="I79" s="3"/>
      <c r="J79" s="3"/>
      <c r="K79" s="3"/>
      <c r="L79" s="3"/>
      <c r="M79" s="13"/>
      <c r="N79" s="3"/>
      <c r="O79" s="3"/>
      <c r="P79" s="13"/>
      <c r="Q79" s="3"/>
      <c r="R79" s="3"/>
      <c r="S79" s="3"/>
      <c r="T79" s="3"/>
      <c r="U79" s="3"/>
      <c r="V79" s="3"/>
      <c r="W79" s="3"/>
      <c r="X79" s="3"/>
      <c r="Y79" s="3"/>
      <c r="Z79" s="3"/>
    </row>
    <row r="80" ht="15.75" customHeight="1">
      <c r="A80" s="3"/>
      <c r="B80" s="13"/>
      <c r="C80" s="13"/>
      <c r="D80" s="3"/>
      <c r="E80" s="3"/>
      <c r="F80" s="3"/>
      <c r="G80" s="3"/>
      <c r="H80" s="3"/>
      <c r="I80" s="3"/>
      <c r="J80" s="3"/>
      <c r="K80" s="3"/>
      <c r="L80" s="3"/>
      <c r="M80" s="13"/>
      <c r="N80" s="3"/>
      <c r="O80" s="3"/>
      <c r="P80" s="13"/>
      <c r="Q80" s="3"/>
      <c r="R80" s="3"/>
      <c r="S80" s="3"/>
      <c r="T80" s="3"/>
      <c r="U80" s="3"/>
      <c r="V80" s="3"/>
      <c r="W80" s="3"/>
      <c r="X80" s="3"/>
      <c r="Y80" s="3"/>
      <c r="Z80" s="3"/>
    </row>
    <row r="81" ht="15.75" customHeight="1">
      <c r="A81" s="3"/>
      <c r="B81" s="13"/>
      <c r="C81" s="13"/>
      <c r="D81" s="3"/>
      <c r="E81" s="3"/>
      <c r="F81" s="3"/>
      <c r="G81" s="3"/>
      <c r="H81" s="3"/>
      <c r="I81" s="3"/>
      <c r="J81" s="3"/>
      <c r="K81" s="3"/>
      <c r="L81" s="3"/>
      <c r="M81" s="13"/>
      <c r="N81" s="3"/>
      <c r="O81" s="3"/>
      <c r="P81" s="13"/>
      <c r="Q81" s="3"/>
      <c r="R81" s="3"/>
      <c r="S81" s="3"/>
      <c r="T81" s="3"/>
      <c r="U81" s="3"/>
      <c r="V81" s="3"/>
      <c r="W81" s="3"/>
      <c r="X81" s="3"/>
      <c r="Y81" s="3"/>
      <c r="Z81" s="3"/>
    </row>
    <row r="82" ht="15.75" customHeight="1">
      <c r="A82" s="3"/>
      <c r="B82" s="13"/>
      <c r="C82" s="13"/>
      <c r="D82" s="3"/>
      <c r="E82" s="3"/>
      <c r="F82" s="3"/>
      <c r="G82" s="3"/>
      <c r="H82" s="3"/>
      <c r="I82" s="3"/>
      <c r="J82" s="3"/>
      <c r="K82" s="3"/>
      <c r="L82" s="3"/>
      <c r="M82" s="13"/>
      <c r="N82" s="3"/>
      <c r="O82" s="3"/>
      <c r="P82" s="13"/>
      <c r="Q82" s="3"/>
      <c r="R82" s="3"/>
      <c r="S82" s="3"/>
      <c r="T82" s="3"/>
      <c r="U82" s="3"/>
      <c r="V82" s="3"/>
      <c r="W82" s="3"/>
      <c r="X82" s="3"/>
      <c r="Y82" s="3"/>
      <c r="Z82" s="3"/>
    </row>
    <row r="83" ht="15.75" customHeight="1">
      <c r="A83" s="3"/>
      <c r="B83" s="13"/>
      <c r="C83" s="13"/>
      <c r="D83" s="3"/>
      <c r="E83" s="3"/>
      <c r="F83" s="3"/>
      <c r="G83" s="3"/>
      <c r="H83" s="3"/>
      <c r="I83" s="3"/>
      <c r="J83" s="3"/>
      <c r="K83" s="3"/>
      <c r="L83" s="3"/>
      <c r="M83" s="13"/>
      <c r="N83" s="3"/>
      <c r="O83" s="3"/>
      <c r="P83" s="13"/>
      <c r="Q83" s="3"/>
      <c r="R83" s="3"/>
      <c r="S83" s="3"/>
      <c r="T83" s="3"/>
      <c r="U83" s="3"/>
      <c r="V83" s="3"/>
      <c r="W83" s="3"/>
      <c r="X83" s="3"/>
      <c r="Y83" s="3"/>
      <c r="Z83" s="3"/>
    </row>
    <row r="84" ht="15.75" customHeight="1">
      <c r="A84" s="3"/>
      <c r="B84" s="13"/>
      <c r="C84" s="13"/>
      <c r="D84" s="3"/>
      <c r="E84" s="3"/>
      <c r="F84" s="3"/>
      <c r="G84" s="3"/>
      <c r="H84" s="3"/>
      <c r="I84" s="3"/>
      <c r="J84" s="3"/>
      <c r="K84" s="3"/>
      <c r="L84" s="3"/>
      <c r="M84" s="13"/>
      <c r="N84" s="3"/>
      <c r="O84" s="3"/>
      <c r="P84" s="13"/>
      <c r="Q84" s="3"/>
      <c r="R84" s="3"/>
      <c r="S84" s="3"/>
      <c r="T84" s="3"/>
      <c r="U84" s="3"/>
      <c r="V84" s="3"/>
      <c r="W84" s="3"/>
      <c r="X84" s="3"/>
      <c r="Y84" s="3"/>
      <c r="Z84" s="3"/>
    </row>
    <row r="85" ht="15.75" customHeight="1">
      <c r="A85" s="3"/>
      <c r="B85" s="13"/>
      <c r="C85" s="13"/>
      <c r="D85" s="3"/>
      <c r="E85" s="3"/>
      <c r="F85" s="3"/>
      <c r="G85" s="3"/>
      <c r="H85" s="3"/>
      <c r="I85" s="3"/>
      <c r="J85" s="3"/>
      <c r="K85" s="3"/>
      <c r="L85" s="3"/>
      <c r="M85" s="13"/>
      <c r="N85" s="3"/>
      <c r="O85" s="3"/>
      <c r="P85" s="13"/>
      <c r="Q85" s="3"/>
      <c r="R85" s="3"/>
      <c r="S85" s="3"/>
      <c r="T85" s="3"/>
      <c r="U85" s="3"/>
      <c r="V85" s="3"/>
      <c r="W85" s="3"/>
      <c r="X85" s="3"/>
      <c r="Y85" s="3"/>
      <c r="Z85" s="3"/>
    </row>
    <row r="86" ht="15.75" customHeight="1">
      <c r="A86" s="3"/>
      <c r="B86" s="13"/>
      <c r="C86" s="13"/>
      <c r="D86" s="3"/>
      <c r="E86" s="3"/>
      <c r="F86" s="3"/>
      <c r="G86" s="3"/>
      <c r="H86" s="3"/>
      <c r="I86" s="3"/>
      <c r="J86" s="3"/>
      <c r="K86" s="3"/>
      <c r="L86" s="3"/>
      <c r="M86" s="13"/>
      <c r="N86" s="3"/>
      <c r="O86" s="3"/>
      <c r="P86" s="13"/>
      <c r="Q86" s="3"/>
      <c r="R86" s="3"/>
      <c r="S86" s="3"/>
      <c r="T86" s="3"/>
      <c r="U86" s="3"/>
      <c r="V86" s="3"/>
      <c r="W86" s="3"/>
      <c r="X86" s="3"/>
      <c r="Y86" s="3"/>
      <c r="Z86" s="3"/>
    </row>
    <row r="87" ht="15.75" customHeight="1">
      <c r="A87" s="3"/>
      <c r="B87" s="13"/>
      <c r="C87" s="13"/>
      <c r="D87" s="3"/>
      <c r="E87" s="3"/>
      <c r="F87" s="3"/>
      <c r="G87" s="3"/>
      <c r="H87" s="3"/>
      <c r="I87" s="3"/>
      <c r="J87" s="3"/>
      <c r="K87" s="3"/>
      <c r="L87" s="3"/>
      <c r="M87" s="13"/>
      <c r="N87" s="3"/>
      <c r="O87" s="3"/>
      <c r="P87" s="13"/>
      <c r="Q87" s="3"/>
      <c r="R87" s="3"/>
      <c r="S87" s="3"/>
      <c r="T87" s="3"/>
      <c r="U87" s="3"/>
      <c r="V87" s="3"/>
      <c r="W87" s="3"/>
      <c r="X87" s="3"/>
      <c r="Y87" s="3"/>
      <c r="Z87" s="3"/>
    </row>
    <row r="88" ht="15.75" customHeight="1">
      <c r="A88" s="3"/>
      <c r="B88" s="13"/>
      <c r="C88" s="13"/>
      <c r="D88" s="3"/>
      <c r="E88" s="3"/>
      <c r="F88" s="3"/>
      <c r="G88" s="3"/>
      <c r="H88" s="3"/>
      <c r="I88" s="3"/>
      <c r="J88" s="3"/>
      <c r="K88" s="3"/>
      <c r="L88" s="3"/>
      <c r="M88" s="13"/>
      <c r="N88" s="3"/>
      <c r="O88" s="3"/>
      <c r="P88" s="13"/>
      <c r="Q88" s="3"/>
      <c r="R88" s="3"/>
      <c r="S88" s="3"/>
      <c r="T88" s="3"/>
      <c r="U88" s="3"/>
      <c r="V88" s="3"/>
      <c r="W88" s="3"/>
      <c r="X88" s="3"/>
      <c r="Y88" s="3"/>
      <c r="Z88" s="3"/>
    </row>
    <row r="89" ht="15.75" customHeight="1">
      <c r="A89" s="3"/>
      <c r="B89" s="13"/>
      <c r="C89" s="13"/>
      <c r="D89" s="3"/>
      <c r="E89" s="3"/>
      <c r="F89" s="3"/>
      <c r="G89" s="3"/>
      <c r="H89" s="3"/>
      <c r="I89" s="3"/>
      <c r="J89" s="3"/>
      <c r="K89" s="3"/>
      <c r="L89" s="3"/>
      <c r="M89" s="13"/>
      <c r="N89" s="3"/>
      <c r="O89" s="3"/>
      <c r="P89" s="13"/>
      <c r="Q89" s="3"/>
      <c r="R89" s="3"/>
      <c r="S89" s="3"/>
      <c r="T89" s="3"/>
      <c r="U89" s="3"/>
      <c r="V89" s="3"/>
      <c r="W89" s="3"/>
      <c r="X89" s="3"/>
      <c r="Y89" s="3"/>
      <c r="Z89" s="3"/>
    </row>
    <row r="90" ht="15.75" customHeight="1">
      <c r="A90" s="3"/>
      <c r="B90" s="13"/>
      <c r="C90" s="13"/>
      <c r="D90" s="3"/>
      <c r="E90" s="3"/>
      <c r="F90" s="3"/>
      <c r="G90" s="3"/>
      <c r="H90" s="3"/>
      <c r="I90" s="3"/>
      <c r="J90" s="3"/>
      <c r="K90" s="3"/>
      <c r="L90" s="3"/>
      <c r="M90" s="13"/>
      <c r="N90" s="3"/>
      <c r="O90" s="3"/>
      <c r="P90" s="13"/>
      <c r="Q90" s="3"/>
      <c r="R90" s="3"/>
      <c r="S90" s="3"/>
      <c r="T90" s="3"/>
      <c r="U90" s="3"/>
      <c r="V90" s="3"/>
      <c r="W90" s="3"/>
      <c r="X90" s="3"/>
      <c r="Y90" s="3"/>
      <c r="Z90" s="3"/>
    </row>
    <row r="91" ht="15.75" customHeight="1">
      <c r="A91" s="3"/>
      <c r="B91" s="13"/>
      <c r="C91" s="13"/>
      <c r="D91" s="3"/>
      <c r="E91" s="3"/>
      <c r="F91" s="3"/>
      <c r="G91" s="3"/>
      <c r="H91" s="3"/>
      <c r="I91" s="3"/>
      <c r="J91" s="3"/>
      <c r="K91" s="3"/>
      <c r="L91" s="3"/>
      <c r="M91" s="13"/>
      <c r="N91" s="3"/>
      <c r="O91" s="3"/>
      <c r="P91" s="13"/>
      <c r="Q91" s="3"/>
      <c r="R91" s="3"/>
      <c r="S91" s="3"/>
      <c r="T91" s="3"/>
      <c r="U91" s="3"/>
      <c r="V91" s="3"/>
      <c r="W91" s="3"/>
      <c r="X91" s="3"/>
      <c r="Y91" s="3"/>
      <c r="Z91" s="3"/>
    </row>
    <row r="92" ht="15.75" customHeight="1">
      <c r="A92" s="3"/>
      <c r="B92" s="13"/>
      <c r="C92" s="13"/>
      <c r="D92" s="3"/>
      <c r="E92" s="3"/>
      <c r="F92" s="3"/>
      <c r="G92" s="3"/>
      <c r="H92" s="3"/>
      <c r="I92" s="3"/>
      <c r="J92" s="3"/>
      <c r="K92" s="3"/>
      <c r="L92" s="3"/>
      <c r="M92" s="13"/>
      <c r="N92" s="3"/>
      <c r="O92" s="3"/>
      <c r="P92" s="13"/>
      <c r="Q92" s="3"/>
      <c r="R92" s="3"/>
      <c r="S92" s="3"/>
      <c r="T92" s="3"/>
      <c r="U92" s="3"/>
      <c r="V92" s="3"/>
      <c r="W92" s="3"/>
      <c r="X92" s="3"/>
      <c r="Y92" s="3"/>
      <c r="Z92" s="3"/>
    </row>
    <row r="93" ht="15.75" customHeight="1">
      <c r="A93" s="3"/>
      <c r="B93" s="13"/>
      <c r="C93" s="13"/>
      <c r="D93" s="3"/>
      <c r="E93" s="3"/>
      <c r="F93" s="3"/>
      <c r="G93" s="3"/>
      <c r="H93" s="3"/>
      <c r="I93" s="3"/>
      <c r="J93" s="3"/>
      <c r="K93" s="3"/>
      <c r="L93" s="3"/>
      <c r="M93" s="13"/>
      <c r="N93" s="3"/>
      <c r="O93" s="3"/>
      <c r="P93" s="13"/>
      <c r="Q93" s="3"/>
      <c r="R93" s="3"/>
      <c r="S93" s="3"/>
      <c r="T93" s="3"/>
      <c r="U93" s="3"/>
      <c r="V93" s="3"/>
      <c r="W93" s="3"/>
      <c r="X93" s="3"/>
      <c r="Y93" s="3"/>
      <c r="Z93" s="3"/>
    </row>
    <row r="94" ht="15.75" customHeight="1">
      <c r="A94" s="3"/>
      <c r="B94" s="13"/>
      <c r="C94" s="13"/>
      <c r="D94" s="3"/>
      <c r="E94" s="3"/>
      <c r="F94" s="3"/>
      <c r="G94" s="3"/>
      <c r="H94" s="3"/>
      <c r="I94" s="3"/>
      <c r="J94" s="3"/>
      <c r="K94" s="3"/>
      <c r="L94" s="3"/>
      <c r="M94" s="13"/>
      <c r="N94" s="3"/>
      <c r="O94" s="3"/>
      <c r="P94" s="13"/>
      <c r="Q94" s="3"/>
      <c r="R94" s="3"/>
      <c r="S94" s="3"/>
      <c r="T94" s="3"/>
      <c r="U94" s="3"/>
      <c r="V94" s="3"/>
      <c r="W94" s="3"/>
      <c r="X94" s="3"/>
      <c r="Y94" s="3"/>
      <c r="Z94" s="3"/>
    </row>
    <row r="95" ht="15.75" customHeight="1">
      <c r="A95" s="3"/>
      <c r="B95" s="13"/>
      <c r="C95" s="13"/>
      <c r="D95" s="3"/>
      <c r="E95" s="3"/>
      <c r="F95" s="3"/>
      <c r="G95" s="3"/>
      <c r="H95" s="3"/>
      <c r="I95" s="3"/>
      <c r="J95" s="3"/>
      <c r="K95" s="3"/>
      <c r="L95" s="3"/>
      <c r="M95" s="13"/>
      <c r="N95" s="3"/>
      <c r="O95" s="3"/>
      <c r="P95" s="13"/>
      <c r="Q95" s="3"/>
      <c r="R95" s="3"/>
      <c r="S95" s="3"/>
      <c r="T95" s="3"/>
      <c r="U95" s="3"/>
      <c r="V95" s="3"/>
      <c r="W95" s="3"/>
      <c r="X95" s="3"/>
      <c r="Y95" s="3"/>
      <c r="Z95" s="3"/>
    </row>
    <row r="96" ht="15.75" customHeight="1">
      <c r="A96" s="3"/>
      <c r="B96" s="13"/>
      <c r="C96" s="13"/>
      <c r="D96" s="3"/>
      <c r="E96" s="3"/>
      <c r="F96" s="3"/>
      <c r="G96" s="3"/>
      <c r="H96" s="3"/>
      <c r="I96" s="3"/>
      <c r="J96" s="3"/>
      <c r="K96" s="3"/>
      <c r="L96" s="3"/>
      <c r="M96" s="13"/>
      <c r="N96" s="3"/>
      <c r="O96" s="3"/>
      <c r="P96" s="13"/>
      <c r="Q96" s="3"/>
      <c r="R96" s="3"/>
      <c r="S96" s="3"/>
      <c r="T96" s="3"/>
      <c r="U96" s="3"/>
      <c r="V96" s="3"/>
      <c r="W96" s="3"/>
      <c r="X96" s="3"/>
      <c r="Y96" s="3"/>
      <c r="Z96" s="3"/>
    </row>
    <row r="97" ht="15.75" customHeight="1">
      <c r="A97" s="3"/>
      <c r="B97" s="13"/>
      <c r="C97" s="13"/>
      <c r="D97" s="3"/>
      <c r="E97" s="3"/>
      <c r="F97" s="3"/>
      <c r="G97" s="3"/>
      <c r="H97" s="3"/>
      <c r="I97" s="3"/>
      <c r="J97" s="3"/>
      <c r="K97" s="3"/>
      <c r="L97" s="3"/>
      <c r="M97" s="13"/>
      <c r="N97" s="3"/>
      <c r="O97" s="3"/>
      <c r="P97" s="13"/>
      <c r="Q97" s="3"/>
      <c r="R97" s="3"/>
      <c r="S97" s="3"/>
      <c r="T97" s="3"/>
      <c r="U97" s="3"/>
      <c r="V97" s="3"/>
      <c r="W97" s="3"/>
      <c r="X97" s="3"/>
      <c r="Y97" s="3"/>
      <c r="Z97" s="3"/>
    </row>
    <row r="98" ht="15.75" customHeight="1">
      <c r="A98" s="3"/>
      <c r="B98" s="13"/>
      <c r="C98" s="13"/>
      <c r="D98" s="3"/>
      <c r="E98" s="3"/>
      <c r="F98" s="3"/>
      <c r="G98" s="3"/>
      <c r="H98" s="3"/>
      <c r="I98" s="3"/>
      <c r="J98" s="3"/>
      <c r="K98" s="3"/>
      <c r="L98" s="3"/>
      <c r="M98" s="13"/>
      <c r="N98" s="3"/>
      <c r="O98" s="3"/>
      <c r="P98" s="13"/>
      <c r="Q98" s="3"/>
      <c r="R98" s="3"/>
      <c r="S98" s="3"/>
      <c r="T98" s="3"/>
      <c r="U98" s="3"/>
      <c r="V98" s="3"/>
      <c r="W98" s="3"/>
      <c r="X98" s="3"/>
      <c r="Y98" s="3"/>
      <c r="Z98" s="3"/>
    </row>
    <row r="99" ht="15.75" customHeight="1">
      <c r="A99" s="3"/>
      <c r="B99" s="13"/>
      <c r="C99" s="13"/>
      <c r="D99" s="3"/>
      <c r="E99" s="3"/>
      <c r="F99" s="3"/>
      <c r="G99" s="3"/>
      <c r="H99" s="3"/>
      <c r="I99" s="3"/>
      <c r="J99" s="3"/>
      <c r="K99" s="3"/>
      <c r="L99" s="3"/>
      <c r="M99" s="13"/>
      <c r="N99" s="3"/>
      <c r="O99" s="3"/>
      <c r="P99" s="13"/>
      <c r="Q99" s="3"/>
      <c r="R99" s="3"/>
      <c r="S99" s="3"/>
      <c r="T99" s="3"/>
      <c r="U99" s="3"/>
      <c r="V99" s="3"/>
      <c r="W99" s="3"/>
      <c r="X99" s="3"/>
      <c r="Y99" s="3"/>
      <c r="Z99" s="3"/>
    </row>
    <row r="100" ht="15.75" customHeight="1">
      <c r="A100" s="3"/>
      <c r="B100" s="13"/>
      <c r="C100" s="13"/>
      <c r="D100" s="3"/>
      <c r="E100" s="3"/>
      <c r="F100" s="3"/>
      <c r="G100" s="3"/>
      <c r="H100" s="3"/>
      <c r="I100" s="3"/>
      <c r="J100" s="3"/>
      <c r="K100" s="3"/>
      <c r="L100" s="3"/>
      <c r="M100" s="13"/>
      <c r="N100" s="3"/>
      <c r="O100" s="3"/>
      <c r="P100" s="13"/>
      <c r="Q100" s="3"/>
      <c r="R100" s="3"/>
      <c r="S100" s="3"/>
      <c r="T100" s="3"/>
      <c r="U100" s="3"/>
      <c r="V100" s="3"/>
      <c r="W100" s="3"/>
      <c r="X100" s="3"/>
      <c r="Y100" s="3"/>
      <c r="Z100" s="3"/>
    </row>
    <row r="101" ht="15.75" customHeight="1">
      <c r="A101" s="3"/>
      <c r="B101" s="13"/>
      <c r="C101" s="13"/>
      <c r="D101" s="3"/>
      <c r="E101" s="3"/>
      <c r="F101" s="3"/>
      <c r="G101" s="3"/>
      <c r="H101" s="3"/>
      <c r="I101" s="3"/>
      <c r="J101" s="3"/>
      <c r="K101" s="3"/>
      <c r="L101" s="3"/>
      <c r="M101" s="13"/>
      <c r="N101" s="3"/>
      <c r="O101" s="3"/>
      <c r="P101" s="13"/>
      <c r="Q101" s="3"/>
      <c r="R101" s="3"/>
      <c r="S101" s="3"/>
      <c r="T101" s="3"/>
      <c r="U101" s="3"/>
      <c r="V101" s="3"/>
      <c r="W101" s="3"/>
      <c r="X101" s="3"/>
      <c r="Y101" s="3"/>
      <c r="Z101" s="3"/>
    </row>
    <row r="102" ht="15.75" customHeight="1">
      <c r="A102" s="3"/>
      <c r="B102" s="13"/>
      <c r="C102" s="13"/>
      <c r="D102" s="3"/>
      <c r="E102" s="3"/>
      <c r="F102" s="3"/>
      <c r="G102" s="3"/>
      <c r="H102" s="3"/>
      <c r="I102" s="3"/>
      <c r="J102" s="3"/>
      <c r="K102" s="3"/>
      <c r="L102" s="3"/>
      <c r="M102" s="13"/>
      <c r="N102" s="3"/>
      <c r="O102" s="3"/>
      <c r="P102" s="13"/>
      <c r="Q102" s="3"/>
      <c r="R102" s="3"/>
      <c r="S102" s="3"/>
      <c r="T102" s="3"/>
      <c r="U102" s="3"/>
      <c r="V102" s="3"/>
      <c r="W102" s="3"/>
      <c r="X102" s="3"/>
      <c r="Y102" s="3"/>
      <c r="Z102" s="3"/>
    </row>
    <row r="103" ht="15.75" customHeight="1">
      <c r="A103" s="3"/>
      <c r="B103" s="13"/>
      <c r="C103" s="13"/>
      <c r="D103" s="3"/>
      <c r="E103" s="3"/>
      <c r="F103" s="3"/>
      <c r="G103" s="3"/>
      <c r="H103" s="3"/>
      <c r="I103" s="3"/>
      <c r="J103" s="3"/>
      <c r="K103" s="3"/>
      <c r="L103" s="3"/>
      <c r="M103" s="13"/>
      <c r="N103" s="3"/>
      <c r="O103" s="3"/>
      <c r="P103" s="13"/>
      <c r="Q103" s="3"/>
      <c r="R103" s="3"/>
      <c r="S103" s="3"/>
      <c r="T103" s="3"/>
      <c r="U103" s="3"/>
      <c r="V103" s="3"/>
      <c r="W103" s="3"/>
      <c r="X103" s="3"/>
      <c r="Y103" s="3"/>
      <c r="Z103" s="3"/>
    </row>
    <row r="104" ht="15.75" customHeight="1">
      <c r="A104" s="3"/>
      <c r="B104" s="13"/>
      <c r="C104" s="13"/>
      <c r="D104" s="3"/>
      <c r="E104" s="3"/>
      <c r="F104" s="3"/>
      <c r="G104" s="3"/>
      <c r="H104" s="3"/>
      <c r="I104" s="3"/>
      <c r="J104" s="3"/>
      <c r="K104" s="3"/>
      <c r="L104" s="3"/>
      <c r="M104" s="13"/>
      <c r="N104" s="3"/>
      <c r="O104" s="3"/>
      <c r="P104" s="13"/>
      <c r="Q104" s="3"/>
      <c r="R104" s="3"/>
      <c r="S104" s="3"/>
      <c r="T104" s="3"/>
      <c r="U104" s="3"/>
      <c r="V104" s="3"/>
      <c r="W104" s="3"/>
      <c r="X104" s="3"/>
      <c r="Y104" s="3"/>
      <c r="Z104" s="3"/>
    </row>
    <row r="105" ht="15.75" customHeight="1">
      <c r="A105" s="3"/>
      <c r="B105" s="13"/>
      <c r="C105" s="13"/>
      <c r="D105" s="3"/>
      <c r="E105" s="3"/>
      <c r="F105" s="3"/>
      <c r="G105" s="3"/>
      <c r="H105" s="3"/>
      <c r="I105" s="3"/>
      <c r="J105" s="3"/>
      <c r="K105" s="3"/>
      <c r="L105" s="3"/>
      <c r="M105" s="13"/>
      <c r="N105" s="3"/>
      <c r="O105" s="3"/>
      <c r="P105" s="13"/>
      <c r="Q105" s="3"/>
      <c r="R105" s="3"/>
      <c r="S105" s="3"/>
      <c r="T105" s="3"/>
      <c r="U105" s="3"/>
      <c r="V105" s="3"/>
      <c r="W105" s="3"/>
      <c r="X105" s="3"/>
      <c r="Y105" s="3"/>
      <c r="Z105" s="3"/>
    </row>
    <row r="106" ht="15.75" customHeight="1">
      <c r="A106" s="3"/>
      <c r="B106" s="13"/>
      <c r="C106" s="13"/>
      <c r="D106" s="3"/>
      <c r="E106" s="3"/>
      <c r="F106" s="3"/>
      <c r="G106" s="3"/>
      <c r="H106" s="3"/>
      <c r="I106" s="3"/>
      <c r="J106" s="3"/>
      <c r="K106" s="3"/>
      <c r="L106" s="3"/>
      <c r="M106" s="13"/>
      <c r="N106" s="3"/>
      <c r="O106" s="3"/>
      <c r="P106" s="13"/>
      <c r="Q106" s="3"/>
      <c r="R106" s="3"/>
      <c r="S106" s="3"/>
      <c r="T106" s="3"/>
      <c r="U106" s="3"/>
      <c r="V106" s="3"/>
      <c r="W106" s="3"/>
      <c r="X106" s="3"/>
      <c r="Y106" s="3"/>
      <c r="Z106" s="3"/>
    </row>
    <row r="107" ht="15.75" customHeight="1">
      <c r="A107" s="3"/>
      <c r="B107" s="13"/>
      <c r="C107" s="13"/>
      <c r="D107" s="3"/>
      <c r="E107" s="3"/>
      <c r="F107" s="3"/>
      <c r="G107" s="3"/>
      <c r="H107" s="3"/>
      <c r="I107" s="3"/>
      <c r="J107" s="3"/>
      <c r="K107" s="3"/>
      <c r="L107" s="3"/>
      <c r="M107" s="13"/>
      <c r="N107" s="3"/>
      <c r="O107" s="3"/>
      <c r="P107" s="13"/>
      <c r="Q107" s="3"/>
      <c r="R107" s="3"/>
      <c r="S107" s="3"/>
      <c r="T107" s="3"/>
      <c r="U107" s="3"/>
      <c r="V107" s="3"/>
      <c r="W107" s="3"/>
      <c r="X107" s="3"/>
      <c r="Y107" s="3"/>
      <c r="Z107" s="3"/>
    </row>
    <row r="108" ht="15.75" customHeight="1">
      <c r="A108" s="3"/>
      <c r="B108" s="13"/>
      <c r="C108" s="13"/>
      <c r="D108" s="3"/>
      <c r="E108" s="3"/>
      <c r="F108" s="3"/>
      <c r="G108" s="3"/>
      <c r="H108" s="3"/>
      <c r="I108" s="3"/>
      <c r="J108" s="3"/>
      <c r="K108" s="3"/>
      <c r="L108" s="3"/>
      <c r="M108" s="13"/>
      <c r="N108" s="3"/>
      <c r="O108" s="3"/>
      <c r="P108" s="13"/>
      <c r="Q108" s="3"/>
      <c r="R108" s="3"/>
      <c r="S108" s="3"/>
      <c r="T108" s="3"/>
      <c r="U108" s="3"/>
      <c r="V108" s="3"/>
      <c r="W108" s="3"/>
      <c r="X108" s="3"/>
      <c r="Y108" s="3"/>
      <c r="Z108" s="3"/>
    </row>
    <row r="109" ht="15.75" customHeight="1">
      <c r="A109" s="3"/>
      <c r="B109" s="13"/>
      <c r="C109" s="13"/>
      <c r="D109" s="3"/>
      <c r="E109" s="3"/>
      <c r="F109" s="3"/>
      <c r="G109" s="3"/>
      <c r="H109" s="3"/>
      <c r="I109" s="3"/>
      <c r="J109" s="3"/>
      <c r="K109" s="3"/>
      <c r="L109" s="3"/>
      <c r="M109" s="13"/>
      <c r="N109" s="3"/>
      <c r="O109" s="3"/>
      <c r="P109" s="13"/>
      <c r="Q109" s="3"/>
      <c r="R109" s="3"/>
      <c r="S109" s="3"/>
      <c r="T109" s="3"/>
      <c r="U109" s="3"/>
      <c r="V109" s="3"/>
      <c r="W109" s="3"/>
      <c r="X109" s="3"/>
      <c r="Y109" s="3"/>
      <c r="Z109" s="3"/>
    </row>
    <row r="110" ht="15.75" customHeight="1">
      <c r="A110" s="3"/>
      <c r="B110" s="13"/>
      <c r="C110" s="13"/>
      <c r="D110" s="3"/>
      <c r="E110" s="3"/>
      <c r="F110" s="3"/>
      <c r="G110" s="3"/>
      <c r="H110" s="3"/>
      <c r="I110" s="3"/>
      <c r="J110" s="3"/>
      <c r="K110" s="3"/>
      <c r="L110" s="3"/>
      <c r="M110" s="13"/>
      <c r="N110" s="3"/>
      <c r="O110" s="3"/>
      <c r="P110" s="13"/>
      <c r="Q110" s="3"/>
      <c r="R110" s="3"/>
      <c r="S110" s="3"/>
      <c r="T110" s="3"/>
      <c r="U110" s="3"/>
      <c r="V110" s="3"/>
      <c r="W110" s="3"/>
      <c r="X110" s="3"/>
      <c r="Y110" s="3"/>
      <c r="Z110" s="3"/>
    </row>
    <row r="111" ht="15.75" customHeight="1">
      <c r="A111" s="3"/>
      <c r="B111" s="13"/>
      <c r="C111" s="13"/>
      <c r="D111" s="3"/>
      <c r="E111" s="3"/>
      <c r="F111" s="3"/>
      <c r="G111" s="3"/>
      <c r="H111" s="3"/>
      <c r="I111" s="3"/>
      <c r="J111" s="3"/>
      <c r="K111" s="3"/>
      <c r="L111" s="3"/>
      <c r="M111" s="13"/>
      <c r="N111" s="3"/>
      <c r="O111" s="3"/>
      <c r="P111" s="13"/>
      <c r="Q111" s="3"/>
      <c r="R111" s="3"/>
      <c r="S111" s="3"/>
      <c r="T111" s="3"/>
      <c r="U111" s="3"/>
      <c r="V111" s="3"/>
      <c r="W111" s="3"/>
      <c r="X111" s="3"/>
      <c r="Y111" s="3"/>
      <c r="Z111" s="3"/>
    </row>
    <row r="112" ht="15.75" customHeight="1">
      <c r="A112" s="3"/>
      <c r="B112" s="13"/>
      <c r="C112" s="13"/>
      <c r="D112" s="3"/>
      <c r="E112" s="3"/>
      <c r="F112" s="3"/>
      <c r="G112" s="3"/>
      <c r="H112" s="3"/>
      <c r="I112" s="3"/>
      <c r="J112" s="3"/>
      <c r="K112" s="3"/>
      <c r="L112" s="3"/>
      <c r="M112" s="13"/>
      <c r="N112" s="3"/>
      <c r="O112" s="3"/>
      <c r="P112" s="13"/>
      <c r="Q112" s="3"/>
      <c r="R112" s="3"/>
      <c r="S112" s="3"/>
      <c r="T112" s="3"/>
      <c r="U112" s="3"/>
      <c r="V112" s="3"/>
      <c r="W112" s="3"/>
      <c r="X112" s="3"/>
      <c r="Y112" s="3"/>
      <c r="Z112" s="3"/>
    </row>
    <row r="113" ht="15.75" customHeight="1">
      <c r="A113" s="3"/>
      <c r="B113" s="13"/>
      <c r="C113" s="13"/>
      <c r="D113" s="3"/>
      <c r="E113" s="3"/>
      <c r="F113" s="3"/>
      <c r="G113" s="3"/>
      <c r="H113" s="3"/>
      <c r="I113" s="3"/>
      <c r="J113" s="3"/>
      <c r="K113" s="3"/>
      <c r="L113" s="3"/>
      <c r="M113" s="13"/>
      <c r="N113" s="3"/>
      <c r="O113" s="3"/>
      <c r="P113" s="13"/>
      <c r="Q113" s="3"/>
      <c r="R113" s="3"/>
      <c r="S113" s="3"/>
      <c r="T113" s="3"/>
      <c r="U113" s="3"/>
      <c r="V113" s="3"/>
      <c r="W113" s="3"/>
      <c r="X113" s="3"/>
      <c r="Y113" s="3"/>
      <c r="Z113" s="3"/>
    </row>
    <row r="114" ht="15.75" customHeight="1">
      <c r="A114" s="3"/>
      <c r="B114" s="13"/>
      <c r="C114" s="13"/>
      <c r="D114" s="3"/>
      <c r="E114" s="3"/>
      <c r="F114" s="3"/>
      <c r="G114" s="3"/>
      <c r="H114" s="3"/>
      <c r="I114" s="3"/>
      <c r="J114" s="3"/>
      <c r="K114" s="3"/>
      <c r="L114" s="3"/>
      <c r="M114" s="13"/>
      <c r="N114" s="3"/>
      <c r="O114" s="3"/>
      <c r="P114" s="13"/>
      <c r="Q114" s="3"/>
      <c r="R114" s="3"/>
      <c r="S114" s="3"/>
      <c r="T114" s="3"/>
      <c r="U114" s="3"/>
      <c r="V114" s="3"/>
      <c r="W114" s="3"/>
      <c r="X114" s="3"/>
      <c r="Y114" s="3"/>
      <c r="Z114" s="3"/>
    </row>
    <row r="115" ht="15.75" customHeight="1">
      <c r="A115" s="3"/>
      <c r="B115" s="13"/>
      <c r="C115" s="13"/>
      <c r="D115" s="3"/>
      <c r="E115" s="3"/>
      <c r="F115" s="3"/>
      <c r="G115" s="3"/>
      <c r="H115" s="3"/>
      <c r="I115" s="3"/>
      <c r="J115" s="3"/>
      <c r="K115" s="3"/>
      <c r="L115" s="3"/>
      <c r="M115" s="13"/>
      <c r="N115" s="3"/>
      <c r="O115" s="3"/>
      <c r="P115" s="13"/>
      <c r="Q115" s="3"/>
      <c r="R115" s="3"/>
      <c r="S115" s="3"/>
      <c r="T115" s="3"/>
      <c r="U115" s="3"/>
      <c r="V115" s="3"/>
      <c r="W115" s="3"/>
      <c r="X115" s="3"/>
      <c r="Y115" s="3"/>
      <c r="Z115" s="3"/>
    </row>
    <row r="116" ht="15.75" customHeight="1">
      <c r="A116" s="3"/>
      <c r="B116" s="13"/>
      <c r="C116" s="13"/>
      <c r="D116" s="3"/>
      <c r="E116" s="3"/>
      <c r="F116" s="3"/>
      <c r="G116" s="3"/>
      <c r="H116" s="3"/>
      <c r="I116" s="3"/>
      <c r="J116" s="3"/>
      <c r="K116" s="3"/>
      <c r="L116" s="3"/>
      <c r="M116" s="13"/>
      <c r="N116" s="3"/>
      <c r="O116" s="3"/>
      <c r="P116" s="13"/>
      <c r="Q116" s="3"/>
      <c r="R116" s="3"/>
      <c r="S116" s="3"/>
      <c r="T116" s="3"/>
      <c r="U116" s="3"/>
      <c r="V116" s="3"/>
      <c r="W116" s="3"/>
      <c r="X116" s="3"/>
      <c r="Y116" s="3"/>
      <c r="Z116" s="3"/>
    </row>
    <row r="117" ht="15.75" customHeight="1">
      <c r="A117" s="3"/>
      <c r="B117" s="13"/>
      <c r="C117" s="13"/>
      <c r="D117" s="3"/>
      <c r="E117" s="3"/>
      <c r="F117" s="3"/>
      <c r="G117" s="3"/>
      <c r="H117" s="3"/>
      <c r="I117" s="3"/>
      <c r="J117" s="3"/>
      <c r="K117" s="3"/>
      <c r="L117" s="3"/>
      <c r="M117" s="13"/>
      <c r="N117" s="3"/>
      <c r="O117" s="3"/>
      <c r="P117" s="13"/>
      <c r="Q117" s="3"/>
      <c r="R117" s="3"/>
      <c r="S117" s="3"/>
      <c r="T117" s="3"/>
      <c r="U117" s="3"/>
      <c r="V117" s="3"/>
      <c r="W117" s="3"/>
      <c r="X117" s="3"/>
      <c r="Y117" s="3"/>
      <c r="Z117" s="3"/>
    </row>
    <row r="118" ht="15.75" customHeight="1">
      <c r="A118" s="3"/>
      <c r="B118" s="13"/>
      <c r="C118" s="13"/>
      <c r="D118" s="3"/>
      <c r="E118" s="3"/>
      <c r="F118" s="3"/>
      <c r="G118" s="3"/>
      <c r="H118" s="3"/>
      <c r="I118" s="3"/>
      <c r="J118" s="3"/>
      <c r="K118" s="3"/>
      <c r="L118" s="3"/>
      <c r="M118" s="13"/>
      <c r="N118" s="3"/>
      <c r="O118" s="3"/>
      <c r="P118" s="13"/>
      <c r="Q118" s="3"/>
      <c r="R118" s="3"/>
      <c r="S118" s="3"/>
      <c r="T118" s="3"/>
      <c r="U118" s="3"/>
      <c r="V118" s="3"/>
      <c r="W118" s="3"/>
      <c r="X118" s="3"/>
      <c r="Y118" s="3"/>
      <c r="Z118" s="3"/>
    </row>
    <row r="119" ht="15.75" customHeight="1">
      <c r="A119" s="3"/>
      <c r="B119" s="13"/>
      <c r="C119" s="13"/>
      <c r="D119" s="3"/>
      <c r="E119" s="3"/>
      <c r="F119" s="3"/>
      <c r="G119" s="3"/>
      <c r="H119" s="3"/>
      <c r="I119" s="3"/>
      <c r="J119" s="3"/>
      <c r="K119" s="3"/>
      <c r="L119" s="3"/>
      <c r="M119" s="13"/>
      <c r="N119" s="3"/>
      <c r="O119" s="3"/>
      <c r="P119" s="13"/>
      <c r="Q119" s="3"/>
      <c r="R119" s="3"/>
      <c r="S119" s="3"/>
      <c r="T119" s="3"/>
      <c r="U119" s="3"/>
      <c r="V119" s="3"/>
      <c r="W119" s="3"/>
      <c r="X119" s="3"/>
      <c r="Y119" s="3"/>
      <c r="Z119" s="3"/>
    </row>
    <row r="120" ht="15.75" customHeight="1">
      <c r="A120" s="3"/>
      <c r="B120" s="13"/>
      <c r="C120" s="13"/>
      <c r="D120" s="3"/>
      <c r="E120" s="3"/>
      <c r="F120" s="3"/>
      <c r="G120" s="3"/>
      <c r="H120" s="3"/>
      <c r="I120" s="3"/>
      <c r="J120" s="3"/>
      <c r="K120" s="3"/>
      <c r="L120" s="3"/>
      <c r="M120" s="13"/>
      <c r="N120" s="3"/>
      <c r="O120" s="3"/>
      <c r="P120" s="13"/>
      <c r="Q120" s="3"/>
      <c r="R120" s="3"/>
      <c r="S120" s="3"/>
      <c r="T120" s="3"/>
      <c r="U120" s="3"/>
      <c r="V120" s="3"/>
      <c r="W120" s="3"/>
      <c r="X120" s="3"/>
      <c r="Y120" s="3"/>
      <c r="Z120" s="3"/>
    </row>
    <row r="121" ht="15.75" customHeight="1">
      <c r="A121" s="3"/>
      <c r="B121" s="13"/>
      <c r="C121" s="13"/>
      <c r="D121" s="3"/>
      <c r="E121" s="3"/>
      <c r="F121" s="3"/>
      <c r="G121" s="3"/>
      <c r="H121" s="3"/>
      <c r="I121" s="3"/>
      <c r="J121" s="3"/>
      <c r="K121" s="3"/>
      <c r="L121" s="3"/>
      <c r="M121" s="13"/>
      <c r="N121" s="3"/>
      <c r="O121" s="3"/>
      <c r="P121" s="13"/>
      <c r="Q121" s="3"/>
      <c r="R121" s="3"/>
      <c r="S121" s="3"/>
      <c r="T121" s="3"/>
      <c r="U121" s="3"/>
      <c r="V121" s="3"/>
      <c r="W121" s="3"/>
      <c r="X121" s="3"/>
      <c r="Y121" s="3"/>
      <c r="Z121" s="3"/>
    </row>
    <row r="122" ht="15.75" customHeight="1">
      <c r="A122" s="3"/>
      <c r="B122" s="13"/>
      <c r="C122" s="13"/>
      <c r="D122" s="3"/>
      <c r="E122" s="3"/>
      <c r="F122" s="3"/>
      <c r="G122" s="3"/>
      <c r="H122" s="3"/>
      <c r="I122" s="3"/>
      <c r="J122" s="3"/>
      <c r="K122" s="3"/>
      <c r="L122" s="3"/>
      <c r="M122" s="13"/>
      <c r="N122" s="3"/>
      <c r="O122" s="3"/>
      <c r="P122" s="13"/>
      <c r="Q122" s="3"/>
      <c r="R122" s="3"/>
      <c r="S122" s="3"/>
      <c r="T122" s="3"/>
      <c r="U122" s="3"/>
      <c r="V122" s="3"/>
      <c r="W122" s="3"/>
      <c r="X122" s="3"/>
      <c r="Y122" s="3"/>
      <c r="Z122" s="3"/>
    </row>
    <row r="123" ht="15.75" customHeight="1">
      <c r="A123" s="3"/>
      <c r="B123" s="13"/>
      <c r="C123" s="13"/>
      <c r="D123" s="3"/>
      <c r="E123" s="3"/>
      <c r="F123" s="3"/>
      <c r="G123" s="3"/>
      <c r="H123" s="3"/>
      <c r="I123" s="3"/>
      <c r="J123" s="3"/>
      <c r="K123" s="3"/>
      <c r="L123" s="3"/>
      <c r="M123" s="13"/>
      <c r="N123" s="3"/>
      <c r="O123" s="3"/>
      <c r="P123" s="13"/>
      <c r="Q123" s="3"/>
      <c r="R123" s="3"/>
      <c r="S123" s="3"/>
      <c r="T123" s="3"/>
      <c r="U123" s="3"/>
      <c r="V123" s="3"/>
      <c r="W123" s="3"/>
      <c r="X123" s="3"/>
      <c r="Y123" s="3"/>
      <c r="Z123" s="3"/>
    </row>
    <row r="124" ht="15.75" customHeight="1">
      <c r="A124" s="3"/>
      <c r="B124" s="13"/>
      <c r="C124" s="13"/>
      <c r="D124" s="3"/>
      <c r="E124" s="3"/>
      <c r="F124" s="3"/>
      <c r="G124" s="3"/>
      <c r="H124" s="3"/>
      <c r="I124" s="3"/>
      <c r="J124" s="3"/>
      <c r="K124" s="3"/>
      <c r="L124" s="3"/>
      <c r="M124" s="13"/>
      <c r="N124" s="3"/>
      <c r="O124" s="3"/>
      <c r="P124" s="13"/>
      <c r="Q124" s="3"/>
      <c r="R124" s="3"/>
      <c r="S124" s="3"/>
      <c r="T124" s="3"/>
      <c r="U124" s="3"/>
      <c r="V124" s="3"/>
      <c r="W124" s="3"/>
      <c r="X124" s="3"/>
      <c r="Y124" s="3"/>
      <c r="Z124" s="3"/>
    </row>
    <row r="125" ht="15.75" customHeight="1">
      <c r="A125" s="3"/>
      <c r="B125" s="13"/>
      <c r="C125" s="13"/>
      <c r="D125" s="3"/>
      <c r="E125" s="3"/>
      <c r="F125" s="3"/>
      <c r="G125" s="3"/>
      <c r="H125" s="3"/>
      <c r="I125" s="3"/>
      <c r="J125" s="3"/>
      <c r="K125" s="3"/>
      <c r="L125" s="3"/>
      <c r="M125" s="13"/>
      <c r="N125" s="3"/>
      <c r="O125" s="3"/>
      <c r="P125" s="13"/>
      <c r="Q125" s="3"/>
      <c r="R125" s="3"/>
      <c r="S125" s="3"/>
      <c r="T125" s="3"/>
      <c r="U125" s="3"/>
      <c r="V125" s="3"/>
      <c r="W125" s="3"/>
      <c r="X125" s="3"/>
      <c r="Y125" s="3"/>
      <c r="Z125" s="3"/>
    </row>
    <row r="126" ht="15.75" customHeight="1">
      <c r="A126" s="3"/>
      <c r="B126" s="13"/>
      <c r="C126" s="13"/>
      <c r="D126" s="3"/>
      <c r="E126" s="3"/>
      <c r="F126" s="3"/>
      <c r="G126" s="3"/>
      <c r="H126" s="3"/>
      <c r="I126" s="3"/>
      <c r="J126" s="3"/>
      <c r="K126" s="3"/>
      <c r="L126" s="3"/>
      <c r="M126" s="13"/>
      <c r="N126" s="3"/>
      <c r="O126" s="3"/>
      <c r="P126" s="13"/>
      <c r="Q126" s="3"/>
      <c r="R126" s="3"/>
      <c r="S126" s="3"/>
      <c r="T126" s="3"/>
      <c r="U126" s="3"/>
      <c r="V126" s="3"/>
      <c r="W126" s="3"/>
      <c r="X126" s="3"/>
      <c r="Y126" s="3"/>
      <c r="Z126" s="3"/>
    </row>
    <row r="127" ht="15.75" customHeight="1">
      <c r="A127" s="3"/>
      <c r="B127" s="13"/>
      <c r="C127" s="13"/>
      <c r="D127" s="3"/>
      <c r="E127" s="3"/>
      <c r="F127" s="3"/>
      <c r="G127" s="3"/>
      <c r="H127" s="3"/>
      <c r="I127" s="3"/>
      <c r="J127" s="3"/>
      <c r="K127" s="3"/>
      <c r="L127" s="3"/>
      <c r="M127" s="13"/>
      <c r="N127" s="3"/>
      <c r="O127" s="3"/>
      <c r="P127" s="13"/>
      <c r="Q127" s="3"/>
      <c r="R127" s="3"/>
      <c r="S127" s="3"/>
      <c r="T127" s="3"/>
      <c r="U127" s="3"/>
      <c r="V127" s="3"/>
      <c r="W127" s="3"/>
      <c r="X127" s="3"/>
      <c r="Y127" s="3"/>
      <c r="Z127" s="3"/>
    </row>
    <row r="128" ht="15.75" customHeight="1">
      <c r="A128" s="3"/>
      <c r="B128" s="13"/>
      <c r="C128" s="13"/>
      <c r="D128" s="3"/>
      <c r="E128" s="3"/>
      <c r="F128" s="3"/>
      <c r="G128" s="3"/>
      <c r="H128" s="3"/>
      <c r="I128" s="3"/>
      <c r="J128" s="3"/>
      <c r="K128" s="3"/>
      <c r="L128" s="3"/>
      <c r="M128" s="13"/>
      <c r="N128" s="3"/>
      <c r="O128" s="3"/>
      <c r="P128" s="13"/>
      <c r="Q128" s="3"/>
      <c r="R128" s="3"/>
      <c r="S128" s="3"/>
      <c r="T128" s="3"/>
      <c r="U128" s="3"/>
      <c r="V128" s="3"/>
      <c r="W128" s="3"/>
      <c r="X128" s="3"/>
      <c r="Y128" s="3"/>
      <c r="Z128" s="3"/>
    </row>
    <row r="129" ht="15.75" customHeight="1">
      <c r="A129" s="3"/>
      <c r="B129" s="13"/>
      <c r="C129" s="13"/>
      <c r="D129" s="3"/>
      <c r="E129" s="3"/>
      <c r="F129" s="3"/>
      <c r="G129" s="3"/>
      <c r="H129" s="3"/>
      <c r="I129" s="3"/>
      <c r="J129" s="3"/>
      <c r="K129" s="3"/>
      <c r="L129" s="3"/>
      <c r="M129" s="13"/>
      <c r="N129" s="3"/>
      <c r="O129" s="3"/>
      <c r="P129" s="13"/>
      <c r="Q129" s="3"/>
      <c r="R129" s="3"/>
      <c r="S129" s="3"/>
      <c r="T129" s="3"/>
      <c r="U129" s="3"/>
      <c r="V129" s="3"/>
      <c r="W129" s="3"/>
      <c r="X129" s="3"/>
      <c r="Y129" s="3"/>
      <c r="Z129" s="3"/>
    </row>
    <row r="130" ht="15.75" customHeight="1">
      <c r="A130" s="3"/>
      <c r="B130" s="13"/>
      <c r="C130" s="13"/>
      <c r="D130" s="3"/>
      <c r="E130" s="3"/>
      <c r="F130" s="3"/>
      <c r="G130" s="3"/>
      <c r="H130" s="3"/>
      <c r="I130" s="3"/>
      <c r="J130" s="3"/>
      <c r="K130" s="3"/>
      <c r="L130" s="3"/>
      <c r="M130" s="13"/>
      <c r="N130" s="3"/>
      <c r="O130" s="3"/>
      <c r="P130" s="13"/>
      <c r="Q130" s="3"/>
      <c r="R130" s="3"/>
      <c r="S130" s="3"/>
      <c r="T130" s="3"/>
      <c r="U130" s="3"/>
      <c r="V130" s="3"/>
      <c r="W130" s="3"/>
      <c r="X130" s="3"/>
      <c r="Y130" s="3"/>
      <c r="Z130" s="3"/>
    </row>
    <row r="131" ht="15.75" customHeight="1">
      <c r="A131" s="3"/>
      <c r="B131" s="13"/>
      <c r="C131" s="13"/>
      <c r="D131" s="3"/>
      <c r="E131" s="3"/>
      <c r="F131" s="3"/>
      <c r="G131" s="3"/>
      <c r="H131" s="3"/>
      <c r="I131" s="3"/>
      <c r="J131" s="3"/>
      <c r="K131" s="3"/>
      <c r="L131" s="3"/>
      <c r="M131" s="13"/>
      <c r="N131" s="3"/>
      <c r="O131" s="3"/>
      <c r="P131" s="13"/>
      <c r="Q131" s="3"/>
      <c r="R131" s="3"/>
      <c r="S131" s="3"/>
      <c r="T131" s="3"/>
      <c r="U131" s="3"/>
      <c r="V131" s="3"/>
      <c r="W131" s="3"/>
      <c r="X131" s="3"/>
      <c r="Y131" s="3"/>
      <c r="Z131" s="3"/>
    </row>
    <row r="132" ht="15.75" customHeight="1">
      <c r="A132" s="3"/>
      <c r="B132" s="13"/>
      <c r="C132" s="13"/>
      <c r="D132" s="3"/>
      <c r="E132" s="3"/>
      <c r="F132" s="3"/>
      <c r="G132" s="3"/>
      <c r="H132" s="3"/>
      <c r="I132" s="3"/>
      <c r="J132" s="3"/>
      <c r="K132" s="3"/>
      <c r="L132" s="3"/>
      <c r="M132" s="13"/>
      <c r="N132" s="3"/>
      <c r="O132" s="3"/>
      <c r="P132" s="13"/>
      <c r="Q132" s="3"/>
      <c r="R132" s="3"/>
      <c r="S132" s="3"/>
      <c r="T132" s="3"/>
      <c r="U132" s="3"/>
      <c r="V132" s="3"/>
      <c r="W132" s="3"/>
      <c r="X132" s="3"/>
      <c r="Y132" s="3"/>
      <c r="Z132" s="3"/>
    </row>
    <row r="133" ht="15.75" customHeight="1">
      <c r="A133" s="3"/>
      <c r="B133" s="13"/>
      <c r="C133" s="13"/>
      <c r="D133" s="3"/>
      <c r="E133" s="3"/>
      <c r="F133" s="3"/>
      <c r="G133" s="3"/>
      <c r="H133" s="3"/>
      <c r="I133" s="3"/>
      <c r="J133" s="3"/>
      <c r="K133" s="3"/>
      <c r="L133" s="3"/>
      <c r="M133" s="13"/>
      <c r="N133" s="3"/>
      <c r="O133" s="3"/>
      <c r="P133" s="13"/>
      <c r="Q133" s="3"/>
      <c r="R133" s="3"/>
      <c r="S133" s="3"/>
      <c r="T133" s="3"/>
      <c r="U133" s="3"/>
      <c r="V133" s="3"/>
      <c r="W133" s="3"/>
      <c r="X133" s="3"/>
      <c r="Y133" s="3"/>
      <c r="Z133" s="3"/>
    </row>
    <row r="134" ht="15.75" customHeight="1">
      <c r="A134" s="3"/>
      <c r="B134" s="13"/>
      <c r="C134" s="13"/>
      <c r="D134" s="3"/>
      <c r="E134" s="3"/>
      <c r="F134" s="3"/>
      <c r="G134" s="3"/>
      <c r="H134" s="3"/>
      <c r="I134" s="3"/>
      <c r="J134" s="3"/>
      <c r="K134" s="3"/>
      <c r="L134" s="3"/>
      <c r="M134" s="13"/>
      <c r="N134" s="3"/>
      <c r="O134" s="3"/>
      <c r="P134" s="13"/>
      <c r="Q134" s="3"/>
      <c r="R134" s="3"/>
      <c r="S134" s="3"/>
      <c r="T134" s="3"/>
      <c r="U134" s="3"/>
      <c r="V134" s="3"/>
      <c r="W134" s="3"/>
      <c r="X134" s="3"/>
      <c r="Y134" s="3"/>
      <c r="Z134" s="3"/>
    </row>
    <row r="135" ht="15.75" customHeight="1">
      <c r="A135" s="3"/>
      <c r="B135" s="13"/>
      <c r="C135" s="13"/>
      <c r="D135" s="3"/>
      <c r="E135" s="3"/>
      <c r="F135" s="3"/>
      <c r="G135" s="3"/>
      <c r="H135" s="3"/>
      <c r="I135" s="3"/>
      <c r="J135" s="3"/>
      <c r="K135" s="3"/>
      <c r="L135" s="3"/>
      <c r="M135" s="13"/>
      <c r="N135" s="3"/>
      <c r="O135" s="3"/>
      <c r="P135" s="13"/>
      <c r="Q135" s="3"/>
      <c r="R135" s="3"/>
      <c r="S135" s="3"/>
      <c r="T135" s="3"/>
      <c r="U135" s="3"/>
      <c r="V135" s="3"/>
      <c r="W135" s="3"/>
      <c r="X135" s="3"/>
      <c r="Y135" s="3"/>
      <c r="Z135" s="3"/>
    </row>
    <row r="136" ht="15.75" customHeight="1">
      <c r="A136" s="3"/>
      <c r="B136" s="13"/>
      <c r="C136" s="13"/>
      <c r="D136" s="3"/>
      <c r="E136" s="3"/>
      <c r="F136" s="3"/>
      <c r="G136" s="3"/>
      <c r="H136" s="3"/>
      <c r="I136" s="3"/>
      <c r="J136" s="3"/>
      <c r="K136" s="3"/>
      <c r="L136" s="3"/>
      <c r="M136" s="13"/>
      <c r="N136" s="3"/>
      <c r="O136" s="3"/>
      <c r="P136" s="13"/>
      <c r="Q136" s="3"/>
      <c r="R136" s="3"/>
      <c r="S136" s="3"/>
      <c r="T136" s="3"/>
      <c r="U136" s="3"/>
      <c r="V136" s="3"/>
      <c r="W136" s="3"/>
      <c r="X136" s="3"/>
      <c r="Y136" s="3"/>
      <c r="Z136" s="3"/>
    </row>
    <row r="137" ht="15.75" customHeight="1">
      <c r="A137" s="3"/>
      <c r="B137" s="13"/>
      <c r="C137" s="13"/>
      <c r="D137" s="3"/>
      <c r="E137" s="3"/>
      <c r="F137" s="3"/>
      <c r="G137" s="3"/>
      <c r="H137" s="3"/>
      <c r="I137" s="3"/>
      <c r="J137" s="3"/>
      <c r="K137" s="3"/>
      <c r="L137" s="3"/>
      <c r="M137" s="13"/>
      <c r="N137" s="3"/>
      <c r="O137" s="3"/>
      <c r="P137" s="13"/>
      <c r="Q137" s="3"/>
      <c r="R137" s="3"/>
      <c r="S137" s="3"/>
      <c r="T137" s="3"/>
      <c r="U137" s="3"/>
      <c r="V137" s="3"/>
      <c r="W137" s="3"/>
      <c r="X137" s="3"/>
      <c r="Y137" s="3"/>
      <c r="Z137" s="3"/>
    </row>
    <row r="138" ht="15.75" customHeight="1">
      <c r="A138" s="3"/>
      <c r="B138" s="13"/>
      <c r="C138" s="13"/>
      <c r="D138" s="3"/>
      <c r="E138" s="3"/>
      <c r="F138" s="3"/>
      <c r="G138" s="3"/>
      <c r="H138" s="3"/>
      <c r="I138" s="3"/>
      <c r="J138" s="3"/>
      <c r="K138" s="3"/>
      <c r="L138" s="3"/>
      <c r="M138" s="13"/>
      <c r="N138" s="3"/>
      <c r="O138" s="3"/>
      <c r="P138" s="13"/>
      <c r="Q138" s="3"/>
      <c r="R138" s="3"/>
      <c r="S138" s="3"/>
      <c r="T138" s="3"/>
      <c r="U138" s="3"/>
      <c r="V138" s="3"/>
      <c r="W138" s="3"/>
      <c r="X138" s="3"/>
      <c r="Y138" s="3"/>
      <c r="Z138" s="3"/>
    </row>
    <row r="139" ht="15.75" customHeight="1">
      <c r="A139" s="3"/>
      <c r="B139" s="13"/>
      <c r="C139" s="13"/>
      <c r="D139" s="3"/>
      <c r="E139" s="3"/>
      <c r="F139" s="3"/>
      <c r="G139" s="3"/>
      <c r="H139" s="3"/>
      <c r="I139" s="3"/>
      <c r="J139" s="3"/>
      <c r="K139" s="3"/>
      <c r="L139" s="3"/>
      <c r="M139" s="13"/>
      <c r="N139" s="3"/>
      <c r="O139" s="3"/>
      <c r="P139" s="13"/>
      <c r="Q139" s="3"/>
      <c r="R139" s="3"/>
      <c r="S139" s="3"/>
      <c r="T139" s="3"/>
      <c r="U139" s="3"/>
      <c r="V139" s="3"/>
      <c r="W139" s="3"/>
      <c r="X139" s="3"/>
      <c r="Y139" s="3"/>
      <c r="Z139" s="3"/>
    </row>
    <row r="140" ht="15.75" customHeight="1">
      <c r="A140" s="3"/>
      <c r="B140" s="13"/>
      <c r="C140" s="13"/>
      <c r="D140" s="3"/>
      <c r="E140" s="3"/>
      <c r="F140" s="3"/>
      <c r="G140" s="3"/>
      <c r="H140" s="3"/>
      <c r="I140" s="3"/>
      <c r="J140" s="3"/>
      <c r="K140" s="3"/>
      <c r="L140" s="3"/>
      <c r="M140" s="13"/>
      <c r="N140" s="3"/>
      <c r="O140" s="3"/>
      <c r="P140" s="13"/>
      <c r="Q140" s="3"/>
      <c r="R140" s="3"/>
      <c r="S140" s="3"/>
      <c r="T140" s="3"/>
      <c r="U140" s="3"/>
      <c r="V140" s="3"/>
      <c r="W140" s="3"/>
      <c r="X140" s="3"/>
      <c r="Y140" s="3"/>
      <c r="Z140" s="3"/>
    </row>
    <row r="141" ht="15.75" customHeight="1">
      <c r="A141" s="3"/>
      <c r="B141" s="13"/>
      <c r="C141" s="13"/>
      <c r="D141" s="3"/>
      <c r="E141" s="3"/>
      <c r="F141" s="3"/>
      <c r="G141" s="3"/>
      <c r="H141" s="3"/>
      <c r="I141" s="3"/>
      <c r="J141" s="3"/>
      <c r="K141" s="3"/>
      <c r="L141" s="3"/>
      <c r="M141" s="13"/>
      <c r="N141" s="3"/>
      <c r="O141" s="3"/>
      <c r="P141" s="13"/>
      <c r="Q141" s="3"/>
      <c r="R141" s="3"/>
      <c r="S141" s="3"/>
      <c r="T141" s="3"/>
      <c r="U141" s="3"/>
      <c r="V141" s="3"/>
      <c r="W141" s="3"/>
      <c r="X141" s="3"/>
      <c r="Y141" s="3"/>
      <c r="Z141" s="3"/>
    </row>
    <row r="142" ht="15.75" customHeight="1">
      <c r="A142" s="3"/>
      <c r="B142" s="13"/>
      <c r="C142" s="13"/>
      <c r="D142" s="3"/>
      <c r="E142" s="3"/>
      <c r="F142" s="3"/>
      <c r="G142" s="3"/>
      <c r="H142" s="3"/>
      <c r="I142" s="3"/>
      <c r="J142" s="3"/>
      <c r="K142" s="3"/>
      <c r="L142" s="3"/>
      <c r="M142" s="13"/>
      <c r="N142" s="3"/>
      <c r="O142" s="3"/>
      <c r="P142" s="13"/>
      <c r="Q142" s="3"/>
      <c r="R142" s="3"/>
      <c r="S142" s="3"/>
      <c r="T142" s="3"/>
      <c r="U142" s="3"/>
      <c r="V142" s="3"/>
      <c r="W142" s="3"/>
      <c r="X142" s="3"/>
      <c r="Y142" s="3"/>
      <c r="Z142" s="3"/>
    </row>
    <row r="143" ht="15.75" customHeight="1">
      <c r="A143" s="3"/>
      <c r="B143" s="13"/>
      <c r="C143" s="13"/>
      <c r="D143" s="3"/>
      <c r="E143" s="3"/>
      <c r="F143" s="3"/>
      <c r="G143" s="3"/>
      <c r="H143" s="3"/>
      <c r="I143" s="3"/>
      <c r="J143" s="3"/>
      <c r="K143" s="3"/>
      <c r="L143" s="3"/>
      <c r="M143" s="13"/>
      <c r="N143" s="3"/>
      <c r="O143" s="3"/>
      <c r="P143" s="13"/>
      <c r="Q143" s="3"/>
      <c r="R143" s="3"/>
      <c r="S143" s="3"/>
      <c r="T143" s="3"/>
      <c r="U143" s="3"/>
      <c r="V143" s="3"/>
      <c r="W143" s="3"/>
      <c r="X143" s="3"/>
      <c r="Y143" s="3"/>
      <c r="Z143" s="3"/>
    </row>
    <row r="144" ht="15.75" customHeight="1">
      <c r="A144" s="3"/>
      <c r="B144" s="13"/>
      <c r="C144" s="13"/>
      <c r="D144" s="3"/>
      <c r="E144" s="3"/>
      <c r="F144" s="3"/>
      <c r="G144" s="3"/>
      <c r="H144" s="3"/>
      <c r="I144" s="3"/>
      <c r="J144" s="3"/>
      <c r="K144" s="3"/>
      <c r="L144" s="3"/>
      <c r="M144" s="13"/>
      <c r="N144" s="3"/>
      <c r="O144" s="3"/>
      <c r="P144" s="13"/>
      <c r="Q144" s="3"/>
      <c r="R144" s="3"/>
      <c r="S144" s="3"/>
      <c r="T144" s="3"/>
      <c r="U144" s="3"/>
      <c r="V144" s="3"/>
      <c r="W144" s="3"/>
      <c r="X144" s="3"/>
      <c r="Y144" s="3"/>
      <c r="Z144" s="3"/>
    </row>
    <row r="145" ht="15.75" customHeight="1">
      <c r="A145" s="3"/>
      <c r="B145" s="13"/>
      <c r="C145" s="13"/>
      <c r="D145" s="3"/>
      <c r="E145" s="3"/>
      <c r="F145" s="3"/>
      <c r="G145" s="3"/>
      <c r="H145" s="3"/>
      <c r="I145" s="3"/>
      <c r="J145" s="3"/>
      <c r="K145" s="3"/>
      <c r="L145" s="3"/>
      <c r="M145" s="13"/>
      <c r="N145" s="3"/>
      <c r="O145" s="3"/>
      <c r="P145" s="13"/>
      <c r="Q145" s="3"/>
      <c r="R145" s="3"/>
      <c r="S145" s="3"/>
      <c r="T145" s="3"/>
      <c r="U145" s="3"/>
      <c r="V145" s="3"/>
      <c r="W145" s="3"/>
      <c r="X145" s="3"/>
      <c r="Y145" s="3"/>
      <c r="Z145" s="3"/>
    </row>
    <row r="146" ht="15.75" customHeight="1">
      <c r="A146" s="3"/>
      <c r="B146" s="13"/>
      <c r="C146" s="13"/>
      <c r="D146" s="3"/>
      <c r="E146" s="3"/>
      <c r="F146" s="3"/>
      <c r="G146" s="3"/>
      <c r="H146" s="3"/>
      <c r="I146" s="3"/>
      <c r="J146" s="3"/>
      <c r="K146" s="3"/>
      <c r="L146" s="3"/>
      <c r="M146" s="13"/>
      <c r="N146" s="3"/>
      <c r="O146" s="3"/>
      <c r="P146" s="13"/>
      <c r="Q146" s="3"/>
      <c r="R146" s="3"/>
      <c r="S146" s="3"/>
      <c r="T146" s="3"/>
      <c r="U146" s="3"/>
      <c r="V146" s="3"/>
      <c r="W146" s="3"/>
      <c r="X146" s="3"/>
      <c r="Y146" s="3"/>
      <c r="Z146" s="3"/>
    </row>
    <row r="147" ht="15.75" customHeight="1">
      <c r="A147" s="3"/>
      <c r="B147" s="13"/>
      <c r="C147" s="13"/>
      <c r="D147" s="3"/>
      <c r="E147" s="3"/>
      <c r="F147" s="3"/>
      <c r="G147" s="3"/>
      <c r="H147" s="3"/>
      <c r="I147" s="3"/>
      <c r="J147" s="3"/>
      <c r="K147" s="3"/>
      <c r="L147" s="3"/>
      <c r="M147" s="13"/>
      <c r="N147" s="3"/>
      <c r="O147" s="3"/>
      <c r="P147" s="13"/>
      <c r="Q147" s="3"/>
      <c r="R147" s="3"/>
      <c r="S147" s="3"/>
      <c r="T147" s="3"/>
      <c r="U147" s="3"/>
      <c r="V147" s="3"/>
      <c r="W147" s="3"/>
      <c r="X147" s="3"/>
      <c r="Y147" s="3"/>
      <c r="Z147" s="3"/>
    </row>
    <row r="148" ht="15.75" customHeight="1">
      <c r="A148" s="3"/>
      <c r="B148" s="13"/>
      <c r="C148" s="13"/>
      <c r="D148" s="3"/>
      <c r="E148" s="3"/>
      <c r="F148" s="3"/>
      <c r="G148" s="3"/>
      <c r="H148" s="3"/>
      <c r="I148" s="3"/>
      <c r="J148" s="3"/>
      <c r="K148" s="3"/>
      <c r="L148" s="3"/>
      <c r="M148" s="13"/>
      <c r="N148" s="3"/>
      <c r="O148" s="3"/>
      <c r="P148" s="13"/>
      <c r="Q148" s="3"/>
      <c r="R148" s="3"/>
      <c r="S148" s="3"/>
      <c r="T148" s="3"/>
      <c r="U148" s="3"/>
      <c r="V148" s="3"/>
      <c r="W148" s="3"/>
      <c r="X148" s="3"/>
      <c r="Y148" s="3"/>
      <c r="Z148" s="3"/>
    </row>
    <row r="149" ht="15.75" customHeight="1">
      <c r="A149" s="3"/>
      <c r="B149" s="13"/>
      <c r="C149" s="13"/>
      <c r="D149" s="3"/>
      <c r="E149" s="3"/>
      <c r="F149" s="3"/>
      <c r="G149" s="3"/>
      <c r="H149" s="3"/>
      <c r="I149" s="3"/>
      <c r="J149" s="3"/>
      <c r="K149" s="3"/>
      <c r="L149" s="3"/>
      <c r="M149" s="13"/>
      <c r="N149" s="3"/>
      <c r="O149" s="3"/>
      <c r="P149" s="13"/>
      <c r="Q149" s="3"/>
      <c r="R149" s="3"/>
      <c r="S149" s="3"/>
      <c r="T149" s="3"/>
      <c r="U149" s="3"/>
      <c r="V149" s="3"/>
      <c r="W149" s="3"/>
      <c r="X149" s="3"/>
      <c r="Y149" s="3"/>
      <c r="Z149" s="3"/>
    </row>
    <row r="150" ht="15.75" customHeight="1">
      <c r="A150" s="3"/>
      <c r="B150" s="13"/>
      <c r="C150" s="13"/>
      <c r="D150" s="3"/>
      <c r="E150" s="3"/>
      <c r="F150" s="3"/>
      <c r="G150" s="3"/>
      <c r="H150" s="3"/>
      <c r="I150" s="3"/>
      <c r="J150" s="3"/>
      <c r="K150" s="3"/>
      <c r="L150" s="3"/>
      <c r="M150" s="13"/>
      <c r="N150" s="3"/>
      <c r="O150" s="3"/>
      <c r="P150" s="13"/>
      <c r="Q150" s="3"/>
      <c r="R150" s="3"/>
      <c r="S150" s="3"/>
      <c r="T150" s="3"/>
      <c r="U150" s="3"/>
      <c r="V150" s="3"/>
      <c r="W150" s="3"/>
      <c r="X150" s="3"/>
      <c r="Y150" s="3"/>
      <c r="Z150" s="3"/>
    </row>
    <row r="151" ht="15.75" customHeight="1">
      <c r="A151" s="3"/>
      <c r="B151" s="13"/>
      <c r="C151" s="13"/>
      <c r="D151" s="3"/>
      <c r="E151" s="3"/>
      <c r="F151" s="3"/>
      <c r="G151" s="3"/>
      <c r="H151" s="3"/>
      <c r="I151" s="3"/>
      <c r="J151" s="3"/>
      <c r="K151" s="3"/>
      <c r="L151" s="3"/>
      <c r="M151" s="13"/>
      <c r="N151" s="3"/>
      <c r="O151" s="3"/>
      <c r="P151" s="13"/>
      <c r="Q151" s="3"/>
      <c r="R151" s="3"/>
      <c r="S151" s="3"/>
      <c r="T151" s="3"/>
      <c r="U151" s="3"/>
      <c r="V151" s="3"/>
      <c r="W151" s="3"/>
      <c r="X151" s="3"/>
      <c r="Y151" s="3"/>
      <c r="Z151" s="3"/>
    </row>
    <row r="152" ht="15.75" customHeight="1">
      <c r="A152" s="3"/>
      <c r="B152" s="13"/>
      <c r="C152" s="13"/>
      <c r="D152" s="3"/>
      <c r="E152" s="3"/>
      <c r="F152" s="3"/>
      <c r="G152" s="3"/>
      <c r="H152" s="3"/>
      <c r="I152" s="3"/>
      <c r="J152" s="3"/>
      <c r="K152" s="3"/>
      <c r="L152" s="3"/>
      <c r="M152" s="13"/>
      <c r="N152" s="3"/>
      <c r="O152" s="3"/>
      <c r="P152" s="13"/>
      <c r="Q152" s="3"/>
      <c r="R152" s="3"/>
      <c r="S152" s="3"/>
      <c r="T152" s="3"/>
      <c r="U152" s="3"/>
      <c r="V152" s="3"/>
      <c r="W152" s="3"/>
      <c r="X152" s="3"/>
      <c r="Y152" s="3"/>
      <c r="Z152" s="3"/>
    </row>
    <row r="153" ht="15.75" customHeight="1">
      <c r="A153" s="3"/>
      <c r="B153" s="13"/>
      <c r="C153" s="13"/>
      <c r="D153" s="3"/>
      <c r="E153" s="3"/>
      <c r="F153" s="3"/>
      <c r="G153" s="3"/>
      <c r="H153" s="3"/>
      <c r="I153" s="3"/>
      <c r="J153" s="3"/>
      <c r="K153" s="3"/>
      <c r="L153" s="3"/>
      <c r="M153" s="13"/>
      <c r="N153" s="3"/>
      <c r="O153" s="3"/>
      <c r="P153" s="13"/>
      <c r="Q153" s="3"/>
      <c r="R153" s="3"/>
      <c r="S153" s="3"/>
      <c r="T153" s="3"/>
      <c r="U153" s="3"/>
      <c r="V153" s="3"/>
      <c r="W153" s="3"/>
      <c r="X153" s="3"/>
      <c r="Y153" s="3"/>
      <c r="Z153" s="3"/>
    </row>
    <row r="154" ht="15.75" customHeight="1">
      <c r="A154" s="3"/>
      <c r="B154" s="13"/>
      <c r="C154" s="13"/>
      <c r="D154" s="3"/>
      <c r="E154" s="3"/>
      <c r="F154" s="3"/>
      <c r="G154" s="3"/>
      <c r="H154" s="3"/>
      <c r="I154" s="3"/>
      <c r="J154" s="3"/>
      <c r="K154" s="3"/>
      <c r="L154" s="3"/>
      <c r="M154" s="13"/>
      <c r="N154" s="3"/>
      <c r="O154" s="3"/>
      <c r="P154" s="13"/>
      <c r="Q154" s="3"/>
      <c r="R154" s="3"/>
      <c r="S154" s="3"/>
      <c r="T154" s="3"/>
      <c r="U154" s="3"/>
      <c r="V154" s="3"/>
      <c r="W154" s="3"/>
      <c r="X154" s="3"/>
      <c r="Y154" s="3"/>
      <c r="Z154" s="3"/>
    </row>
    <row r="155" ht="15.75" customHeight="1">
      <c r="A155" s="3"/>
      <c r="B155" s="13"/>
      <c r="C155" s="13"/>
      <c r="D155" s="3"/>
      <c r="E155" s="3"/>
      <c r="F155" s="3"/>
      <c r="G155" s="3"/>
      <c r="H155" s="3"/>
      <c r="I155" s="3"/>
      <c r="J155" s="3"/>
      <c r="K155" s="3"/>
      <c r="L155" s="3"/>
      <c r="M155" s="13"/>
      <c r="N155" s="3"/>
      <c r="O155" s="3"/>
      <c r="P155" s="13"/>
      <c r="Q155" s="3"/>
      <c r="R155" s="3"/>
      <c r="S155" s="3"/>
      <c r="T155" s="3"/>
      <c r="U155" s="3"/>
      <c r="V155" s="3"/>
      <c r="W155" s="3"/>
      <c r="X155" s="3"/>
      <c r="Y155" s="3"/>
      <c r="Z155" s="3"/>
    </row>
    <row r="156" ht="15.75" customHeight="1">
      <c r="A156" s="3"/>
      <c r="B156" s="13"/>
      <c r="C156" s="13"/>
      <c r="D156" s="3"/>
      <c r="E156" s="3"/>
      <c r="F156" s="3"/>
      <c r="G156" s="3"/>
      <c r="H156" s="3"/>
      <c r="I156" s="3"/>
      <c r="J156" s="3"/>
      <c r="K156" s="3"/>
      <c r="L156" s="3"/>
      <c r="M156" s="13"/>
      <c r="N156" s="3"/>
      <c r="O156" s="3"/>
      <c r="P156" s="13"/>
      <c r="Q156" s="3"/>
      <c r="R156" s="3"/>
      <c r="S156" s="3"/>
      <c r="T156" s="3"/>
      <c r="U156" s="3"/>
      <c r="V156" s="3"/>
      <c r="W156" s="3"/>
      <c r="X156" s="3"/>
      <c r="Y156" s="3"/>
      <c r="Z156" s="3"/>
    </row>
    <row r="157" ht="15.75" customHeight="1">
      <c r="A157" s="3"/>
      <c r="B157" s="13"/>
      <c r="C157" s="13"/>
      <c r="D157" s="3"/>
      <c r="E157" s="3"/>
      <c r="F157" s="3"/>
      <c r="G157" s="3"/>
      <c r="H157" s="3"/>
      <c r="I157" s="3"/>
      <c r="J157" s="3"/>
      <c r="K157" s="3"/>
      <c r="L157" s="3"/>
      <c r="M157" s="13"/>
      <c r="N157" s="3"/>
      <c r="O157" s="3"/>
      <c r="P157" s="13"/>
      <c r="Q157" s="3"/>
      <c r="R157" s="3"/>
      <c r="S157" s="3"/>
      <c r="T157" s="3"/>
      <c r="U157" s="3"/>
      <c r="V157" s="3"/>
      <c r="W157" s="3"/>
      <c r="X157" s="3"/>
      <c r="Y157" s="3"/>
      <c r="Z157" s="3"/>
    </row>
    <row r="158" ht="15.75" customHeight="1">
      <c r="A158" s="3"/>
      <c r="B158" s="13"/>
      <c r="C158" s="13"/>
      <c r="D158" s="3"/>
      <c r="E158" s="3"/>
      <c r="F158" s="3"/>
      <c r="G158" s="3"/>
      <c r="H158" s="3"/>
      <c r="I158" s="3"/>
      <c r="J158" s="3"/>
      <c r="K158" s="3"/>
      <c r="L158" s="3"/>
      <c r="M158" s="13"/>
      <c r="N158" s="3"/>
      <c r="O158" s="3"/>
      <c r="P158" s="13"/>
      <c r="Q158" s="3"/>
      <c r="R158" s="3"/>
      <c r="S158" s="3"/>
      <c r="T158" s="3"/>
      <c r="U158" s="3"/>
      <c r="V158" s="3"/>
      <c r="W158" s="3"/>
      <c r="X158" s="3"/>
      <c r="Y158" s="3"/>
      <c r="Z158" s="3"/>
    </row>
    <row r="159" ht="15.75" customHeight="1">
      <c r="A159" s="3"/>
      <c r="B159" s="13"/>
      <c r="C159" s="13"/>
      <c r="D159" s="3"/>
      <c r="E159" s="3"/>
      <c r="F159" s="3"/>
      <c r="G159" s="3"/>
      <c r="H159" s="3"/>
      <c r="I159" s="3"/>
      <c r="J159" s="3"/>
      <c r="K159" s="3"/>
      <c r="L159" s="3"/>
      <c r="M159" s="13"/>
      <c r="N159" s="3"/>
      <c r="O159" s="3"/>
      <c r="P159" s="13"/>
      <c r="Q159" s="3"/>
      <c r="R159" s="3"/>
      <c r="S159" s="3"/>
      <c r="T159" s="3"/>
      <c r="U159" s="3"/>
      <c r="V159" s="3"/>
      <c r="W159" s="3"/>
      <c r="X159" s="3"/>
      <c r="Y159" s="3"/>
      <c r="Z159" s="3"/>
    </row>
    <row r="160" ht="15.75" customHeight="1">
      <c r="A160" s="3"/>
      <c r="B160" s="13"/>
      <c r="C160" s="13"/>
      <c r="D160" s="3"/>
      <c r="E160" s="3"/>
      <c r="F160" s="3"/>
      <c r="G160" s="3"/>
      <c r="H160" s="3"/>
      <c r="I160" s="3"/>
      <c r="J160" s="3"/>
      <c r="K160" s="3"/>
      <c r="L160" s="3"/>
      <c r="M160" s="13"/>
      <c r="N160" s="3"/>
      <c r="O160" s="3"/>
      <c r="P160" s="13"/>
      <c r="Q160" s="3"/>
      <c r="R160" s="3"/>
      <c r="S160" s="3"/>
      <c r="T160" s="3"/>
      <c r="U160" s="3"/>
      <c r="V160" s="3"/>
      <c r="W160" s="3"/>
      <c r="X160" s="3"/>
      <c r="Y160" s="3"/>
      <c r="Z160" s="3"/>
    </row>
    <row r="161" ht="15.75" customHeight="1">
      <c r="A161" s="3"/>
      <c r="B161" s="13"/>
      <c r="C161" s="13"/>
      <c r="D161" s="3"/>
      <c r="E161" s="3"/>
      <c r="F161" s="3"/>
      <c r="G161" s="3"/>
      <c r="H161" s="3"/>
      <c r="I161" s="3"/>
      <c r="J161" s="3"/>
      <c r="K161" s="3"/>
      <c r="L161" s="3"/>
      <c r="M161" s="13"/>
      <c r="N161" s="3"/>
      <c r="O161" s="3"/>
      <c r="P161" s="13"/>
      <c r="Q161" s="3"/>
      <c r="R161" s="3"/>
      <c r="S161" s="3"/>
      <c r="T161" s="3"/>
      <c r="U161" s="3"/>
      <c r="V161" s="3"/>
      <c r="W161" s="3"/>
      <c r="X161" s="3"/>
      <c r="Y161" s="3"/>
      <c r="Z161" s="3"/>
    </row>
    <row r="162" ht="15.75" customHeight="1">
      <c r="A162" s="3"/>
      <c r="B162" s="13"/>
      <c r="C162" s="13"/>
      <c r="D162" s="3"/>
      <c r="E162" s="3"/>
      <c r="F162" s="3"/>
      <c r="G162" s="3"/>
      <c r="H162" s="3"/>
      <c r="I162" s="3"/>
      <c r="J162" s="3"/>
      <c r="K162" s="3"/>
      <c r="L162" s="3"/>
      <c r="M162" s="13"/>
      <c r="N162" s="3"/>
      <c r="O162" s="3"/>
      <c r="P162" s="13"/>
      <c r="Q162" s="3"/>
      <c r="R162" s="3"/>
      <c r="S162" s="3"/>
      <c r="T162" s="3"/>
      <c r="U162" s="3"/>
      <c r="V162" s="3"/>
      <c r="W162" s="3"/>
      <c r="X162" s="3"/>
      <c r="Y162" s="3"/>
      <c r="Z162" s="3"/>
    </row>
    <row r="163" ht="15.75" customHeight="1">
      <c r="A163" s="3"/>
      <c r="B163" s="13"/>
      <c r="C163" s="13"/>
      <c r="D163" s="3"/>
      <c r="E163" s="3"/>
      <c r="F163" s="3"/>
      <c r="G163" s="3"/>
      <c r="H163" s="3"/>
      <c r="I163" s="3"/>
      <c r="J163" s="3"/>
      <c r="K163" s="3"/>
      <c r="L163" s="3"/>
      <c r="M163" s="13"/>
      <c r="N163" s="3"/>
      <c r="O163" s="3"/>
      <c r="P163" s="13"/>
      <c r="Q163" s="3"/>
      <c r="R163" s="3"/>
      <c r="S163" s="3"/>
      <c r="T163" s="3"/>
      <c r="U163" s="3"/>
      <c r="V163" s="3"/>
      <c r="W163" s="3"/>
      <c r="X163" s="3"/>
      <c r="Y163" s="3"/>
      <c r="Z163" s="3"/>
    </row>
    <row r="164" ht="15.75" customHeight="1">
      <c r="A164" s="3"/>
      <c r="B164" s="13"/>
      <c r="C164" s="13"/>
      <c r="D164" s="3"/>
      <c r="E164" s="3"/>
      <c r="F164" s="3"/>
      <c r="G164" s="3"/>
      <c r="H164" s="3"/>
      <c r="I164" s="3"/>
      <c r="J164" s="3"/>
      <c r="K164" s="3"/>
      <c r="L164" s="3"/>
      <c r="M164" s="13"/>
      <c r="N164" s="3"/>
      <c r="O164" s="3"/>
      <c r="P164" s="13"/>
      <c r="Q164" s="3"/>
      <c r="R164" s="3"/>
      <c r="S164" s="3"/>
      <c r="T164" s="3"/>
      <c r="U164" s="3"/>
      <c r="V164" s="3"/>
      <c r="W164" s="3"/>
      <c r="X164" s="3"/>
      <c r="Y164" s="3"/>
      <c r="Z164" s="3"/>
    </row>
    <row r="165" ht="15.75" customHeight="1">
      <c r="A165" s="3"/>
      <c r="B165" s="13"/>
      <c r="C165" s="13"/>
      <c r="D165" s="3"/>
      <c r="E165" s="3"/>
      <c r="F165" s="3"/>
      <c r="G165" s="3"/>
      <c r="H165" s="3"/>
      <c r="I165" s="3"/>
      <c r="J165" s="3"/>
      <c r="K165" s="3"/>
      <c r="L165" s="3"/>
      <c r="M165" s="13"/>
      <c r="N165" s="3"/>
      <c r="O165" s="3"/>
      <c r="P165" s="13"/>
      <c r="Q165" s="3"/>
      <c r="R165" s="3"/>
      <c r="S165" s="3"/>
      <c r="T165" s="3"/>
      <c r="U165" s="3"/>
      <c r="V165" s="3"/>
      <c r="W165" s="3"/>
      <c r="X165" s="3"/>
      <c r="Y165" s="3"/>
      <c r="Z165" s="3"/>
    </row>
    <row r="166" ht="15.75" customHeight="1">
      <c r="A166" s="3"/>
      <c r="B166" s="13"/>
      <c r="C166" s="13"/>
      <c r="D166" s="3"/>
      <c r="E166" s="3"/>
      <c r="F166" s="3"/>
      <c r="G166" s="3"/>
      <c r="H166" s="3"/>
      <c r="I166" s="3"/>
      <c r="J166" s="3"/>
      <c r="K166" s="3"/>
      <c r="L166" s="3"/>
      <c r="M166" s="13"/>
      <c r="N166" s="3"/>
      <c r="O166" s="3"/>
      <c r="P166" s="13"/>
      <c r="Q166" s="3"/>
      <c r="R166" s="3"/>
      <c r="S166" s="3"/>
      <c r="T166" s="3"/>
      <c r="U166" s="3"/>
      <c r="V166" s="3"/>
      <c r="W166" s="3"/>
      <c r="X166" s="3"/>
      <c r="Y166" s="3"/>
      <c r="Z166" s="3"/>
    </row>
    <row r="167" ht="15.75" customHeight="1">
      <c r="A167" s="3"/>
      <c r="B167" s="13"/>
      <c r="C167" s="13"/>
      <c r="D167" s="3"/>
      <c r="E167" s="3"/>
      <c r="F167" s="3"/>
      <c r="G167" s="3"/>
      <c r="H167" s="3"/>
      <c r="I167" s="3"/>
      <c r="J167" s="3"/>
      <c r="K167" s="3"/>
      <c r="L167" s="3"/>
      <c r="M167" s="13"/>
      <c r="N167" s="3"/>
      <c r="O167" s="3"/>
      <c r="P167" s="13"/>
      <c r="Q167" s="3"/>
      <c r="R167" s="3"/>
      <c r="S167" s="3"/>
      <c r="T167" s="3"/>
      <c r="U167" s="3"/>
      <c r="V167" s="3"/>
      <c r="W167" s="3"/>
      <c r="X167" s="3"/>
      <c r="Y167" s="3"/>
      <c r="Z167" s="3"/>
    </row>
    <row r="168" ht="15.75" customHeight="1">
      <c r="A168" s="3"/>
      <c r="B168" s="13"/>
      <c r="C168" s="13"/>
      <c r="D168" s="3"/>
      <c r="E168" s="3"/>
      <c r="F168" s="3"/>
      <c r="G168" s="3"/>
      <c r="H168" s="3"/>
      <c r="I168" s="3"/>
      <c r="J168" s="3"/>
      <c r="K168" s="3"/>
      <c r="L168" s="3"/>
      <c r="M168" s="13"/>
      <c r="N168" s="3"/>
      <c r="O168" s="3"/>
      <c r="P168" s="13"/>
      <c r="Q168" s="3"/>
      <c r="R168" s="3"/>
      <c r="S168" s="3"/>
      <c r="T168" s="3"/>
      <c r="U168" s="3"/>
      <c r="V168" s="3"/>
      <c r="W168" s="3"/>
      <c r="X168" s="3"/>
      <c r="Y168" s="3"/>
      <c r="Z168" s="3"/>
    </row>
    <row r="169" ht="15.75" customHeight="1">
      <c r="A169" s="3"/>
      <c r="B169" s="13"/>
      <c r="C169" s="13"/>
      <c r="D169" s="3"/>
      <c r="E169" s="3"/>
      <c r="F169" s="3"/>
      <c r="G169" s="3"/>
      <c r="H169" s="3"/>
      <c r="I169" s="3"/>
      <c r="J169" s="3"/>
      <c r="K169" s="3"/>
      <c r="L169" s="3"/>
      <c r="M169" s="13"/>
      <c r="N169" s="3"/>
      <c r="O169" s="3"/>
      <c r="P169" s="13"/>
      <c r="Q169" s="3"/>
      <c r="R169" s="3"/>
      <c r="S169" s="3"/>
      <c r="T169" s="3"/>
      <c r="U169" s="3"/>
      <c r="V169" s="3"/>
      <c r="W169" s="3"/>
      <c r="X169" s="3"/>
      <c r="Y169" s="3"/>
      <c r="Z169" s="3"/>
    </row>
    <row r="170" ht="15.75" customHeight="1">
      <c r="A170" s="3"/>
      <c r="B170" s="13"/>
      <c r="C170" s="13"/>
      <c r="D170" s="3"/>
      <c r="E170" s="3"/>
      <c r="F170" s="3"/>
      <c r="G170" s="3"/>
      <c r="H170" s="3"/>
      <c r="I170" s="3"/>
      <c r="J170" s="3"/>
      <c r="K170" s="3"/>
      <c r="L170" s="3"/>
      <c r="M170" s="13"/>
      <c r="N170" s="3"/>
      <c r="O170" s="3"/>
      <c r="P170" s="13"/>
      <c r="Q170" s="3"/>
      <c r="R170" s="3"/>
      <c r="S170" s="3"/>
      <c r="T170" s="3"/>
      <c r="U170" s="3"/>
      <c r="V170" s="3"/>
      <c r="W170" s="3"/>
      <c r="X170" s="3"/>
      <c r="Y170" s="3"/>
      <c r="Z170" s="3"/>
    </row>
    <row r="171" ht="15.75" customHeight="1">
      <c r="A171" s="3"/>
      <c r="B171" s="13"/>
      <c r="C171" s="13"/>
      <c r="D171" s="3"/>
      <c r="E171" s="3"/>
      <c r="F171" s="3"/>
      <c r="G171" s="3"/>
      <c r="H171" s="3"/>
      <c r="I171" s="3"/>
      <c r="J171" s="3"/>
      <c r="K171" s="3"/>
      <c r="L171" s="3"/>
      <c r="M171" s="13"/>
      <c r="N171" s="3"/>
      <c r="O171" s="3"/>
      <c r="P171" s="13"/>
      <c r="Q171" s="3"/>
      <c r="R171" s="3"/>
      <c r="S171" s="3"/>
      <c r="T171" s="3"/>
      <c r="U171" s="3"/>
      <c r="V171" s="3"/>
      <c r="W171" s="3"/>
      <c r="X171" s="3"/>
      <c r="Y171" s="3"/>
      <c r="Z171" s="3"/>
    </row>
    <row r="172" ht="15.75" customHeight="1">
      <c r="A172" s="3"/>
      <c r="B172" s="13"/>
      <c r="C172" s="13"/>
      <c r="D172" s="3"/>
      <c r="E172" s="3"/>
      <c r="F172" s="3"/>
      <c r="G172" s="3"/>
      <c r="H172" s="3"/>
      <c r="I172" s="3"/>
      <c r="J172" s="3"/>
      <c r="K172" s="3"/>
      <c r="L172" s="3"/>
      <c r="M172" s="13"/>
      <c r="N172" s="3"/>
      <c r="O172" s="3"/>
      <c r="P172" s="13"/>
      <c r="Q172" s="3"/>
      <c r="R172" s="3"/>
      <c r="S172" s="3"/>
      <c r="T172" s="3"/>
      <c r="U172" s="3"/>
      <c r="V172" s="3"/>
      <c r="W172" s="3"/>
      <c r="X172" s="3"/>
      <c r="Y172" s="3"/>
      <c r="Z172" s="3"/>
    </row>
    <row r="173" ht="15.75" customHeight="1">
      <c r="A173" s="3"/>
      <c r="B173" s="13"/>
      <c r="C173" s="13"/>
      <c r="D173" s="3"/>
      <c r="E173" s="3"/>
      <c r="F173" s="3"/>
      <c r="G173" s="3"/>
      <c r="H173" s="3"/>
      <c r="I173" s="3"/>
      <c r="J173" s="3"/>
      <c r="K173" s="3"/>
      <c r="L173" s="3"/>
      <c r="M173" s="13"/>
      <c r="N173" s="3"/>
      <c r="O173" s="3"/>
      <c r="P173" s="13"/>
      <c r="Q173" s="3"/>
      <c r="R173" s="3"/>
      <c r="S173" s="3"/>
      <c r="T173" s="3"/>
      <c r="U173" s="3"/>
      <c r="V173" s="3"/>
      <c r="W173" s="3"/>
      <c r="X173" s="3"/>
      <c r="Y173" s="3"/>
      <c r="Z173" s="3"/>
    </row>
    <row r="174" ht="15.75" customHeight="1">
      <c r="A174" s="3"/>
      <c r="B174" s="13"/>
      <c r="C174" s="13"/>
      <c r="D174" s="3"/>
      <c r="E174" s="3"/>
      <c r="F174" s="3"/>
      <c r="G174" s="3"/>
      <c r="H174" s="3"/>
      <c r="I174" s="3"/>
      <c r="J174" s="3"/>
      <c r="K174" s="3"/>
      <c r="L174" s="3"/>
      <c r="M174" s="13"/>
      <c r="N174" s="3"/>
      <c r="O174" s="3"/>
      <c r="P174" s="13"/>
      <c r="Q174" s="3"/>
      <c r="R174" s="3"/>
      <c r="S174" s="3"/>
      <c r="T174" s="3"/>
      <c r="U174" s="3"/>
      <c r="V174" s="3"/>
      <c r="W174" s="3"/>
      <c r="X174" s="3"/>
      <c r="Y174" s="3"/>
      <c r="Z174" s="3"/>
    </row>
    <row r="175" ht="15.75" customHeight="1">
      <c r="A175" s="3"/>
      <c r="B175" s="13"/>
      <c r="C175" s="13"/>
      <c r="D175" s="3"/>
      <c r="E175" s="3"/>
      <c r="F175" s="3"/>
      <c r="G175" s="3"/>
      <c r="H175" s="3"/>
      <c r="I175" s="3"/>
      <c r="J175" s="3"/>
      <c r="K175" s="3"/>
      <c r="L175" s="3"/>
      <c r="M175" s="13"/>
      <c r="N175" s="3"/>
      <c r="O175" s="3"/>
      <c r="P175" s="13"/>
      <c r="Q175" s="3"/>
      <c r="R175" s="3"/>
      <c r="S175" s="3"/>
      <c r="T175" s="3"/>
      <c r="U175" s="3"/>
      <c r="V175" s="3"/>
      <c r="W175" s="3"/>
      <c r="X175" s="3"/>
      <c r="Y175" s="3"/>
      <c r="Z175" s="3"/>
    </row>
    <row r="176" ht="15.75" customHeight="1">
      <c r="A176" s="3"/>
      <c r="B176" s="13"/>
      <c r="C176" s="13"/>
      <c r="D176" s="3"/>
      <c r="E176" s="3"/>
      <c r="F176" s="3"/>
      <c r="G176" s="3"/>
      <c r="H176" s="3"/>
      <c r="I176" s="3"/>
      <c r="J176" s="3"/>
      <c r="K176" s="3"/>
      <c r="L176" s="3"/>
      <c r="M176" s="13"/>
      <c r="N176" s="3"/>
      <c r="O176" s="3"/>
      <c r="P176" s="13"/>
      <c r="Q176" s="3"/>
      <c r="R176" s="3"/>
      <c r="S176" s="3"/>
      <c r="T176" s="3"/>
      <c r="U176" s="3"/>
      <c r="V176" s="3"/>
      <c r="W176" s="3"/>
      <c r="X176" s="3"/>
      <c r="Y176" s="3"/>
      <c r="Z176" s="3"/>
    </row>
    <row r="177" ht="15.75" customHeight="1">
      <c r="A177" s="3"/>
      <c r="B177" s="13"/>
      <c r="C177" s="13"/>
      <c r="D177" s="3"/>
      <c r="E177" s="3"/>
      <c r="F177" s="3"/>
      <c r="G177" s="3"/>
      <c r="H177" s="3"/>
      <c r="I177" s="3"/>
      <c r="J177" s="3"/>
      <c r="K177" s="3"/>
      <c r="L177" s="3"/>
      <c r="M177" s="13"/>
      <c r="N177" s="3"/>
      <c r="O177" s="3"/>
      <c r="P177" s="13"/>
      <c r="Q177" s="3"/>
      <c r="R177" s="3"/>
      <c r="S177" s="3"/>
      <c r="T177" s="3"/>
      <c r="U177" s="3"/>
      <c r="V177" s="3"/>
      <c r="W177" s="3"/>
      <c r="X177" s="3"/>
      <c r="Y177" s="3"/>
      <c r="Z177" s="3"/>
    </row>
    <row r="178" ht="15.75" customHeight="1">
      <c r="A178" s="3"/>
      <c r="B178" s="13"/>
      <c r="C178" s="13"/>
      <c r="D178" s="3"/>
      <c r="E178" s="3"/>
      <c r="F178" s="3"/>
      <c r="G178" s="3"/>
      <c r="H178" s="3"/>
      <c r="I178" s="3"/>
      <c r="J178" s="3"/>
      <c r="K178" s="3"/>
      <c r="L178" s="3"/>
      <c r="M178" s="13"/>
      <c r="N178" s="3"/>
      <c r="O178" s="3"/>
      <c r="P178" s="13"/>
      <c r="Q178" s="3"/>
      <c r="R178" s="3"/>
      <c r="S178" s="3"/>
      <c r="T178" s="3"/>
      <c r="U178" s="3"/>
      <c r="V178" s="3"/>
      <c r="W178" s="3"/>
      <c r="X178" s="3"/>
      <c r="Y178" s="3"/>
      <c r="Z178" s="3"/>
    </row>
    <row r="179" ht="15.75" customHeight="1">
      <c r="A179" s="3"/>
      <c r="B179" s="13"/>
      <c r="C179" s="13"/>
      <c r="D179" s="3"/>
      <c r="E179" s="3"/>
      <c r="F179" s="3"/>
      <c r="G179" s="3"/>
      <c r="H179" s="3"/>
      <c r="I179" s="3"/>
      <c r="J179" s="3"/>
      <c r="K179" s="3"/>
      <c r="L179" s="3"/>
      <c r="M179" s="13"/>
      <c r="N179" s="3"/>
      <c r="O179" s="3"/>
      <c r="P179" s="13"/>
      <c r="Q179" s="3"/>
      <c r="R179" s="3"/>
      <c r="S179" s="3"/>
      <c r="T179" s="3"/>
      <c r="U179" s="3"/>
      <c r="V179" s="3"/>
      <c r="W179" s="3"/>
      <c r="X179" s="3"/>
      <c r="Y179" s="3"/>
      <c r="Z179" s="3"/>
    </row>
    <row r="180" ht="15.75" customHeight="1">
      <c r="A180" s="3"/>
      <c r="B180" s="13"/>
      <c r="C180" s="13"/>
      <c r="D180" s="3"/>
      <c r="E180" s="3"/>
      <c r="F180" s="3"/>
      <c r="G180" s="3"/>
      <c r="H180" s="3"/>
      <c r="I180" s="3"/>
      <c r="J180" s="3"/>
      <c r="K180" s="3"/>
      <c r="L180" s="3"/>
      <c r="M180" s="13"/>
      <c r="N180" s="3"/>
      <c r="O180" s="3"/>
      <c r="P180" s="13"/>
      <c r="Q180" s="3"/>
      <c r="R180" s="3"/>
      <c r="S180" s="3"/>
      <c r="T180" s="3"/>
      <c r="U180" s="3"/>
      <c r="V180" s="3"/>
      <c r="W180" s="3"/>
      <c r="X180" s="3"/>
      <c r="Y180" s="3"/>
      <c r="Z180" s="3"/>
    </row>
    <row r="181" ht="15.75" customHeight="1">
      <c r="A181" s="3"/>
      <c r="B181" s="13"/>
      <c r="C181" s="13"/>
      <c r="D181" s="3"/>
      <c r="E181" s="3"/>
      <c r="F181" s="3"/>
      <c r="G181" s="3"/>
      <c r="H181" s="3"/>
      <c r="I181" s="3"/>
      <c r="J181" s="3"/>
      <c r="K181" s="3"/>
      <c r="L181" s="3"/>
      <c r="M181" s="13"/>
      <c r="N181" s="3"/>
      <c r="O181" s="3"/>
      <c r="P181" s="13"/>
      <c r="Q181" s="3"/>
      <c r="R181" s="3"/>
      <c r="S181" s="3"/>
      <c r="T181" s="3"/>
      <c r="U181" s="3"/>
      <c r="V181" s="3"/>
      <c r="W181" s="3"/>
      <c r="X181" s="3"/>
      <c r="Y181" s="3"/>
      <c r="Z181" s="3"/>
    </row>
    <row r="182" ht="15.75" customHeight="1">
      <c r="A182" s="3"/>
      <c r="B182" s="13"/>
      <c r="C182" s="13"/>
      <c r="D182" s="3"/>
      <c r="E182" s="3"/>
      <c r="F182" s="3"/>
      <c r="G182" s="3"/>
      <c r="H182" s="3"/>
      <c r="I182" s="3"/>
      <c r="J182" s="3"/>
      <c r="K182" s="3"/>
      <c r="L182" s="3"/>
      <c r="M182" s="13"/>
      <c r="N182" s="3"/>
      <c r="O182" s="3"/>
      <c r="P182" s="13"/>
      <c r="Q182" s="3"/>
      <c r="R182" s="3"/>
      <c r="S182" s="3"/>
      <c r="T182" s="3"/>
      <c r="U182" s="3"/>
      <c r="V182" s="3"/>
      <c r="W182" s="3"/>
      <c r="X182" s="3"/>
      <c r="Y182" s="3"/>
      <c r="Z182" s="3"/>
    </row>
    <row r="183" ht="15.75" customHeight="1">
      <c r="A183" s="3"/>
      <c r="B183" s="13"/>
      <c r="C183" s="13"/>
      <c r="D183" s="3"/>
      <c r="E183" s="3"/>
      <c r="F183" s="3"/>
      <c r="G183" s="3"/>
      <c r="H183" s="3"/>
      <c r="I183" s="3"/>
      <c r="J183" s="3"/>
      <c r="K183" s="3"/>
      <c r="L183" s="3"/>
      <c r="M183" s="13"/>
      <c r="N183" s="3"/>
      <c r="O183" s="3"/>
      <c r="P183" s="13"/>
      <c r="Q183" s="3"/>
      <c r="R183" s="3"/>
      <c r="S183" s="3"/>
      <c r="T183" s="3"/>
      <c r="U183" s="3"/>
      <c r="V183" s="3"/>
      <c r="W183" s="3"/>
      <c r="X183" s="3"/>
      <c r="Y183" s="3"/>
      <c r="Z183" s="3"/>
    </row>
    <row r="184" ht="15.75" customHeight="1">
      <c r="A184" s="3"/>
      <c r="B184" s="13"/>
      <c r="C184" s="13"/>
      <c r="D184" s="3"/>
      <c r="E184" s="3"/>
      <c r="F184" s="3"/>
      <c r="G184" s="3"/>
      <c r="H184" s="3"/>
      <c r="I184" s="3"/>
      <c r="J184" s="3"/>
      <c r="K184" s="3"/>
      <c r="L184" s="3"/>
      <c r="M184" s="13"/>
      <c r="N184" s="3"/>
      <c r="O184" s="3"/>
      <c r="P184" s="13"/>
      <c r="Q184" s="3"/>
      <c r="R184" s="3"/>
      <c r="S184" s="3"/>
      <c r="T184" s="3"/>
      <c r="U184" s="3"/>
      <c r="V184" s="3"/>
      <c r="W184" s="3"/>
      <c r="X184" s="3"/>
      <c r="Y184" s="3"/>
      <c r="Z184" s="3"/>
    </row>
    <row r="185" ht="15.75" customHeight="1">
      <c r="A185" s="3"/>
      <c r="B185" s="13"/>
      <c r="C185" s="13"/>
      <c r="D185" s="3"/>
      <c r="E185" s="3"/>
      <c r="F185" s="3"/>
      <c r="G185" s="3"/>
      <c r="H185" s="3"/>
      <c r="I185" s="3"/>
      <c r="J185" s="3"/>
      <c r="K185" s="3"/>
      <c r="L185" s="3"/>
      <c r="M185" s="13"/>
      <c r="N185" s="3"/>
      <c r="O185" s="3"/>
      <c r="P185" s="13"/>
      <c r="Q185" s="3"/>
      <c r="R185" s="3"/>
      <c r="S185" s="3"/>
      <c r="T185" s="3"/>
      <c r="U185" s="3"/>
      <c r="V185" s="3"/>
      <c r="W185" s="3"/>
      <c r="X185" s="3"/>
      <c r="Y185" s="3"/>
      <c r="Z185" s="3"/>
    </row>
    <row r="186" ht="15.75" customHeight="1">
      <c r="A186" s="3"/>
      <c r="B186" s="13"/>
      <c r="C186" s="13"/>
      <c r="D186" s="3"/>
      <c r="E186" s="3"/>
      <c r="F186" s="3"/>
      <c r="G186" s="3"/>
      <c r="H186" s="3"/>
      <c r="I186" s="3"/>
      <c r="J186" s="3"/>
      <c r="K186" s="3"/>
      <c r="L186" s="3"/>
      <c r="M186" s="13"/>
      <c r="N186" s="3"/>
      <c r="O186" s="3"/>
      <c r="P186" s="13"/>
      <c r="Q186" s="3"/>
      <c r="R186" s="3"/>
      <c r="S186" s="3"/>
      <c r="T186" s="3"/>
      <c r="U186" s="3"/>
      <c r="V186" s="3"/>
      <c r="W186" s="3"/>
      <c r="X186" s="3"/>
      <c r="Y186" s="3"/>
      <c r="Z186" s="3"/>
    </row>
    <row r="187" ht="15.75" customHeight="1">
      <c r="A187" s="3"/>
      <c r="B187" s="13"/>
      <c r="C187" s="13"/>
      <c r="D187" s="3"/>
      <c r="E187" s="3"/>
      <c r="F187" s="3"/>
      <c r="G187" s="3"/>
      <c r="H187" s="3"/>
      <c r="I187" s="3"/>
      <c r="J187" s="3"/>
      <c r="K187" s="3"/>
      <c r="L187" s="3"/>
      <c r="M187" s="13"/>
      <c r="N187" s="3"/>
      <c r="O187" s="3"/>
      <c r="P187" s="13"/>
      <c r="Q187" s="3"/>
      <c r="R187" s="3"/>
      <c r="S187" s="3"/>
      <c r="T187" s="3"/>
      <c r="U187" s="3"/>
      <c r="V187" s="3"/>
      <c r="W187" s="3"/>
      <c r="X187" s="3"/>
      <c r="Y187" s="3"/>
      <c r="Z187" s="3"/>
    </row>
    <row r="188" ht="15.75" customHeight="1">
      <c r="A188" s="3"/>
      <c r="B188" s="13"/>
      <c r="C188" s="13"/>
      <c r="D188" s="3"/>
      <c r="E188" s="3"/>
      <c r="F188" s="3"/>
      <c r="G188" s="3"/>
      <c r="H188" s="3"/>
      <c r="I188" s="3"/>
      <c r="J188" s="3"/>
      <c r="K188" s="3"/>
      <c r="L188" s="3"/>
      <c r="M188" s="13"/>
      <c r="N188" s="3"/>
      <c r="O188" s="3"/>
      <c r="P188" s="13"/>
      <c r="Q188" s="3"/>
      <c r="R188" s="3"/>
      <c r="S188" s="3"/>
      <c r="T188" s="3"/>
      <c r="U188" s="3"/>
      <c r="V188" s="3"/>
      <c r="W188" s="3"/>
      <c r="X188" s="3"/>
      <c r="Y188" s="3"/>
      <c r="Z188" s="3"/>
    </row>
    <row r="189" ht="15.75" customHeight="1">
      <c r="A189" s="3"/>
      <c r="B189" s="13"/>
      <c r="C189" s="13"/>
      <c r="D189" s="3"/>
      <c r="E189" s="3"/>
      <c r="F189" s="3"/>
      <c r="G189" s="3"/>
      <c r="H189" s="3"/>
      <c r="I189" s="3"/>
      <c r="J189" s="3"/>
      <c r="K189" s="3"/>
      <c r="L189" s="3"/>
      <c r="M189" s="13"/>
      <c r="N189" s="3"/>
      <c r="O189" s="3"/>
      <c r="P189" s="13"/>
      <c r="Q189" s="3"/>
      <c r="R189" s="3"/>
      <c r="S189" s="3"/>
      <c r="T189" s="3"/>
      <c r="U189" s="3"/>
      <c r="V189" s="3"/>
      <c r="W189" s="3"/>
      <c r="X189" s="3"/>
      <c r="Y189" s="3"/>
      <c r="Z189" s="3"/>
    </row>
    <row r="190" ht="15.75" customHeight="1">
      <c r="A190" s="3"/>
      <c r="B190" s="13"/>
      <c r="C190" s="13"/>
      <c r="D190" s="3"/>
      <c r="E190" s="3"/>
      <c r="F190" s="3"/>
      <c r="G190" s="3"/>
      <c r="H190" s="3"/>
      <c r="I190" s="3"/>
      <c r="J190" s="3"/>
      <c r="K190" s="3"/>
      <c r="L190" s="3"/>
      <c r="M190" s="13"/>
      <c r="N190" s="3"/>
      <c r="O190" s="3"/>
      <c r="P190" s="13"/>
      <c r="Q190" s="3"/>
      <c r="R190" s="3"/>
      <c r="S190" s="3"/>
      <c r="T190" s="3"/>
      <c r="U190" s="3"/>
      <c r="V190" s="3"/>
      <c r="W190" s="3"/>
      <c r="X190" s="3"/>
      <c r="Y190" s="3"/>
      <c r="Z190" s="3"/>
    </row>
    <row r="191" ht="15.75" customHeight="1">
      <c r="A191" s="3"/>
      <c r="B191" s="13"/>
      <c r="C191" s="13"/>
      <c r="D191" s="3"/>
      <c r="E191" s="3"/>
      <c r="F191" s="3"/>
      <c r="G191" s="3"/>
      <c r="H191" s="3"/>
      <c r="I191" s="3"/>
      <c r="J191" s="3"/>
      <c r="K191" s="3"/>
      <c r="L191" s="3"/>
      <c r="M191" s="13"/>
      <c r="N191" s="3"/>
      <c r="O191" s="3"/>
      <c r="P191" s="13"/>
      <c r="Q191" s="3"/>
      <c r="R191" s="3"/>
      <c r="S191" s="3"/>
      <c r="T191" s="3"/>
      <c r="U191" s="3"/>
      <c r="V191" s="3"/>
      <c r="W191" s="3"/>
      <c r="X191" s="3"/>
      <c r="Y191" s="3"/>
      <c r="Z191" s="3"/>
    </row>
    <row r="192" ht="15.75" customHeight="1">
      <c r="A192" s="3"/>
      <c r="B192" s="13"/>
      <c r="C192" s="13"/>
      <c r="D192" s="3"/>
      <c r="E192" s="3"/>
      <c r="F192" s="3"/>
      <c r="G192" s="3"/>
      <c r="H192" s="3"/>
      <c r="I192" s="3"/>
      <c r="J192" s="3"/>
      <c r="K192" s="3"/>
      <c r="L192" s="3"/>
      <c r="M192" s="13"/>
      <c r="N192" s="3"/>
      <c r="O192" s="3"/>
      <c r="P192" s="13"/>
      <c r="Q192" s="3"/>
      <c r="R192" s="3"/>
      <c r="S192" s="3"/>
      <c r="T192" s="3"/>
      <c r="U192" s="3"/>
      <c r="V192" s="3"/>
      <c r="W192" s="3"/>
      <c r="X192" s="3"/>
      <c r="Y192" s="3"/>
      <c r="Z192" s="3"/>
    </row>
    <row r="193" ht="15.75" customHeight="1">
      <c r="A193" s="3"/>
      <c r="B193" s="13"/>
      <c r="C193" s="13"/>
      <c r="D193" s="3"/>
      <c r="E193" s="3"/>
      <c r="F193" s="3"/>
      <c r="G193" s="3"/>
      <c r="H193" s="3"/>
      <c r="I193" s="3"/>
      <c r="J193" s="3"/>
      <c r="K193" s="3"/>
      <c r="L193" s="3"/>
      <c r="M193" s="13"/>
      <c r="N193" s="3"/>
      <c r="O193" s="3"/>
      <c r="P193" s="13"/>
      <c r="Q193" s="3"/>
      <c r="R193" s="3"/>
      <c r="S193" s="3"/>
      <c r="T193" s="3"/>
      <c r="U193" s="3"/>
      <c r="V193" s="3"/>
      <c r="W193" s="3"/>
      <c r="X193" s="3"/>
      <c r="Y193" s="3"/>
      <c r="Z193" s="3"/>
    </row>
    <row r="194" ht="15.75" customHeight="1">
      <c r="A194" s="3"/>
      <c r="B194" s="13"/>
      <c r="C194" s="13"/>
      <c r="D194" s="3"/>
      <c r="E194" s="3"/>
      <c r="F194" s="3"/>
      <c r="G194" s="3"/>
      <c r="H194" s="3"/>
      <c r="I194" s="3"/>
      <c r="J194" s="3"/>
      <c r="K194" s="3"/>
      <c r="L194" s="3"/>
      <c r="M194" s="13"/>
      <c r="N194" s="3"/>
      <c r="O194" s="3"/>
      <c r="P194" s="13"/>
      <c r="Q194" s="3"/>
      <c r="R194" s="3"/>
      <c r="S194" s="3"/>
      <c r="T194" s="3"/>
      <c r="U194" s="3"/>
      <c r="V194" s="3"/>
      <c r="W194" s="3"/>
      <c r="X194" s="3"/>
      <c r="Y194" s="3"/>
      <c r="Z194" s="3"/>
    </row>
    <row r="195" ht="15.75" customHeight="1">
      <c r="A195" s="3"/>
      <c r="B195" s="13"/>
      <c r="C195" s="13"/>
      <c r="D195" s="3"/>
      <c r="E195" s="3"/>
      <c r="F195" s="3"/>
      <c r="G195" s="3"/>
      <c r="H195" s="3"/>
      <c r="I195" s="3"/>
      <c r="J195" s="3"/>
      <c r="K195" s="3"/>
      <c r="L195" s="3"/>
      <c r="M195" s="13"/>
      <c r="N195" s="3"/>
      <c r="O195" s="3"/>
      <c r="P195" s="13"/>
      <c r="Q195" s="3"/>
      <c r="R195" s="3"/>
      <c r="S195" s="3"/>
      <c r="T195" s="3"/>
      <c r="U195" s="3"/>
      <c r="V195" s="3"/>
      <c r="W195" s="3"/>
      <c r="X195" s="3"/>
      <c r="Y195" s="3"/>
      <c r="Z195" s="3"/>
    </row>
    <row r="196" ht="15.75" customHeight="1">
      <c r="A196" s="3"/>
      <c r="B196" s="13"/>
      <c r="C196" s="13"/>
      <c r="D196" s="3"/>
      <c r="E196" s="3"/>
      <c r="F196" s="3"/>
      <c r="G196" s="3"/>
      <c r="H196" s="3"/>
      <c r="I196" s="3"/>
      <c r="J196" s="3"/>
      <c r="K196" s="3"/>
      <c r="L196" s="3"/>
      <c r="M196" s="13"/>
      <c r="N196" s="3"/>
      <c r="O196" s="3"/>
      <c r="P196" s="13"/>
      <c r="Q196" s="3"/>
      <c r="R196" s="3"/>
      <c r="S196" s="3"/>
      <c r="T196" s="3"/>
      <c r="U196" s="3"/>
      <c r="V196" s="3"/>
      <c r="W196" s="3"/>
      <c r="X196" s="3"/>
      <c r="Y196" s="3"/>
      <c r="Z196" s="3"/>
    </row>
    <row r="197" ht="15.75" customHeight="1">
      <c r="A197" s="3"/>
      <c r="B197" s="13"/>
      <c r="C197" s="13"/>
      <c r="D197" s="3"/>
      <c r="E197" s="3"/>
      <c r="F197" s="3"/>
      <c r="G197" s="3"/>
      <c r="H197" s="3"/>
      <c r="I197" s="3"/>
      <c r="J197" s="3"/>
      <c r="K197" s="3"/>
      <c r="L197" s="3"/>
      <c r="M197" s="13"/>
      <c r="N197" s="3"/>
      <c r="O197" s="3"/>
      <c r="P197" s="13"/>
      <c r="Q197" s="3"/>
      <c r="R197" s="3"/>
      <c r="S197" s="3"/>
      <c r="T197" s="3"/>
      <c r="U197" s="3"/>
      <c r="V197" s="3"/>
      <c r="W197" s="3"/>
      <c r="X197" s="3"/>
      <c r="Y197" s="3"/>
      <c r="Z197" s="3"/>
    </row>
    <row r="198" ht="15.75" customHeight="1">
      <c r="A198" s="3"/>
      <c r="B198" s="13"/>
      <c r="C198" s="13"/>
      <c r="D198" s="3"/>
      <c r="E198" s="3"/>
      <c r="F198" s="3"/>
      <c r="G198" s="3"/>
      <c r="H198" s="3"/>
      <c r="I198" s="3"/>
      <c r="J198" s="3"/>
      <c r="K198" s="3"/>
      <c r="L198" s="3"/>
      <c r="M198" s="13"/>
      <c r="N198" s="3"/>
      <c r="O198" s="3"/>
      <c r="P198" s="13"/>
      <c r="Q198" s="3"/>
      <c r="R198" s="3"/>
      <c r="S198" s="3"/>
      <c r="T198" s="3"/>
      <c r="U198" s="3"/>
      <c r="V198" s="3"/>
      <c r="W198" s="3"/>
      <c r="X198" s="3"/>
      <c r="Y198" s="3"/>
      <c r="Z198" s="3"/>
    </row>
    <row r="199" ht="15.75" customHeight="1">
      <c r="A199" s="3"/>
      <c r="B199" s="13"/>
      <c r="C199" s="13"/>
      <c r="D199" s="3"/>
      <c r="E199" s="3"/>
      <c r="F199" s="3"/>
      <c r="G199" s="3"/>
      <c r="H199" s="3"/>
      <c r="I199" s="3"/>
      <c r="J199" s="3"/>
      <c r="K199" s="3"/>
      <c r="L199" s="3"/>
      <c r="M199" s="13"/>
      <c r="N199" s="3"/>
      <c r="O199" s="3"/>
      <c r="P199" s="13"/>
      <c r="Q199" s="3"/>
      <c r="R199" s="3"/>
      <c r="S199" s="3"/>
      <c r="T199" s="3"/>
      <c r="U199" s="3"/>
      <c r="V199" s="3"/>
      <c r="W199" s="3"/>
      <c r="X199" s="3"/>
      <c r="Y199" s="3"/>
      <c r="Z199" s="3"/>
    </row>
    <row r="200" ht="15.75" customHeight="1">
      <c r="A200" s="3"/>
      <c r="B200" s="13"/>
      <c r="C200" s="13"/>
      <c r="D200" s="3"/>
      <c r="E200" s="3"/>
      <c r="F200" s="3"/>
      <c r="G200" s="3"/>
      <c r="H200" s="3"/>
      <c r="I200" s="3"/>
      <c r="J200" s="3"/>
      <c r="K200" s="3"/>
      <c r="L200" s="3"/>
      <c r="M200" s="13"/>
      <c r="N200" s="3"/>
      <c r="O200" s="3"/>
      <c r="P200" s="13"/>
      <c r="Q200" s="3"/>
      <c r="R200" s="3"/>
      <c r="S200" s="3"/>
      <c r="T200" s="3"/>
      <c r="U200" s="3"/>
      <c r="V200" s="3"/>
      <c r="W200" s="3"/>
      <c r="X200" s="3"/>
      <c r="Y200" s="3"/>
      <c r="Z200" s="3"/>
    </row>
    <row r="201" ht="15.75" customHeight="1">
      <c r="A201" s="3"/>
      <c r="B201" s="13"/>
      <c r="C201" s="13"/>
      <c r="D201" s="3"/>
      <c r="E201" s="3"/>
      <c r="F201" s="3"/>
      <c r="G201" s="3"/>
      <c r="H201" s="3"/>
      <c r="I201" s="3"/>
      <c r="J201" s="3"/>
      <c r="K201" s="3"/>
      <c r="L201" s="3"/>
      <c r="M201" s="13"/>
      <c r="N201" s="3"/>
      <c r="O201" s="3"/>
      <c r="P201" s="13"/>
      <c r="Q201" s="3"/>
      <c r="R201" s="3"/>
      <c r="S201" s="3"/>
      <c r="T201" s="3"/>
      <c r="U201" s="3"/>
      <c r="V201" s="3"/>
      <c r="W201" s="3"/>
      <c r="X201" s="3"/>
      <c r="Y201" s="3"/>
      <c r="Z201" s="3"/>
    </row>
    <row r="202" ht="15.75" customHeight="1">
      <c r="A202" s="3"/>
      <c r="B202" s="13"/>
      <c r="C202" s="13"/>
      <c r="D202" s="3"/>
      <c r="E202" s="3"/>
      <c r="F202" s="3"/>
      <c r="G202" s="3"/>
      <c r="H202" s="3"/>
      <c r="I202" s="3"/>
      <c r="J202" s="3"/>
      <c r="K202" s="3"/>
      <c r="L202" s="3"/>
      <c r="M202" s="13"/>
      <c r="N202" s="3"/>
      <c r="O202" s="3"/>
      <c r="P202" s="13"/>
      <c r="Q202" s="3"/>
      <c r="R202" s="3"/>
      <c r="S202" s="3"/>
      <c r="T202" s="3"/>
      <c r="U202" s="3"/>
      <c r="V202" s="3"/>
      <c r="W202" s="3"/>
      <c r="X202" s="3"/>
      <c r="Y202" s="3"/>
      <c r="Z202" s="3"/>
    </row>
    <row r="203" ht="15.75" customHeight="1">
      <c r="A203" s="3"/>
      <c r="B203" s="13"/>
      <c r="C203" s="13"/>
      <c r="D203" s="3"/>
      <c r="E203" s="3"/>
      <c r="F203" s="3"/>
      <c r="G203" s="3"/>
      <c r="H203" s="3"/>
      <c r="I203" s="3"/>
      <c r="J203" s="3"/>
      <c r="K203" s="3"/>
      <c r="L203" s="3"/>
      <c r="M203" s="13"/>
      <c r="N203" s="3"/>
      <c r="O203" s="3"/>
      <c r="P203" s="13"/>
      <c r="Q203" s="3"/>
      <c r="R203" s="3"/>
      <c r="S203" s="3"/>
      <c r="T203" s="3"/>
      <c r="U203" s="3"/>
      <c r="V203" s="3"/>
      <c r="W203" s="3"/>
      <c r="X203" s="3"/>
      <c r="Y203" s="3"/>
      <c r="Z203" s="3"/>
    </row>
    <row r="204" ht="15.75" customHeight="1">
      <c r="A204" s="3"/>
      <c r="B204" s="13"/>
      <c r="C204" s="13"/>
      <c r="D204" s="3"/>
      <c r="E204" s="3"/>
      <c r="F204" s="3"/>
      <c r="G204" s="3"/>
      <c r="H204" s="3"/>
      <c r="I204" s="3"/>
      <c r="J204" s="3"/>
      <c r="K204" s="3"/>
      <c r="L204" s="3"/>
      <c r="M204" s="13"/>
      <c r="N204" s="3"/>
      <c r="O204" s="3"/>
      <c r="P204" s="13"/>
      <c r="Q204" s="3"/>
      <c r="R204" s="3"/>
      <c r="S204" s="3"/>
      <c r="T204" s="3"/>
      <c r="U204" s="3"/>
      <c r="V204" s="3"/>
      <c r="W204" s="3"/>
      <c r="X204" s="3"/>
      <c r="Y204" s="3"/>
      <c r="Z204" s="3"/>
    </row>
    <row r="205" ht="15.75" customHeight="1">
      <c r="A205" s="3"/>
      <c r="B205" s="13"/>
      <c r="C205" s="13"/>
      <c r="D205" s="3"/>
      <c r="E205" s="3"/>
      <c r="F205" s="3"/>
      <c r="G205" s="3"/>
      <c r="H205" s="3"/>
      <c r="I205" s="3"/>
      <c r="J205" s="3"/>
      <c r="K205" s="3"/>
      <c r="L205" s="3"/>
      <c r="M205" s="13"/>
      <c r="N205" s="3"/>
      <c r="O205" s="3"/>
      <c r="P205" s="13"/>
      <c r="Q205" s="3"/>
      <c r="R205" s="3"/>
      <c r="S205" s="3"/>
      <c r="T205" s="3"/>
      <c r="U205" s="3"/>
      <c r="V205" s="3"/>
      <c r="W205" s="3"/>
      <c r="X205" s="3"/>
      <c r="Y205" s="3"/>
      <c r="Z205" s="3"/>
    </row>
    <row r="206" ht="15.75" customHeight="1">
      <c r="A206" s="3"/>
      <c r="B206" s="13"/>
      <c r="C206" s="13"/>
      <c r="D206" s="3"/>
      <c r="E206" s="3"/>
      <c r="F206" s="3"/>
      <c r="G206" s="3"/>
      <c r="H206" s="3"/>
      <c r="I206" s="3"/>
      <c r="J206" s="3"/>
      <c r="K206" s="3"/>
      <c r="L206" s="3"/>
      <c r="M206" s="13"/>
      <c r="N206" s="3"/>
      <c r="O206" s="3"/>
      <c r="P206" s="13"/>
      <c r="Q206" s="3"/>
      <c r="R206" s="3"/>
      <c r="S206" s="3"/>
      <c r="T206" s="3"/>
      <c r="U206" s="3"/>
      <c r="V206" s="3"/>
      <c r="W206" s="3"/>
      <c r="X206" s="3"/>
      <c r="Y206" s="3"/>
      <c r="Z206" s="3"/>
    </row>
    <row r="207" ht="15.75" customHeight="1">
      <c r="A207" s="3"/>
      <c r="B207" s="13"/>
      <c r="C207" s="13"/>
      <c r="D207" s="3"/>
      <c r="E207" s="3"/>
      <c r="F207" s="3"/>
      <c r="G207" s="3"/>
      <c r="H207" s="3"/>
      <c r="I207" s="3"/>
      <c r="J207" s="3"/>
      <c r="K207" s="3"/>
      <c r="L207" s="3"/>
      <c r="M207" s="13"/>
      <c r="N207" s="3"/>
      <c r="O207" s="3"/>
      <c r="P207" s="13"/>
      <c r="Q207" s="3"/>
      <c r="R207" s="3"/>
      <c r="S207" s="3"/>
      <c r="T207" s="3"/>
      <c r="U207" s="3"/>
      <c r="V207" s="3"/>
      <c r="W207" s="3"/>
      <c r="X207" s="3"/>
      <c r="Y207" s="3"/>
      <c r="Z207" s="3"/>
    </row>
    <row r="208" ht="15.75" customHeight="1">
      <c r="A208" s="3"/>
      <c r="B208" s="13"/>
      <c r="C208" s="13"/>
      <c r="D208" s="3"/>
      <c r="E208" s="3"/>
      <c r="F208" s="3"/>
      <c r="G208" s="3"/>
      <c r="H208" s="3"/>
      <c r="I208" s="3"/>
      <c r="J208" s="3"/>
      <c r="K208" s="3"/>
      <c r="L208" s="3"/>
      <c r="M208" s="13"/>
      <c r="N208" s="3"/>
      <c r="O208" s="3"/>
      <c r="P208" s="13"/>
      <c r="Q208" s="3"/>
      <c r="R208" s="3"/>
      <c r="S208" s="3"/>
      <c r="T208" s="3"/>
      <c r="U208" s="3"/>
      <c r="V208" s="3"/>
      <c r="W208" s="3"/>
      <c r="X208" s="3"/>
      <c r="Y208" s="3"/>
      <c r="Z208" s="3"/>
    </row>
    <row r="209" ht="15.75" customHeight="1">
      <c r="A209" s="3"/>
      <c r="B209" s="13"/>
      <c r="C209" s="13"/>
      <c r="D209" s="3"/>
      <c r="E209" s="3"/>
      <c r="F209" s="3"/>
      <c r="G209" s="3"/>
      <c r="H209" s="3"/>
      <c r="I209" s="3"/>
      <c r="J209" s="3"/>
      <c r="K209" s="3"/>
      <c r="L209" s="3"/>
      <c r="M209" s="13"/>
      <c r="N209" s="3"/>
      <c r="O209" s="3"/>
      <c r="P209" s="13"/>
      <c r="Q209" s="3"/>
      <c r="R209" s="3"/>
      <c r="S209" s="3"/>
      <c r="T209" s="3"/>
      <c r="U209" s="3"/>
      <c r="V209" s="3"/>
      <c r="W209" s="3"/>
      <c r="X209" s="3"/>
      <c r="Y209" s="3"/>
      <c r="Z209" s="3"/>
    </row>
    <row r="210" ht="15.75" customHeight="1">
      <c r="A210" s="3"/>
      <c r="B210" s="13"/>
      <c r="C210" s="13"/>
      <c r="D210" s="3"/>
      <c r="E210" s="3"/>
      <c r="F210" s="3"/>
      <c r="G210" s="3"/>
      <c r="H210" s="3"/>
      <c r="I210" s="3"/>
      <c r="J210" s="3"/>
      <c r="K210" s="3"/>
      <c r="L210" s="3"/>
      <c r="M210" s="13"/>
      <c r="N210" s="3"/>
      <c r="O210" s="3"/>
      <c r="P210" s="13"/>
      <c r="Q210" s="3"/>
      <c r="R210" s="3"/>
      <c r="S210" s="3"/>
      <c r="T210" s="3"/>
      <c r="U210" s="3"/>
      <c r="V210" s="3"/>
      <c r="W210" s="3"/>
      <c r="X210" s="3"/>
      <c r="Y210" s="3"/>
      <c r="Z210" s="3"/>
    </row>
    <row r="211" ht="15.75" customHeight="1">
      <c r="A211" s="3"/>
      <c r="B211" s="13"/>
      <c r="C211" s="13"/>
      <c r="D211" s="3"/>
      <c r="E211" s="3"/>
      <c r="F211" s="3"/>
      <c r="G211" s="3"/>
      <c r="H211" s="3"/>
      <c r="I211" s="3"/>
      <c r="J211" s="3"/>
      <c r="K211" s="3"/>
      <c r="L211" s="3"/>
      <c r="M211" s="13"/>
      <c r="N211" s="3"/>
      <c r="O211" s="3"/>
      <c r="P211" s="13"/>
      <c r="Q211" s="3"/>
      <c r="R211" s="3"/>
      <c r="S211" s="3"/>
      <c r="T211" s="3"/>
      <c r="U211" s="3"/>
      <c r="V211" s="3"/>
      <c r="W211" s="3"/>
      <c r="X211" s="3"/>
      <c r="Y211" s="3"/>
      <c r="Z211" s="3"/>
    </row>
    <row r="212" ht="15.75" customHeight="1">
      <c r="A212" s="3"/>
      <c r="B212" s="13"/>
      <c r="C212" s="13"/>
      <c r="D212" s="3"/>
      <c r="E212" s="3"/>
      <c r="F212" s="3"/>
      <c r="G212" s="3"/>
      <c r="H212" s="3"/>
      <c r="I212" s="3"/>
      <c r="J212" s="3"/>
      <c r="K212" s="3"/>
      <c r="L212" s="3"/>
      <c r="M212" s="13"/>
      <c r="N212" s="3"/>
      <c r="O212" s="3"/>
      <c r="P212" s="13"/>
      <c r="Q212" s="3"/>
      <c r="R212" s="3"/>
      <c r="S212" s="3"/>
      <c r="T212" s="3"/>
      <c r="U212" s="3"/>
      <c r="V212" s="3"/>
      <c r="W212" s="3"/>
      <c r="X212" s="3"/>
      <c r="Y212" s="3"/>
      <c r="Z212" s="3"/>
    </row>
    <row r="213" ht="15.75" customHeight="1">
      <c r="A213" s="3"/>
      <c r="B213" s="13"/>
      <c r="C213" s="13"/>
      <c r="D213" s="3"/>
      <c r="E213" s="3"/>
      <c r="F213" s="3"/>
      <c r="G213" s="3"/>
      <c r="H213" s="3"/>
      <c r="I213" s="3"/>
      <c r="J213" s="3"/>
      <c r="K213" s="3"/>
      <c r="L213" s="3"/>
      <c r="M213" s="13"/>
      <c r="N213" s="3"/>
      <c r="O213" s="3"/>
      <c r="P213" s="13"/>
      <c r="Q213" s="3"/>
      <c r="R213" s="3"/>
      <c r="S213" s="3"/>
      <c r="T213" s="3"/>
      <c r="U213" s="3"/>
      <c r="V213" s="3"/>
      <c r="W213" s="3"/>
      <c r="X213" s="3"/>
      <c r="Y213" s="3"/>
      <c r="Z213" s="3"/>
    </row>
    <row r="214" ht="15.75" customHeight="1">
      <c r="A214" s="3"/>
      <c r="B214" s="13"/>
      <c r="C214" s="13"/>
      <c r="D214" s="3"/>
      <c r="E214" s="3"/>
      <c r="F214" s="3"/>
      <c r="G214" s="3"/>
      <c r="H214" s="3"/>
      <c r="I214" s="3"/>
      <c r="J214" s="3"/>
      <c r="K214" s="3"/>
      <c r="L214" s="3"/>
      <c r="M214" s="13"/>
      <c r="N214" s="3"/>
      <c r="O214" s="3"/>
      <c r="P214" s="13"/>
      <c r="Q214" s="3"/>
      <c r="R214" s="3"/>
      <c r="S214" s="3"/>
      <c r="T214" s="3"/>
      <c r="U214" s="3"/>
      <c r="V214" s="3"/>
      <c r="W214" s="3"/>
      <c r="X214" s="3"/>
      <c r="Y214" s="3"/>
      <c r="Z214" s="3"/>
    </row>
    <row r="215" ht="15.75" customHeight="1">
      <c r="A215" s="3"/>
      <c r="B215" s="13"/>
      <c r="C215" s="13"/>
      <c r="D215" s="3"/>
      <c r="E215" s="3"/>
      <c r="F215" s="3"/>
      <c r="G215" s="3"/>
      <c r="H215" s="3"/>
      <c r="I215" s="3"/>
      <c r="J215" s="3"/>
      <c r="K215" s="3"/>
      <c r="L215" s="3"/>
      <c r="M215" s="13"/>
      <c r="N215" s="3"/>
      <c r="O215" s="3"/>
      <c r="P215" s="13"/>
      <c r="Q215" s="3"/>
      <c r="R215" s="3"/>
      <c r="S215" s="3"/>
      <c r="T215" s="3"/>
      <c r="U215" s="3"/>
      <c r="V215" s="3"/>
      <c r="W215" s="3"/>
      <c r="X215" s="3"/>
      <c r="Y215" s="3"/>
      <c r="Z215" s="3"/>
    </row>
    <row r="216" ht="15.75" customHeight="1">
      <c r="A216" s="3"/>
      <c r="B216" s="13"/>
      <c r="C216" s="13"/>
      <c r="D216" s="3"/>
      <c r="E216" s="3"/>
      <c r="F216" s="3"/>
      <c r="G216" s="3"/>
      <c r="H216" s="3"/>
      <c r="I216" s="3"/>
      <c r="J216" s="3"/>
      <c r="K216" s="3"/>
      <c r="L216" s="3"/>
      <c r="M216" s="13"/>
      <c r="N216" s="3"/>
      <c r="O216" s="3"/>
      <c r="P216" s="13"/>
      <c r="Q216" s="3"/>
      <c r="R216" s="3"/>
      <c r="S216" s="3"/>
      <c r="T216" s="3"/>
      <c r="U216" s="3"/>
      <c r="V216" s="3"/>
      <c r="W216" s="3"/>
      <c r="X216" s="3"/>
      <c r="Y216" s="3"/>
      <c r="Z216" s="3"/>
    </row>
    <row r="217" ht="15.75" customHeight="1">
      <c r="A217" s="3"/>
      <c r="B217" s="13"/>
      <c r="C217" s="13"/>
      <c r="D217" s="3"/>
      <c r="E217" s="3"/>
      <c r="F217" s="3"/>
      <c r="G217" s="3"/>
      <c r="H217" s="3"/>
      <c r="I217" s="3"/>
      <c r="J217" s="3"/>
      <c r="K217" s="3"/>
      <c r="L217" s="3"/>
      <c r="M217" s="13"/>
      <c r="N217" s="3"/>
      <c r="O217" s="3"/>
      <c r="P217" s="13"/>
      <c r="Q217" s="3"/>
      <c r="R217" s="3"/>
      <c r="S217" s="3"/>
      <c r="T217" s="3"/>
      <c r="U217" s="3"/>
      <c r="V217" s="3"/>
      <c r="W217" s="3"/>
      <c r="X217" s="3"/>
      <c r="Y217" s="3"/>
      <c r="Z217" s="3"/>
    </row>
    <row r="218" ht="15.75" customHeight="1">
      <c r="A218" s="3"/>
      <c r="B218" s="13"/>
      <c r="C218" s="13"/>
      <c r="D218" s="3"/>
      <c r="E218" s="3"/>
      <c r="F218" s="3"/>
      <c r="G218" s="3"/>
      <c r="H218" s="3"/>
      <c r="I218" s="3"/>
      <c r="J218" s="3"/>
      <c r="K218" s="3"/>
      <c r="L218" s="3"/>
      <c r="M218" s="13"/>
      <c r="N218" s="3"/>
      <c r="O218" s="3"/>
      <c r="P218" s="13"/>
      <c r="Q218" s="3"/>
      <c r="R218" s="3"/>
      <c r="S218" s="3"/>
      <c r="T218" s="3"/>
      <c r="U218" s="3"/>
      <c r="V218" s="3"/>
      <c r="W218" s="3"/>
      <c r="X218" s="3"/>
      <c r="Y218" s="3"/>
      <c r="Z218" s="3"/>
    </row>
    <row r="219" ht="15.75" customHeight="1">
      <c r="A219" s="3"/>
      <c r="B219" s="13"/>
      <c r="C219" s="13"/>
      <c r="D219" s="3"/>
      <c r="E219" s="3"/>
      <c r="F219" s="3"/>
      <c r="G219" s="3"/>
      <c r="H219" s="3"/>
      <c r="I219" s="3"/>
      <c r="J219" s="3"/>
      <c r="K219" s="3"/>
      <c r="L219" s="3"/>
      <c r="M219" s="13"/>
      <c r="N219" s="3"/>
      <c r="O219" s="3"/>
      <c r="P219" s="13"/>
      <c r="Q219" s="3"/>
      <c r="R219" s="3"/>
      <c r="S219" s="3"/>
      <c r="T219" s="3"/>
      <c r="U219" s="3"/>
      <c r="V219" s="3"/>
      <c r="W219" s="3"/>
      <c r="X219" s="3"/>
      <c r="Y219" s="3"/>
      <c r="Z219" s="3"/>
    </row>
    <row r="220" ht="15.75" customHeight="1">
      <c r="A220" s="3"/>
      <c r="B220" s="13"/>
      <c r="C220" s="13"/>
      <c r="D220" s="3"/>
      <c r="E220" s="3"/>
      <c r="F220" s="3"/>
      <c r="G220" s="3"/>
      <c r="H220" s="3"/>
      <c r="I220" s="3"/>
      <c r="J220" s="3"/>
      <c r="K220" s="3"/>
      <c r="L220" s="3"/>
      <c r="M220" s="13"/>
      <c r="N220" s="3"/>
      <c r="O220" s="3"/>
      <c r="P220" s="13"/>
      <c r="Q220" s="3"/>
      <c r="R220" s="3"/>
      <c r="S220" s="3"/>
      <c r="T220" s="3"/>
      <c r="U220" s="3"/>
      <c r="V220" s="3"/>
      <c r="W220" s="3"/>
      <c r="X220" s="3"/>
      <c r="Y220" s="3"/>
      <c r="Z220" s="3"/>
    </row>
    <row r="221" ht="15.75" customHeight="1">
      <c r="A221" s="3"/>
      <c r="B221" s="13"/>
      <c r="C221" s="13"/>
      <c r="D221" s="3"/>
      <c r="E221" s="3"/>
      <c r="F221" s="3"/>
      <c r="G221" s="3"/>
      <c r="H221" s="3"/>
      <c r="I221" s="3"/>
      <c r="J221" s="3"/>
      <c r="K221" s="3"/>
      <c r="L221" s="3"/>
      <c r="M221" s="13"/>
      <c r="N221" s="3"/>
      <c r="O221" s="3"/>
      <c r="P221" s="13"/>
      <c r="Q221" s="3"/>
      <c r="R221" s="3"/>
      <c r="S221" s="3"/>
      <c r="T221" s="3"/>
      <c r="U221" s="3"/>
      <c r="V221" s="3"/>
      <c r="W221" s="3"/>
      <c r="X221" s="3"/>
      <c r="Y221" s="3"/>
      <c r="Z221" s="3"/>
    </row>
    <row r="222" ht="15.75" customHeight="1">
      <c r="A222" s="3"/>
      <c r="B222" s="13"/>
      <c r="C222" s="13"/>
      <c r="D222" s="3"/>
      <c r="E222" s="3"/>
      <c r="F222" s="3"/>
      <c r="G222" s="3"/>
      <c r="H222" s="3"/>
      <c r="I222" s="3"/>
      <c r="J222" s="3"/>
      <c r="K222" s="3"/>
      <c r="L222" s="3"/>
      <c r="M222" s="13"/>
      <c r="N222" s="3"/>
      <c r="O222" s="3"/>
      <c r="P222" s="13"/>
      <c r="Q222" s="3"/>
      <c r="R222" s="3"/>
      <c r="S222" s="3"/>
      <c r="T222" s="3"/>
      <c r="U222" s="3"/>
      <c r="V222" s="3"/>
      <c r="W222" s="3"/>
      <c r="X222" s="3"/>
      <c r="Y222" s="3"/>
      <c r="Z222" s="3"/>
    </row>
    <row r="223" ht="15.75" customHeight="1">
      <c r="A223" s="3"/>
      <c r="B223" s="13"/>
      <c r="C223" s="13"/>
      <c r="D223" s="3"/>
      <c r="E223" s="3"/>
      <c r="F223" s="3"/>
      <c r="G223" s="3"/>
      <c r="H223" s="3"/>
      <c r="I223" s="3"/>
      <c r="J223" s="3"/>
      <c r="K223" s="3"/>
      <c r="L223" s="3"/>
      <c r="M223" s="13"/>
      <c r="N223" s="3"/>
      <c r="O223" s="3"/>
      <c r="P223" s="13"/>
      <c r="Q223" s="3"/>
      <c r="R223" s="3"/>
      <c r="S223" s="3"/>
      <c r="T223" s="3"/>
      <c r="U223" s="3"/>
      <c r="V223" s="3"/>
      <c r="W223" s="3"/>
      <c r="X223" s="3"/>
      <c r="Y223" s="3"/>
      <c r="Z223" s="3"/>
    </row>
    <row r="224" ht="15.75" customHeight="1">
      <c r="A224" s="3"/>
      <c r="B224" s="13"/>
      <c r="C224" s="13"/>
      <c r="D224" s="3"/>
      <c r="E224" s="3"/>
      <c r="F224" s="3"/>
      <c r="G224" s="3"/>
      <c r="H224" s="3"/>
      <c r="I224" s="3"/>
      <c r="J224" s="3"/>
      <c r="K224" s="3"/>
      <c r="L224" s="3"/>
      <c r="M224" s="13"/>
      <c r="N224" s="3"/>
      <c r="O224" s="3"/>
      <c r="P224" s="13"/>
      <c r="Q224" s="3"/>
      <c r="R224" s="3"/>
      <c r="S224" s="3"/>
      <c r="T224" s="3"/>
      <c r="U224" s="3"/>
      <c r="V224" s="3"/>
      <c r="W224" s="3"/>
      <c r="X224" s="3"/>
      <c r="Y224" s="3"/>
      <c r="Z224" s="3"/>
    </row>
    <row r="225" ht="15.75" customHeight="1">
      <c r="A225" s="3"/>
      <c r="B225" s="13"/>
      <c r="C225" s="13"/>
      <c r="D225" s="3"/>
      <c r="E225" s="3"/>
      <c r="F225" s="3"/>
      <c r="G225" s="3"/>
      <c r="H225" s="3"/>
      <c r="I225" s="3"/>
      <c r="J225" s="3"/>
      <c r="K225" s="3"/>
      <c r="L225" s="3"/>
      <c r="M225" s="13"/>
      <c r="N225" s="3"/>
      <c r="O225" s="3"/>
      <c r="P225" s="13"/>
      <c r="Q225" s="3"/>
      <c r="R225" s="3"/>
      <c r="S225" s="3"/>
      <c r="T225" s="3"/>
      <c r="U225" s="3"/>
      <c r="V225" s="3"/>
      <c r="W225" s="3"/>
      <c r="X225" s="3"/>
      <c r="Y225" s="3"/>
      <c r="Z225" s="3"/>
    </row>
    <row r="226" ht="15.75" customHeight="1">
      <c r="A226" s="3"/>
      <c r="B226" s="13"/>
      <c r="C226" s="13"/>
      <c r="D226" s="3"/>
      <c r="E226" s="3"/>
      <c r="F226" s="3"/>
      <c r="G226" s="3"/>
      <c r="H226" s="3"/>
      <c r="I226" s="3"/>
      <c r="J226" s="3"/>
      <c r="K226" s="3"/>
      <c r="L226" s="3"/>
      <c r="M226" s="13"/>
      <c r="N226" s="3"/>
      <c r="O226" s="3"/>
      <c r="P226" s="13"/>
      <c r="Q226" s="3"/>
      <c r="R226" s="3"/>
      <c r="S226" s="3"/>
      <c r="T226" s="3"/>
      <c r="U226" s="3"/>
      <c r="V226" s="3"/>
      <c r="W226" s="3"/>
      <c r="X226" s="3"/>
      <c r="Y226" s="3"/>
      <c r="Z226" s="3"/>
    </row>
    <row r="227" ht="15.75" customHeight="1">
      <c r="A227" s="3"/>
      <c r="B227" s="13"/>
      <c r="C227" s="13"/>
      <c r="D227" s="3"/>
      <c r="E227" s="3"/>
      <c r="F227" s="3"/>
      <c r="G227" s="3"/>
      <c r="H227" s="3"/>
      <c r="I227" s="3"/>
      <c r="J227" s="3"/>
      <c r="K227" s="3"/>
      <c r="L227" s="3"/>
      <c r="M227" s="13"/>
      <c r="N227" s="3"/>
      <c r="O227" s="3"/>
      <c r="P227" s="13"/>
      <c r="Q227" s="3"/>
      <c r="R227" s="3"/>
      <c r="S227" s="3"/>
      <c r="T227" s="3"/>
      <c r="U227" s="3"/>
      <c r="V227" s="3"/>
      <c r="W227" s="3"/>
      <c r="X227" s="3"/>
      <c r="Y227" s="3"/>
      <c r="Z227" s="3"/>
    </row>
    <row r="228" ht="15.75" customHeight="1">
      <c r="A228" s="3"/>
      <c r="B228" s="13"/>
      <c r="C228" s="13"/>
      <c r="D228" s="3"/>
      <c r="E228" s="3"/>
      <c r="F228" s="3"/>
      <c r="G228" s="3"/>
      <c r="H228" s="3"/>
      <c r="I228" s="3"/>
      <c r="J228" s="3"/>
      <c r="K228" s="3"/>
      <c r="L228" s="3"/>
      <c r="M228" s="13"/>
      <c r="N228" s="3"/>
      <c r="O228" s="3"/>
      <c r="P228" s="13"/>
      <c r="Q228" s="3"/>
      <c r="R228" s="3"/>
      <c r="S228" s="3"/>
      <c r="T228" s="3"/>
      <c r="U228" s="3"/>
      <c r="V228" s="3"/>
      <c r="W228" s="3"/>
      <c r="X228" s="3"/>
      <c r="Y228" s="3"/>
      <c r="Z228" s="3"/>
    </row>
    <row r="229" ht="15.75" customHeight="1">
      <c r="A229" s="3"/>
      <c r="B229" s="13"/>
      <c r="C229" s="13"/>
      <c r="D229" s="3"/>
      <c r="E229" s="3"/>
      <c r="F229" s="3"/>
      <c r="G229" s="3"/>
      <c r="H229" s="3"/>
      <c r="I229" s="3"/>
      <c r="J229" s="3"/>
      <c r="K229" s="3"/>
      <c r="L229" s="3"/>
      <c r="M229" s="13"/>
      <c r="N229" s="3"/>
      <c r="O229" s="3"/>
      <c r="P229" s="13"/>
      <c r="Q229" s="3"/>
      <c r="R229" s="3"/>
      <c r="S229" s="3"/>
      <c r="T229" s="3"/>
      <c r="U229" s="3"/>
      <c r="V229" s="3"/>
      <c r="W229" s="3"/>
      <c r="X229" s="3"/>
      <c r="Y229" s="3"/>
      <c r="Z229" s="3"/>
    </row>
    <row r="230" ht="15.75" customHeight="1">
      <c r="A230" s="3"/>
      <c r="B230" s="13"/>
      <c r="C230" s="13"/>
      <c r="D230" s="3"/>
      <c r="E230" s="3"/>
      <c r="F230" s="3"/>
      <c r="G230" s="3"/>
      <c r="H230" s="3"/>
      <c r="I230" s="3"/>
      <c r="J230" s="3"/>
      <c r="K230" s="3"/>
      <c r="L230" s="3"/>
      <c r="M230" s="13"/>
      <c r="N230" s="3"/>
      <c r="O230" s="3"/>
      <c r="P230" s="1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I2:I1000">
    <cfRule type="expression" dxfId="0" priority="1">
      <formula>AND($F2&lt;&gt;"",$I2="")</formula>
    </cfRule>
  </conditionalFormatting>
  <conditionalFormatting sqref="I2:P1000">
    <cfRule type="expression" dxfId="1" priority="2">
      <formula>$P2="placeholder"</formula>
    </cfRule>
  </conditionalFormatting>
  <conditionalFormatting sqref="J2:K1000">
    <cfRule type="expression" dxfId="0" priority="3">
      <formula>AND(OR($M2="triangular",$M2="uniform"),OR($J2="",$K2=""))</formula>
    </cfRule>
  </conditionalFormatting>
  <dataValidations>
    <dataValidation type="list" allowBlank="1" sqref="B2:B245">
      <formula1>"design,manufacturing,circularity,location"</formula1>
    </dataValidation>
    <dataValidation type="list" allowBlank="1" sqref="M2:M245">
      <formula1>"fixed,triangular,uniform,choice,combination"</formula1>
    </dataValidation>
    <dataValidation type="list" allowBlank="1" sqref="P2:P245">
      <formula1>"placeholder,partner estimate,measured,literature"</formula1>
    </dataValidation>
    <dataValidation type="list" allowBlank="1" sqref="C2:C245">
      <formula1>"product size,production,repair,use,end-of-life,general"</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14"/>
    <col customWidth="1" min="2" max="2" width="13.0"/>
    <col customWidth="1" min="3" max="3" width="21.0"/>
    <col customWidth="1" min="4" max="4" width="17.0"/>
    <col customWidth="1" min="5" max="5" width="24.0"/>
    <col customWidth="1" min="6" max="6" width="41.0"/>
    <col customWidth="1" min="7" max="7" width="14.0"/>
    <col customWidth="1" min="8" max="8" width="9.0"/>
    <col customWidth="1" min="9" max="9" width="8.0"/>
    <col customWidth="1" min="10" max="11" width="13.0"/>
    <col customWidth="1" min="12" max="12" width="12.0"/>
    <col customWidth="1" min="13" max="13" width="12.86"/>
    <col customWidth="1" min="14" max="14" width="13.0"/>
    <col customWidth="1" min="15" max="15" width="40.0"/>
    <col customWidth="1" min="16" max="16" width="13.0"/>
  </cols>
  <sheetData>
    <row r="1">
      <c r="A1" s="14" t="s">
        <v>295</v>
      </c>
      <c r="B1" s="14" t="s">
        <v>296</v>
      </c>
      <c r="C1" s="14" t="s">
        <v>297</v>
      </c>
      <c r="D1" s="14" t="s">
        <v>298</v>
      </c>
      <c r="E1" s="14" t="s">
        <v>0</v>
      </c>
      <c r="F1" s="14" t="s">
        <v>10</v>
      </c>
      <c r="G1" s="14" t="s">
        <v>8</v>
      </c>
      <c r="H1" s="14" t="s">
        <v>299</v>
      </c>
      <c r="I1" s="14" t="s">
        <v>300</v>
      </c>
      <c r="J1" s="14" t="s">
        <v>301</v>
      </c>
      <c r="K1" s="14" t="s">
        <v>302</v>
      </c>
      <c r="L1" s="14" t="s">
        <v>124</v>
      </c>
      <c r="M1" s="14" t="s">
        <v>303</v>
      </c>
      <c r="N1" s="14" t="s">
        <v>304</v>
      </c>
      <c r="O1" s="14" t="s">
        <v>305</v>
      </c>
      <c r="P1" s="14" t="s">
        <v>182</v>
      </c>
      <c r="Q1" s="3"/>
      <c r="R1" s="3"/>
      <c r="S1" s="3"/>
      <c r="T1" s="3"/>
      <c r="U1" s="3"/>
      <c r="V1" s="3"/>
      <c r="W1" s="3"/>
      <c r="X1" s="3"/>
      <c r="Y1" s="3"/>
      <c r="Z1" s="3"/>
    </row>
    <row r="2">
      <c r="A2" s="15" t="s">
        <v>27</v>
      </c>
      <c r="B2" s="15" t="s">
        <v>307</v>
      </c>
      <c r="C2" s="15" t="s">
        <v>308</v>
      </c>
      <c r="D2" s="15"/>
      <c r="E2" s="15" t="s">
        <v>547</v>
      </c>
      <c r="F2" s="15" t="s">
        <v>738</v>
      </c>
      <c r="G2" s="15" t="s">
        <v>90</v>
      </c>
      <c r="H2" s="15">
        <v>20.0</v>
      </c>
      <c r="I2" s="15">
        <f t="shared" ref="I2:I3" si="1">H2*0.8</f>
        <v>16</v>
      </c>
      <c r="J2" s="15">
        <f t="shared" ref="J2:J3" si="2">H2*1.2</f>
        <v>24</v>
      </c>
      <c r="K2" s="15"/>
      <c r="L2" s="15" t="s">
        <v>312</v>
      </c>
      <c r="M2" s="15"/>
      <c r="N2" s="15" t="s">
        <v>744</v>
      </c>
      <c r="O2" s="15" t="s">
        <v>325</v>
      </c>
      <c r="P2" s="15" t="s">
        <v>746</v>
      </c>
      <c r="Q2" s="3"/>
      <c r="R2" s="3"/>
      <c r="S2" s="3"/>
      <c r="T2" s="3"/>
      <c r="U2" s="3"/>
      <c r="V2" s="3"/>
      <c r="W2" s="3"/>
      <c r="X2" s="3"/>
      <c r="Y2" s="3"/>
      <c r="Z2" s="3"/>
    </row>
    <row r="3">
      <c r="A3" s="15" t="s">
        <v>27</v>
      </c>
      <c r="B3" s="15" t="s">
        <v>307</v>
      </c>
      <c r="C3" s="15" t="s">
        <v>308</v>
      </c>
      <c r="D3" s="15"/>
      <c r="E3" s="15" t="s">
        <v>551</v>
      </c>
      <c r="F3" s="15" t="s">
        <v>748</v>
      </c>
      <c r="G3" s="15" t="s">
        <v>90</v>
      </c>
      <c r="H3" s="15">
        <v>3.0</v>
      </c>
      <c r="I3" s="15">
        <f t="shared" si="1"/>
        <v>2.4</v>
      </c>
      <c r="J3" s="15">
        <f t="shared" si="2"/>
        <v>3.6</v>
      </c>
      <c r="K3" s="15"/>
      <c r="L3" s="15" t="s">
        <v>312</v>
      </c>
      <c r="M3" s="15"/>
      <c r="N3" s="15" t="s">
        <v>751</v>
      </c>
      <c r="O3" s="15" t="s">
        <v>325</v>
      </c>
      <c r="P3" s="15" t="s">
        <v>752</v>
      </c>
      <c r="Q3" s="3"/>
      <c r="R3" s="3"/>
      <c r="S3" s="3"/>
      <c r="T3" s="3"/>
      <c r="U3" s="3"/>
      <c r="V3" s="3"/>
      <c r="W3" s="3"/>
      <c r="X3" s="3"/>
      <c r="Y3" s="3"/>
      <c r="Z3" s="3"/>
    </row>
    <row r="4">
      <c r="A4" s="15" t="s">
        <v>27</v>
      </c>
      <c r="B4" s="15" t="s">
        <v>307</v>
      </c>
      <c r="C4" s="15" t="s">
        <v>308</v>
      </c>
      <c r="D4" s="15"/>
      <c r="E4" s="15" t="s">
        <v>453</v>
      </c>
      <c r="F4" s="15" t="s">
        <v>753</v>
      </c>
      <c r="G4" s="15" t="s">
        <v>455</v>
      </c>
      <c r="H4" s="15">
        <v>439.0</v>
      </c>
      <c r="I4" s="15">
        <f>H4-20</f>
        <v>419</v>
      </c>
      <c r="J4" s="15">
        <f>H4+20</f>
        <v>459</v>
      </c>
      <c r="K4" s="15"/>
      <c r="L4" s="15" t="s">
        <v>312</v>
      </c>
      <c r="M4" s="15"/>
      <c r="N4" s="15" t="s">
        <v>755</v>
      </c>
      <c r="O4" s="15" t="s">
        <v>314</v>
      </c>
      <c r="P4" s="15" t="s">
        <v>756</v>
      </c>
      <c r="Q4" s="3"/>
      <c r="R4" s="3"/>
      <c r="S4" s="3"/>
      <c r="T4" s="3"/>
      <c r="U4" s="3"/>
      <c r="V4" s="3"/>
      <c r="W4" s="3"/>
      <c r="X4" s="3"/>
      <c r="Y4" s="3"/>
      <c r="Z4" s="3"/>
    </row>
    <row r="5">
      <c r="A5" s="15" t="s">
        <v>27</v>
      </c>
      <c r="B5" s="15" t="s">
        <v>327</v>
      </c>
      <c r="C5" s="15" t="s">
        <v>757</v>
      </c>
      <c r="D5" s="15"/>
      <c r="E5" s="15" t="s">
        <v>759</v>
      </c>
      <c r="F5" s="15" t="s">
        <v>760</v>
      </c>
      <c r="G5" s="15" t="s">
        <v>761</v>
      </c>
      <c r="H5" s="15">
        <v>0.002277904328018223</v>
      </c>
      <c r="I5" s="15">
        <f>H5</f>
        <v>0.002277904328</v>
      </c>
      <c r="J5" s="15">
        <f>H5</f>
        <v>0.002277904328</v>
      </c>
      <c r="K5" s="15"/>
      <c r="L5" s="15" t="s">
        <v>357</v>
      </c>
      <c r="M5" s="15"/>
      <c r="N5" s="15" t="s">
        <v>763</v>
      </c>
      <c r="O5" s="15" t="s">
        <v>314</v>
      </c>
      <c r="P5" s="15" t="s">
        <v>764</v>
      </c>
      <c r="Q5" s="3"/>
      <c r="R5" s="3"/>
      <c r="S5" s="3"/>
      <c r="T5" s="3"/>
      <c r="U5" s="3"/>
      <c r="V5" s="3"/>
      <c r="W5" s="3"/>
      <c r="X5" s="3"/>
      <c r="Y5" s="3"/>
      <c r="Z5" s="3"/>
    </row>
    <row r="6">
      <c r="A6" s="15" t="s">
        <v>27</v>
      </c>
      <c r="B6" s="15" t="s">
        <v>398</v>
      </c>
      <c r="C6" s="15" t="s">
        <v>308</v>
      </c>
      <c r="D6" s="15"/>
      <c r="E6" s="15" t="s">
        <v>765</v>
      </c>
      <c r="F6" s="15" t="s">
        <v>767</v>
      </c>
      <c r="G6" s="15" t="s">
        <v>24</v>
      </c>
      <c r="H6" s="15">
        <v>75.0</v>
      </c>
      <c r="I6" s="15">
        <f t="shared" ref="I6:I9" si="3">H6*0.8</f>
        <v>60</v>
      </c>
      <c r="J6" s="15">
        <f t="shared" ref="J6:J9" si="4">H6*1.2</f>
        <v>90</v>
      </c>
      <c r="K6" s="15"/>
      <c r="L6" s="15" t="s">
        <v>312</v>
      </c>
      <c r="M6" s="15"/>
      <c r="N6" s="15" t="s">
        <v>769</v>
      </c>
      <c r="O6" s="15" t="s">
        <v>314</v>
      </c>
      <c r="P6" s="15" t="s">
        <v>770</v>
      </c>
      <c r="Q6" s="3"/>
      <c r="R6" s="3"/>
      <c r="S6" s="3"/>
      <c r="T6" s="3"/>
      <c r="U6" s="3"/>
      <c r="V6" s="3"/>
      <c r="W6" s="3"/>
      <c r="X6" s="3"/>
      <c r="Y6" s="3"/>
      <c r="Z6" s="3"/>
    </row>
    <row r="7">
      <c r="A7" s="15" t="s">
        <v>27</v>
      </c>
      <c r="B7" s="15" t="s">
        <v>418</v>
      </c>
      <c r="C7" s="15" t="s">
        <v>771</v>
      </c>
      <c r="D7" s="15" t="s">
        <v>757</v>
      </c>
      <c r="E7" s="15" t="s">
        <v>759</v>
      </c>
      <c r="F7" s="15" t="s">
        <v>772</v>
      </c>
      <c r="G7" s="15" t="s">
        <v>773</v>
      </c>
      <c r="H7" s="15">
        <v>0.6</v>
      </c>
      <c r="I7" s="15">
        <f t="shared" si="3"/>
        <v>0.48</v>
      </c>
      <c r="J7" s="15">
        <f t="shared" si="4"/>
        <v>0.72</v>
      </c>
      <c r="K7" s="15"/>
      <c r="L7" s="15" t="s">
        <v>312</v>
      </c>
      <c r="M7" s="15"/>
      <c r="N7" s="15" t="s">
        <v>774</v>
      </c>
      <c r="O7" s="15" t="s">
        <v>314</v>
      </c>
      <c r="P7" s="15" t="s">
        <v>775</v>
      </c>
      <c r="Q7" s="3"/>
      <c r="R7" s="3"/>
      <c r="S7" s="3"/>
      <c r="T7" s="3"/>
      <c r="U7" s="3"/>
      <c r="V7" s="3"/>
      <c r="W7" s="3"/>
      <c r="X7" s="3"/>
      <c r="Y7" s="3"/>
      <c r="Z7" s="3"/>
    </row>
    <row r="8">
      <c r="A8" s="15" t="s">
        <v>27</v>
      </c>
      <c r="B8" s="15" t="s">
        <v>418</v>
      </c>
      <c r="C8" s="15" t="s">
        <v>776</v>
      </c>
      <c r="D8" s="15" t="s">
        <v>757</v>
      </c>
      <c r="E8" s="15" t="s">
        <v>759</v>
      </c>
      <c r="F8" s="15" t="s">
        <v>777</v>
      </c>
      <c r="G8" s="15" t="s">
        <v>773</v>
      </c>
      <c r="H8" s="15">
        <v>0.3</v>
      </c>
      <c r="I8" s="15">
        <f t="shared" si="3"/>
        <v>0.24</v>
      </c>
      <c r="J8" s="15">
        <f t="shared" si="4"/>
        <v>0.36</v>
      </c>
      <c r="K8" s="15"/>
      <c r="L8" s="15" t="s">
        <v>312</v>
      </c>
      <c r="M8" s="15"/>
      <c r="N8" s="15" t="s">
        <v>774</v>
      </c>
      <c r="O8" s="15" t="s">
        <v>314</v>
      </c>
      <c r="P8" s="15" t="s">
        <v>778</v>
      </c>
      <c r="Q8" s="3"/>
      <c r="R8" s="3"/>
      <c r="S8" s="3"/>
      <c r="T8" s="3"/>
      <c r="U8" s="3"/>
      <c r="V8" s="3"/>
      <c r="W8" s="3"/>
      <c r="X8" s="3"/>
      <c r="Y8" s="3"/>
      <c r="Z8" s="3"/>
    </row>
    <row r="9">
      <c r="A9" s="15" t="s">
        <v>27</v>
      </c>
      <c r="B9" s="15" t="s">
        <v>418</v>
      </c>
      <c r="C9" s="15" t="s">
        <v>780</v>
      </c>
      <c r="D9" s="15" t="s">
        <v>757</v>
      </c>
      <c r="E9" s="15" t="s">
        <v>759</v>
      </c>
      <c r="F9" s="15" t="s">
        <v>781</v>
      </c>
      <c r="G9" s="15" t="s">
        <v>773</v>
      </c>
      <c r="H9" s="15">
        <v>0.1</v>
      </c>
      <c r="I9" s="15">
        <f t="shared" si="3"/>
        <v>0.08</v>
      </c>
      <c r="J9" s="15">
        <f t="shared" si="4"/>
        <v>0.12</v>
      </c>
      <c r="K9" s="15"/>
      <c r="L9" s="15" t="s">
        <v>312</v>
      </c>
      <c r="M9" s="15"/>
      <c r="N9" s="15" t="s">
        <v>774</v>
      </c>
      <c r="O9" s="15" t="s">
        <v>314</v>
      </c>
      <c r="P9" s="15" t="s">
        <v>783</v>
      </c>
      <c r="Q9" s="3"/>
      <c r="R9" s="3"/>
      <c r="S9" s="3"/>
      <c r="T9" s="3"/>
      <c r="U9" s="3"/>
      <c r="V9" s="3"/>
      <c r="W9" s="3"/>
      <c r="X9" s="3"/>
      <c r="Y9" s="3"/>
      <c r="Z9" s="3"/>
    </row>
    <row r="10">
      <c r="A10" s="15" t="s">
        <v>27</v>
      </c>
      <c r="B10" s="15" t="s">
        <v>438</v>
      </c>
      <c r="C10" s="15" t="s">
        <v>308</v>
      </c>
      <c r="D10" s="15"/>
      <c r="E10" s="15" t="s">
        <v>437</v>
      </c>
      <c r="F10" s="15" t="s">
        <v>784</v>
      </c>
      <c r="G10" s="15" t="s">
        <v>440</v>
      </c>
      <c r="H10" s="15" t="s">
        <v>441</v>
      </c>
      <c r="I10" s="15"/>
      <c r="J10" s="15"/>
      <c r="K10" s="15"/>
      <c r="L10" s="15" t="s">
        <v>362</v>
      </c>
      <c r="M10" s="15"/>
      <c r="N10" s="15" t="s">
        <v>787</v>
      </c>
      <c r="O10" s="15" t="s">
        <v>314</v>
      </c>
      <c r="P10" s="15" t="s">
        <v>788</v>
      </c>
      <c r="Q10" s="3"/>
      <c r="R10" s="3"/>
      <c r="S10" s="3"/>
      <c r="T10" s="3"/>
      <c r="U10" s="3"/>
      <c r="V10" s="3"/>
      <c r="W10" s="3"/>
      <c r="X10" s="3"/>
      <c r="Y10" s="3"/>
      <c r="Z10" s="3"/>
    </row>
    <row r="11">
      <c r="A11" s="3"/>
      <c r="B11" s="13"/>
      <c r="C11" s="3"/>
      <c r="D11" s="3"/>
      <c r="E11" s="3"/>
      <c r="F11" s="3"/>
      <c r="G11" s="3"/>
      <c r="H11" s="3"/>
      <c r="I11" s="3"/>
      <c r="J11" s="3"/>
      <c r="K11" s="3"/>
      <c r="L11" s="13"/>
      <c r="M11" s="3"/>
      <c r="N11" s="3"/>
      <c r="O11" s="13"/>
      <c r="P11" s="3"/>
      <c r="Q11" s="3"/>
      <c r="R11" s="3"/>
      <c r="S11" s="3"/>
      <c r="T11" s="3"/>
      <c r="U11" s="3"/>
      <c r="V11" s="3"/>
      <c r="W11" s="3"/>
      <c r="X11" s="3"/>
      <c r="Y11" s="3"/>
      <c r="Z11" s="3"/>
    </row>
    <row r="12">
      <c r="A12" s="3"/>
      <c r="B12" s="13"/>
      <c r="C12" s="3"/>
      <c r="D12" s="3"/>
      <c r="E12" s="3"/>
      <c r="F12" s="3"/>
      <c r="G12" s="3"/>
      <c r="H12" s="3"/>
      <c r="I12" s="3"/>
      <c r="J12" s="3"/>
      <c r="K12" s="3"/>
      <c r="L12" s="13"/>
      <c r="M12" s="3"/>
      <c r="N12" s="3"/>
      <c r="O12" s="13"/>
      <c r="P12" s="3"/>
      <c r="Q12" s="3"/>
      <c r="R12" s="3"/>
      <c r="S12" s="3"/>
      <c r="T12" s="3"/>
      <c r="U12" s="3"/>
      <c r="V12" s="3"/>
      <c r="W12" s="3"/>
      <c r="X12" s="3"/>
      <c r="Y12" s="3"/>
      <c r="Z12" s="3"/>
    </row>
    <row r="13">
      <c r="A13" s="3"/>
      <c r="B13" s="13"/>
      <c r="C13" s="3"/>
      <c r="D13" s="3"/>
      <c r="E13" s="3"/>
      <c r="F13" s="3"/>
      <c r="G13" s="3"/>
      <c r="H13" s="3"/>
      <c r="I13" s="3"/>
      <c r="J13" s="3"/>
      <c r="K13" s="3"/>
      <c r="L13" s="13"/>
      <c r="M13" s="3"/>
      <c r="N13" s="3"/>
      <c r="O13" s="13"/>
      <c r="P13" s="3"/>
      <c r="Q13" s="3"/>
      <c r="R13" s="3"/>
      <c r="S13" s="3"/>
      <c r="T13" s="3"/>
      <c r="U13" s="3"/>
      <c r="V13" s="3"/>
      <c r="W13" s="3"/>
      <c r="X13" s="3"/>
      <c r="Y13" s="3"/>
      <c r="Z13" s="3"/>
    </row>
    <row r="14">
      <c r="A14" s="3"/>
      <c r="B14" s="13"/>
      <c r="C14" s="3"/>
      <c r="D14" s="3"/>
      <c r="E14" s="3"/>
      <c r="F14" s="3"/>
      <c r="G14" s="3"/>
      <c r="H14" s="3"/>
      <c r="I14" s="3"/>
      <c r="J14" s="3"/>
      <c r="K14" s="3"/>
      <c r="L14" s="13"/>
      <c r="M14" s="3"/>
      <c r="N14" s="3"/>
      <c r="O14" s="13"/>
      <c r="P14" s="3"/>
      <c r="Q14" s="3"/>
      <c r="R14" s="3"/>
      <c r="S14" s="3"/>
      <c r="T14" s="3"/>
      <c r="U14" s="3"/>
      <c r="V14" s="3"/>
      <c r="W14" s="3"/>
      <c r="X14" s="3"/>
      <c r="Y14" s="3"/>
      <c r="Z14" s="3"/>
    </row>
    <row r="15">
      <c r="A15" s="3"/>
      <c r="B15" s="13"/>
      <c r="C15" s="3"/>
      <c r="D15" s="3"/>
      <c r="E15" s="3"/>
      <c r="F15" s="3"/>
      <c r="G15" s="3"/>
      <c r="H15" s="3"/>
      <c r="I15" s="3"/>
      <c r="J15" s="3"/>
      <c r="K15" s="3"/>
      <c r="L15" s="13"/>
      <c r="M15" s="3"/>
      <c r="N15" s="3"/>
      <c r="O15" s="13"/>
      <c r="P15" s="3"/>
      <c r="Q15" s="3"/>
      <c r="R15" s="3"/>
      <c r="S15" s="3"/>
      <c r="T15" s="3"/>
      <c r="U15" s="3"/>
      <c r="V15" s="3"/>
      <c r="W15" s="3"/>
      <c r="X15" s="3"/>
      <c r="Y15" s="3"/>
      <c r="Z15" s="3"/>
    </row>
    <row r="16">
      <c r="A16" s="3"/>
      <c r="B16" s="13"/>
      <c r="C16" s="3"/>
      <c r="D16" s="3"/>
      <c r="E16" s="3"/>
      <c r="F16" s="3"/>
      <c r="G16" s="3"/>
      <c r="H16" s="3"/>
      <c r="I16" s="3"/>
      <c r="J16" s="3"/>
      <c r="K16" s="3"/>
      <c r="L16" s="13"/>
      <c r="M16" s="3"/>
      <c r="N16" s="3"/>
      <c r="O16" s="13"/>
      <c r="P16" s="3"/>
      <c r="Q16" s="3"/>
      <c r="R16" s="3"/>
      <c r="S16" s="3"/>
      <c r="T16" s="3"/>
      <c r="U16" s="3"/>
      <c r="V16" s="3"/>
      <c r="W16" s="3"/>
      <c r="X16" s="3"/>
      <c r="Y16" s="3"/>
      <c r="Z16" s="3"/>
    </row>
    <row r="17">
      <c r="A17" s="3"/>
      <c r="B17" s="13"/>
      <c r="C17" s="3"/>
      <c r="D17" s="3"/>
      <c r="E17" s="3"/>
      <c r="F17" s="3"/>
      <c r="G17" s="3"/>
      <c r="H17" s="3"/>
      <c r="I17" s="3"/>
      <c r="J17" s="3"/>
      <c r="K17" s="3"/>
      <c r="L17" s="13"/>
      <c r="M17" s="3"/>
      <c r="N17" s="3"/>
      <c r="O17" s="13"/>
      <c r="P17" s="3"/>
      <c r="Q17" s="3"/>
      <c r="R17" s="3"/>
      <c r="S17" s="3"/>
      <c r="T17" s="3"/>
      <c r="U17" s="3"/>
      <c r="V17" s="3"/>
      <c r="W17" s="3"/>
      <c r="X17" s="3"/>
      <c r="Y17" s="3"/>
      <c r="Z17" s="3"/>
    </row>
    <row r="18">
      <c r="A18" s="3"/>
      <c r="B18" s="13"/>
      <c r="C18" s="3"/>
      <c r="D18" s="3"/>
      <c r="E18" s="3"/>
      <c r="F18" s="3"/>
      <c r="G18" s="3"/>
      <c r="H18" s="3"/>
      <c r="I18" s="3"/>
      <c r="J18" s="3"/>
      <c r="K18" s="3"/>
      <c r="L18" s="13"/>
      <c r="M18" s="3"/>
      <c r="N18" s="3"/>
      <c r="O18" s="13"/>
      <c r="P18" s="3"/>
      <c r="Q18" s="3"/>
      <c r="R18" s="3"/>
      <c r="S18" s="3"/>
      <c r="T18" s="3"/>
      <c r="U18" s="3"/>
      <c r="V18" s="3"/>
      <c r="W18" s="3"/>
      <c r="X18" s="3"/>
      <c r="Y18" s="3"/>
      <c r="Z18" s="3"/>
    </row>
    <row r="19">
      <c r="A19" s="3"/>
      <c r="B19" s="13"/>
      <c r="C19" s="3"/>
      <c r="D19" s="3"/>
      <c r="E19" s="3"/>
      <c r="F19" s="3"/>
      <c r="G19" s="3"/>
      <c r="H19" s="3"/>
      <c r="I19" s="3"/>
      <c r="J19" s="3"/>
      <c r="K19" s="3"/>
      <c r="L19" s="13"/>
      <c r="M19" s="3"/>
      <c r="N19" s="3"/>
      <c r="O19" s="13"/>
      <c r="P19" s="3"/>
      <c r="Q19" s="3"/>
      <c r="R19" s="3"/>
      <c r="S19" s="3"/>
      <c r="T19" s="3"/>
      <c r="U19" s="3"/>
      <c r="V19" s="3"/>
      <c r="W19" s="3"/>
      <c r="X19" s="3"/>
      <c r="Y19" s="3"/>
      <c r="Z19" s="3"/>
    </row>
    <row r="20">
      <c r="A20" s="3"/>
      <c r="B20" s="13"/>
      <c r="C20" s="3"/>
      <c r="D20" s="3"/>
      <c r="E20" s="3"/>
      <c r="F20" s="3"/>
      <c r="G20" s="3"/>
      <c r="H20" s="3"/>
      <c r="I20" s="3"/>
      <c r="J20" s="3"/>
      <c r="K20" s="3"/>
      <c r="L20" s="13"/>
      <c r="M20" s="3"/>
      <c r="N20" s="3"/>
      <c r="O20" s="13"/>
      <c r="P20" s="3"/>
      <c r="Q20" s="3"/>
      <c r="R20" s="3"/>
      <c r="S20" s="3"/>
      <c r="T20" s="3"/>
      <c r="U20" s="3"/>
      <c r="V20" s="3"/>
      <c r="W20" s="3"/>
      <c r="X20" s="3"/>
      <c r="Y20" s="3"/>
      <c r="Z20" s="3"/>
    </row>
    <row r="21" ht="15.75" customHeight="1">
      <c r="A21" s="3"/>
      <c r="B21" s="13"/>
      <c r="C21" s="3"/>
      <c r="D21" s="3"/>
      <c r="E21" s="3"/>
      <c r="F21" s="3"/>
      <c r="G21" s="3"/>
      <c r="H21" s="3"/>
      <c r="I21" s="3"/>
      <c r="J21" s="3"/>
      <c r="K21" s="3"/>
      <c r="L21" s="13"/>
      <c r="M21" s="3"/>
      <c r="N21" s="3"/>
      <c r="O21" s="13"/>
      <c r="P21" s="3"/>
      <c r="Q21" s="3"/>
      <c r="R21" s="3"/>
      <c r="S21" s="3"/>
      <c r="T21" s="3"/>
      <c r="U21" s="3"/>
      <c r="V21" s="3"/>
      <c r="W21" s="3"/>
      <c r="X21" s="3"/>
      <c r="Y21" s="3"/>
      <c r="Z21" s="3"/>
    </row>
    <row r="22" ht="15.75" customHeight="1">
      <c r="A22" s="3"/>
      <c r="B22" s="13"/>
      <c r="C22" s="3"/>
      <c r="D22" s="3"/>
      <c r="E22" s="3"/>
      <c r="F22" s="3"/>
      <c r="G22" s="3"/>
      <c r="H22" s="3"/>
      <c r="I22" s="3"/>
      <c r="J22" s="3"/>
      <c r="K22" s="3"/>
      <c r="L22" s="13"/>
      <c r="M22" s="3"/>
      <c r="N22" s="3"/>
      <c r="O22" s="13"/>
      <c r="P22" s="3"/>
      <c r="Q22" s="3"/>
      <c r="R22" s="3"/>
      <c r="S22" s="3"/>
      <c r="T22" s="3"/>
      <c r="U22" s="3"/>
      <c r="V22" s="3"/>
      <c r="W22" s="3"/>
      <c r="X22" s="3"/>
      <c r="Y22" s="3"/>
      <c r="Z22" s="3"/>
    </row>
    <row r="23" ht="15.75" customHeight="1">
      <c r="A23" s="3"/>
      <c r="B23" s="13"/>
      <c r="C23" s="3"/>
      <c r="D23" s="3"/>
      <c r="E23" s="3"/>
      <c r="F23" s="3"/>
      <c r="G23" s="3"/>
      <c r="H23" s="3"/>
      <c r="I23" s="3"/>
      <c r="J23" s="3"/>
      <c r="K23" s="3"/>
      <c r="L23" s="13"/>
      <c r="M23" s="3"/>
      <c r="N23" s="3"/>
      <c r="O23" s="13"/>
      <c r="P23" s="3"/>
      <c r="Q23" s="3"/>
      <c r="R23" s="3"/>
      <c r="S23" s="3"/>
      <c r="T23" s="3"/>
      <c r="U23" s="3"/>
      <c r="V23" s="3"/>
      <c r="W23" s="3"/>
      <c r="X23" s="3"/>
      <c r="Y23" s="3"/>
      <c r="Z23" s="3"/>
    </row>
    <row r="24" ht="15.75" customHeight="1">
      <c r="A24" s="3"/>
      <c r="B24" s="13"/>
      <c r="C24" s="3"/>
      <c r="D24" s="3"/>
      <c r="E24" s="3"/>
      <c r="F24" s="3"/>
      <c r="G24" s="3"/>
      <c r="H24" s="3"/>
      <c r="I24" s="3"/>
      <c r="J24" s="3"/>
      <c r="K24" s="3"/>
      <c r="L24" s="13"/>
      <c r="M24" s="3"/>
      <c r="N24" s="3"/>
      <c r="O24" s="13"/>
      <c r="P24" s="3"/>
      <c r="Q24" s="3"/>
      <c r="R24" s="3"/>
      <c r="S24" s="3"/>
      <c r="T24" s="3"/>
      <c r="U24" s="3"/>
      <c r="V24" s="3"/>
      <c r="W24" s="3"/>
      <c r="X24" s="3"/>
      <c r="Y24" s="3"/>
      <c r="Z24" s="3"/>
    </row>
    <row r="25" ht="15.75" customHeight="1">
      <c r="A25" s="3"/>
      <c r="B25" s="13"/>
      <c r="C25" s="3"/>
      <c r="D25" s="3"/>
      <c r="E25" s="3"/>
      <c r="F25" s="3"/>
      <c r="G25" s="3"/>
      <c r="H25" s="3"/>
      <c r="I25" s="3"/>
      <c r="J25" s="3"/>
      <c r="K25" s="3"/>
      <c r="L25" s="13"/>
      <c r="M25" s="3"/>
      <c r="N25" s="3"/>
      <c r="O25" s="13"/>
      <c r="P25" s="3"/>
      <c r="Q25" s="3"/>
      <c r="R25" s="3"/>
      <c r="S25" s="3"/>
      <c r="T25" s="3"/>
      <c r="U25" s="3"/>
      <c r="V25" s="3"/>
      <c r="W25" s="3"/>
      <c r="X25" s="3"/>
      <c r="Y25" s="3"/>
      <c r="Z25" s="3"/>
    </row>
    <row r="26" ht="15.75" customHeight="1">
      <c r="A26" s="3"/>
      <c r="B26" s="13"/>
      <c r="C26" s="3"/>
      <c r="D26" s="3"/>
      <c r="E26" s="3"/>
      <c r="F26" s="3"/>
      <c r="G26" s="3"/>
      <c r="H26" s="3"/>
      <c r="I26" s="3"/>
      <c r="J26" s="3"/>
      <c r="K26" s="3"/>
      <c r="L26" s="13"/>
      <c r="M26" s="3"/>
      <c r="N26" s="3"/>
      <c r="O26" s="13"/>
      <c r="P26" s="3"/>
      <c r="Q26" s="3"/>
      <c r="R26" s="3"/>
      <c r="S26" s="3"/>
      <c r="T26" s="3"/>
      <c r="U26" s="3"/>
      <c r="V26" s="3"/>
      <c r="W26" s="3"/>
      <c r="X26" s="3"/>
      <c r="Y26" s="3"/>
      <c r="Z26" s="3"/>
    </row>
    <row r="27" ht="15.75" customHeight="1">
      <c r="A27" s="3"/>
      <c r="B27" s="13"/>
      <c r="C27" s="3"/>
      <c r="D27" s="3"/>
      <c r="E27" s="3"/>
      <c r="F27" s="3"/>
      <c r="G27" s="3"/>
      <c r="H27" s="3"/>
      <c r="I27" s="3"/>
      <c r="J27" s="3"/>
      <c r="K27" s="3"/>
      <c r="L27" s="13"/>
      <c r="M27" s="3"/>
      <c r="N27" s="3"/>
      <c r="O27" s="13"/>
      <c r="P27" s="3"/>
      <c r="Q27" s="3"/>
      <c r="R27" s="3"/>
      <c r="S27" s="3"/>
      <c r="T27" s="3"/>
      <c r="U27" s="3"/>
      <c r="V27" s="3"/>
      <c r="W27" s="3"/>
      <c r="X27" s="3"/>
      <c r="Y27" s="3"/>
      <c r="Z27" s="3"/>
    </row>
    <row r="28" ht="15.75" customHeight="1">
      <c r="A28" s="3"/>
      <c r="B28" s="13"/>
      <c r="C28" s="3"/>
      <c r="D28" s="3"/>
      <c r="E28" s="3"/>
      <c r="F28" s="3"/>
      <c r="G28" s="3"/>
      <c r="H28" s="3"/>
      <c r="I28" s="3"/>
      <c r="J28" s="3"/>
      <c r="K28" s="3"/>
      <c r="L28" s="13"/>
      <c r="M28" s="3"/>
      <c r="N28" s="3"/>
      <c r="O28" s="13"/>
      <c r="P28" s="3"/>
      <c r="Q28" s="3"/>
      <c r="R28" s="3"/>
      <c r="S28" s="3"/>
      <c r="T28" s="3"/>
      <c r="U28" s="3"/>
      <c r="V28" s="3"/>
      <c r="W28" s="3"/>
      <c r="X28" s="3"/>
      <c r="Y28" s="3"/>
      <c r="Z28" s="3"/>
    </row>
    <row r="29" ht="15.75" customHeight="1">
      <c r="A29" s="3"/>
      <c r="B29" s="13"/>
      <c r="C29" s="3"/>
      <c r="D29" s="3"/>
      <c r="E29" s="3"/>
      <c r="F29" s="3"/>
      <c r="G29" s="3"/>
      <c r="H29" s="3"/>
      <c r="I29" s="3"/>
      <c r="J29" s="3"/>
      <c r="K29" s="3"/>
      <c r="L29" s="13"/>
      <c r="M29" s="3"/>
      <c r="N29" s="3"/>
      <c r="O29" s="13"/>
      <c r="P29" s="3"/>
      <c r="Q29" s="3"/>
      <c r="R29" s="3"/>
      <c r="S29" s="3"/>
      <c r="T29" s="3"/>
      <c r="U29" s="3"/>
      <c r="V29" s="3"/>
      <c r="W29" s="3"/>
      <c r="X29" s="3"/>
      <c r="Y29" s="3"/>
      <c r="Z29" s="3"/>
    </row>
    <row r="30" ht="15.75" customHeight="1">
      <c r="A30" s="3"/>
      <c r="B30" s="13"/>
      <c r="C30" s="3"/>
      <c r="D30" s="3"/>
      <c r="E30" s="3"/>
      <c r="F30" s="3"/>
      <c r="G30" s="3"/>
      <c r="H30" s="3"/>
      <c r="I30" s="3"/>
      <c r="J30" s="3"/>
      <c r="K30" s="3"/>
      <c r="L30" s="13"/>
      <c r="M30" s="3"/>
      <c r="N30" s="3"/>
      <c r="O30" s="13"/>
      <c r="P30" s="3"/>
      <c r="Q30" s="3"/>
      <c r="R30" s="3"/>
      <c r="S30" s="3"/>
      <c r="T30" s="3"/>
      <c r="U30" s="3"/>
      <c r="V30" s="3"/>
      <c r="W30" s="3"/>
      <c r="X30" s="3"/>
      <c r="Y30" s="3"/>
      <c r="Z30" s="3"/>
    </row>
    <row r="31" ht="15.75" customHeight="1">
      <c r="A31" s="3"/>
      <c r="B31" s="13"/>
      <c r="C31" s="3"/>
      <c r="D31" s="3"/>
      <c r="E31" s="3"/>
      <c r="F31" s="3"/>
      <c r="G31" s="3"/>
      <c r="H31" s="3"/>
      <c r="I31" s="3"/>
      <c r="J31" s="3"/>
      <c r="K31" s="3"/>
      <c r="L31" s="13"/>
      <c r="M31" s="3"/>
      <c r="N31" s="3"/>
      <c r="O31" s="13"/>
      <c r="P31" s="3"/>
      <c r="Q31" s="3"/>
      <c r="R31" s="3"/>
      <c r="S31" s="3"/>
      <c r="T31" s="3"/>
      <c r="U31" s="3"/>
      <c r="V31" s="3"/>
      <c r="W31" s="3"/>
      <c r="X31" s="3"/>
      <c r="Y31" s="3"/>
      <c r="Z31" s="3"/>
    </row>
    <row r="32" ht="15.75" customHeight="1">
      <c r="A32" s="3"/>
      <c r="B32" s="13"/>
      <c r="C32" s="3"/>
      <c r="D32" s="3"/>
      <c r="E32" s="3"/>
      <c r="F32" s="3"/>
      <c r="G32" s="3"/>
      <c r="H32" s="3"/>
      <c r="I32" s="3"/>
      <c r="J32" s="3"/>
      <c r="K32" s="3"/>
      <c r="L32" s="13"/>
      <c r="M32" s="3"/>
      <c r="N32" s="3"/>
      <c r="O32" s="13"/>
      <c r="P32" s="3"/>
      <c r="Q32" s="3"/>
      <c r="R32" s="3"/>
      <c r="S32" s="3"/>
      <c r="T32" s="3"/>
      <c r="U32" s="3"/>
      <c r="V32" s="3"/>
      <c r="W32" s="3"/>
      <c r="X32" s="3"/>
      <c r="Y32" s="3"/>
      <c r="Z32" s="3"/>
    </row>
    <row r="33" ht="15.75" customHeight="1">
      <c r="A33" s="3"/>
      <c r="B33" s="13"/>
      <c r="C33" s="3"/>
      <c r="D33" s="3"/>
      <c r="E33" s="3"/>
      <c r="F33" s="3"/>
      <c r="G33" s="3"/>
      <c r="H33" s="3"/>
      <c r="I33" s="3"/>
      <c r="J33" s="3"/>
      <c r="K33" s="3"/>
      <c r="L33" s="13"/>
      <c r="M33" s="3"/>
      <c r="N33" s="3"/>
      <c r="O33" s="13"/>
      <c r="P33" s="3"/>
      <c r="Q33" s="3"/>
      <c r="R33" s="3"/>
      <c r="S33" s="3"/>
      <c r="T33" s="3"/>
      <c r="U33" s="3"/>
      <c r="V33" s="3"/>
      <c r="W33" s="3"/>
      <c r="X33" s="3"/>
      <c r="Y33" s="3"/>
      <c r="Z33" s="3"/>
    </row>
    <row r="34" ht="15.75" customHeight="1">
      <c r="A34" s="3"/>
      <c r="B34" s="13"/>
      <c r="C34" s="3"/>
      <c r="D34" s="3"/>
      <c r="E34" s="3"/>
      <c r="F34" s="3"/>
      <c r="G34" s="3"/>
      <c r="H34" s="3"/>
      <c r="I34" s="3"/>
      <c r="J34" s="3"/>
      <c r="K34" s="3"/>
      <c r="L34" s="13"/>
      <c r="M34" s="3"/>
      <c r="N34" s="3"/>
      <c r="O34" s="13"/>
      <c r="P34" s="3"/>
      <c r="Q34" s="3"/>
      <c r="R34" s="3"/>
      <c r="S34" s="3"/>
      <c r="T34" s="3"/>
      <c r="U34" s="3"/>
      <c r="V34" s="3"/>
      <c r="W34" s="3"/>
      <c r="X34" s="3"/>
      <c r="Y34" s="3"/>
      <c r="Z34" s="3"/>
    </row>
    <row r="35" ht="15.75" customHeight="1">
      <c r="A35" s="3"/>
      <c r="B35" s="13"/>
      <c r="C35" s="3"/>
      <c r="D35" s="3"/>
      <c r="E35" s="3"/>
      <c r="F35" s="3"/>
      <c r="G35" s="3"/>
      <c r="H35" s="3"/>
      <c r="I35" s="3"/>
      <c r="J35" s="3"/>
      <c r="K35" s="3"/>
      <c r="L35" s="13"/>
      <c r="M35" s="3"/>
      <c r="N35" s="3"/>
      <c r="O35" s="13"/>
      <c r="P35" s="3"/>
      <c r="Q35" s="3"/>
      <c r="R35" s="3"/>
      <c r="S35" s="3"/>
      <c r="T35" s="3"/>
      <c r="U35" s="3"/>
      <c r="V35" s="3"/>
      <c r="W35" s="3"/>
      <c r="X35" s="3"/>
      <c r="Y35" s="3"/>
      <c r="Z35" s="3"/>
    </row>
    <row r="36" ht="15.75" customHeight="1">
      <c r="A36" s="3"/>
      <c r="B36" s="13"/>
      <c r="C36" s="3"/>
      <c r="D36" s="3"/>
      <c r="E36" s="3"/>
      <c r="F36" s="3"/>
      <c r="G36" s="3"/>
      <c r="H36" s="3"/>
      <c r="I36" s="3"/>
      <c r="J36" s="3"/>
      <c r="K36" s="3"/>
      <c r="L36" s="13"/>
      <c r="M36" s="3"/>
      <c r="N36" s="3"/>
      <c r="O36" s="13"/>
      <c r="P36" s="3"/>
      <c r="Q36" s="3"/>
      <c r="R36" s="3"/>
      <c r="S36" s="3"/>
      <c r="T36" s="3"/>
      <c r="U36" s="3"/>
      <c r="V36" s="3"/>
      <c r="W36" s="3"/>
      <c r="X36" s="3"/>
      <c r="Y36" s="3"/>
      <c r="Z36" s="3"/>
    </row>
    <row r="37" ht="15.75" customHeight="1">
      <c r="A37" s="3"/>
      <c r="B37" s="13"/>
      <c r="C37" s="3"/>
      <c r="D37" s="3"/>
      <c r="E37" s="3"/>
      <c r="F37" s="3"/>
      <c r="G37" s="3"/>
      <c r="H37" s="3"/>
      <c r="I37" s="3"/>
      <c r="J37" s="3"/>
      <c r="K37" s="3"/>
      <c r="L37" s="13"/>
      <c r="M37" s="3"/>
      <c r="N37" s="3"/>
      <c r="O37" s="13"/>
      <c r="P37" s="3"/>
      <c r="Q37" s="3"/>
      <c r="R37" s="3"/>
      <c r="S37" s="3"/>
      <c r="T37" s="3"/>
      <c r="U37" s="3"/>
      <c r="V37" s="3"/>
      <c r="W37" s="3"/>
      <c r="X37" s="3"/>
      <c r="Y37" s="3"/>
      <c r="Z37" s="3"/>
    </row>
    <row r="38" ht="15.75" customHeight="1">
      <c r="A38" s="3"/>
      <c r="B38" s="13"/>
      <c r="C38" s="3"/>
      <c r="D38" s="3"/>
      <c r="E38" s="3"/>
      <c r="F38" s="3"/>
      <c r="G38" s="3"/>
      <c r="H38" s="3"/>
      <c r="I38" s="3"/>
      <c r="J38" s="3"/>
      <c r="K38" s="3"/>
      <c r="L38" s="13"/>
      <c r="M38" s="3"/>
      <c r="N38" s="3"/>
      <c r="O38" s="13"/>
      <c r="P38" s="3"/>
      <c r="Q38" s="3"/>
      <c r="R38" s="3"/>
      <c r="S38" s="3"/>
      <c r="T38" s="3"/>
      <c r="U38" s="3"/>
      <c r="V38" s="3"/>
      <c r="W38" s="3"/>
      <c r="X38" s="3"/>
      <c r="Y38" s="3"/>
      <c r="Z38" s="3"/>
    </row>
    <row r="39" ht="15.75" customHeight="1">
      <c r="A39" s="3"/>
      <c r="B39" s="13"/>
      <c r="C39" s="3"/>
      <c r="D39" s="3"/>
      <c r="E39" s="3"/>
      <c r="F39" s="3"/>
      <c r="G39" s="3"/>
      <c r="H39" s="3"/>
      <c r="I39" s="3"/>
      <c r="J39" s="3"/>
      <c r="K39" s="3"/>
      <c r="L39" s="13"/>
      <c r="M39" s="3"/>
      <c r="N39" s="3"/>
      <c r="O39" s="13"/>
      <c r="P39" s="3"/>
      <c r="Q39" s="3"/>
      <c r="R39" s="3"/>
      <c r="S39" s="3"/>
      <c r="T39" s="3"/>
      <c r="U39" s="3"/>
      <c r="V39" s="3"/>
      <c r="W39" s="3"/>
      <c r="X39" s="3"/>
      <c r="Y39" s="3"/>
      <c r="Z39" s="3"/>
    </row>
    <row r="40" ht="15.75" customHeight="1">
      <c r="A40" s="3"/>
      <c r="B40" s="13"/>
      <c r="C40" s="3"/>
      <c r="D40" s="3"/>
      <c r="E40" s="3"/>
      <c r="F40" s="3"/>
      <c r="G40" s="3"/>
      <c r="H40" s="3"/>
      <c r="I40" s="3"/>
      <c r="J40" s="3"/>
      <c r="K40" s="3"/>
      <c r="L40" s="13"/>
      <c r="M40" s="3"/>
      <c r="N40" s="3"/>
      <c r="O40" s="13"/>
      <c r="P40" s="3"/>
      <c r="Q40" s="3"/>
      <c r="R40" s="3"/>
      <c r="S40" s="3"/>
      <c r="T40" s="3"/>
      <c r="U40" s="3"/>
      <c r="V40" s="3"/>
      <c r="W40" s="3"/>
      <c r="X40" s="3"/>
      <c r="Y40" s="3"/>
      <c r="Z40" s="3"/>
    </row>
    <row r="41" ht="15.75" customHeight="1">
      <c r="A41" s="3"/>
      <c r="B41" s="13"/>
      <c r="C41" s="3"/>
      <c r="D41" s="3"/>
      <c r="E41" s="3"/>
      <c r="F41" s="3"/>
      <c r="G41" s="3"/>
      <c r="H41" s="3"/>
      <c r="I41" s="3"/>
      <c r="J41" s="3"/>
      <c r="K41" s="3"/>
      <c r="L41" s="13"/>
      <c r="M41" s="3"/>
      <c r="N41" s="3"/>
      <c r="O41" s="13"/>
      <c r="P41" s="3"/>
      <c r="Q41" s="3"/>
      <c r="R41" s="3"/>
      <c r="S41" s="3"/>
      <c r="T41" s="3"/>
      <c r="U41" s="3"/>
      <c r="V41" s="3"/>
      <c r="W41" s="3"/>
      <c r="X41" s="3"/>
      <c r="Y41" s="3"/>
      <c r="Z41" s="3"/>
    </row>
    <row r="42" ht="15.75" customHeight="1">
      <c r="A42" s="3"/>
      <c r="B42" s="13"/>
      <c r="C42" s="3"/>
      <c r="D42" s="3"/>
      <c r="E42" s="3"/>
      <c r="F42" s="3"/>
      <c r="G42" s="3"/>
      <c r="H42" s="3"/>
      <c r="I42" s="3"/>
      <c r="J42" s="3"/>
      <c r="K42" s="3"/>
      <c r="L42" s="13"/>
      <c r="M42" s="3"/>
      <c r="N42" s="3"/>
      <c r="O42" s="13"/>
      <c r="P42" s="3"/>
      <c r="Q42" s="3"/>
      <c r="R42" s="3"/>
      <c r="S42" s="3"/>
      <c r="T42" s="3"/>
      <c r="U42" s="3"/>
      <c r="V42" s="3"/>
      <c r="W42" s="3"/>
      <c r="X42" s="3"/>
      <c r="Y42" s="3"/>
      <c r="Z42" s="3"/>
    </row>
    <row r="43" ht="15.75" customHeight="1">
      <c r="A43" s="3"/>
      <c r="B43" s="13"/>
      <c r="C43" s="3"/>
      <c r="D43" s="3"/>
      <c r="E43" s="3"/>
      <c r="F43" s="3"/>
      <c r="G43" s="3"/>
      <c r="H43" s="3"/>
      <c r="I43" s="3"/>
      <c r="J43" s="3"/>
      <c r="K43" s="3"/>
      <c r="L43" s="13"/>
      <c r="M43" s="3"/>
      <c r="N43" s="3"/>
      <c r="O43" s="13"/>
      <c r="P43" s="3"/>
      <c r="Q43" s="3"/>
      <c r="R43" s="3"/>
      <c r="S43" s="3"/>
      <c r="T43" s="3"/>
      <c r="U43" s="3"/>
      <c r="V43" s="3"/>
      <c r="W43" s="3"/>
      <c r="X43" s="3"/>
      <c r="Y43" s="3"/>
      <c r="Z43" s="3"/>
    </row>
    <row r="44" ht="15.75" customHeight="1">
      <c r="A44" s="3"/>
      <c r="B44" s="13"/>
      <c r="C44" s="3"/>
      <c r="D44" s="3"/>
      <c r="E44" s="3"/>
      <c r="F44" s="3"/>
      <c r="G44" s="3"/>
      <c r="H44" s="3"/>
      <c r="I44" s="3"/>
      <c r="J44" s="3"/>
      <c r="K44" s="3"/>
      <c r="L44" s="13"/>
      <c r="M44" s="3"/>
      <c r="N44" s="3"/>
      <c r="O44" s="13"/>
      <c r="P44" s="3"/>
      <c r="Q44" s="3"/>
      <c r="R44" s="3"/>
      <c r="S44" s="3"/>
      <c r="T44" s="3"/>
      <c r="U44" s="3"/>
      <c r="V44" s="3"/>
      <c r="W44" s="3"/>
      <c r="X44" s="3"/>
      <c r="Y44" s="3"/>
      <c r="Z44" s="3"/>
    </row>
    <row r="45" ht="15.75" customHeight="1">
      <c r="A45" s="3"/>
      <c r="B45" s="13"/>
      <c r="C45" s="3"/>
      <c r="D45" s="3"/>
      <c r="E45" s="3"/>
      <c r="F45" s="3"/>
      <c r="G45" s="3"/>
      <c r="H45" s="3"/>
      <c r="I45" s="3"/>
      <c r="J45" s="3"/>
      <c r="K45" s="3"/>
      <c r="L45" s="13"/>
      <c r="M45" s="3"/>
      <c r="N45" s="3"/>
      <c r="O45" s="13"/>
      <c r="P45" s="3"/>
      <c r="Q45" s="3"/>
      <c r="R45" s="3"/>
      <c r="S45" s="3"/>
      <c r="T45" s="3"/>
      <c r="U45" s="3"/>
      <c r="V45" s="3"/>
      <c r="W45" s="3"/>
      <c r="X45" s="3"/>
      <c r="Y45" s="3"/>
      <c r="Z45" s="3"/>
    </row>
    <row r="46" ht="15.75" customHeight="1">
      <c r="A46" s="3"/>
      <c r="B46" s="13"/>
      <c r="C46" s="3"/>
      <c r="D46" s="3"/>
      <c r="E46" s="3"/>
      <c r="F46" s="3"/>
      <c r="G46" s="3"/>
      <c r="H46" s="3"/>
      <c r="I46" s="3"/>
      <c r="J46" s="3"/>
      <c r="K46" s="3"/>
      <c r="L46" s="13"/>
      <c r="M46" s="3"/>
      <c r="N46" s="3"/>
      <c r="O46" s="13"/>
      <c r="P46" s="3"/>
      <c r="Q46" s="3"/>
      <c r="R46" s="3"/>
      <c r="S46" s="3"/>
      <c r="T46" s="3"/>
      <c r="U46" s="3"/>
      <c r="V46" s="3"/>
      <c r="W46" s="3"/>
      <c r="X46" s="3"/>
      <c r="Y46" s="3"/>
      <c r="Z46" s="3"/>
    </row>
    <row r="47" ht="15.75" customHeight="1">
      <c r="A47" s="3"/>
      <c r="B47" s="13"/>
      <c r="C47" s="3"/>
      <c r="D47" s="3"/>
      <c r="E47" s="3"/>
      <c r="F47" s="3"/>
      <c r="G47" s="3"/>
      <c r="H47" s="3"/>
      <c r="I47" s="3"/>
      <c r="J47" s="3"/>
      <c r="K47" s="3"/>
      <c r="L47" s="13"/>
      <c r="M47" s="3"/>
      <c r="N47" s="3"/>
      <c r="O47" s="13"/>
      <c r="P47" s="3"/>
      <c r="Q47" s="3"/>
      <c r="R47" s="3"/>
      <c r="S47" s="3"/>
      <c r="T47" s="3"/>
      <c r="U47" s="3"/>
      <c r="V47" s="3"/>
      <c r="W47" s="3"/>
      <c r="X47" s="3"/>
      <c r="Y47" s="3"/>
      <c r="Z47" s="3"/>
    </row>
    <row r="48" ht="15.75" customHeight="1">
      <c r="A48" s="3"/>
      <c r="B48" s="13"/>
      <c r="C48" s="3"/>
      <c r="D48" s="3"/>
      <c r="E48" s="3"/>
      <c r="F48" s="3"/>
      <c r="G48" s="3"/>
      <c r="H48" s="3"/>
      <c r="I48" s="3"/>
      <c r="J48" s="3"/>
      <c r="K48" s="3"/>
      <c r="L48" s="13"/>
      <c r="M48" s="3"/>
      <c r="N48" s="3"/>
      <c r="O48" s="13"/>
      <c r="P48" s="3"/>
      <c r="Q48" s="3"/>
      <c r="R48" s="3"/>
      <c r="S48" s="3"/>
      <c r="T48" s="3"/>
      <c r="U48" s="3"/>
      <c r="V48" s="3"/>
      <c r="W48" s="3"/>
      <c r="X48" s="3"/>
      <c r="Y48" s="3"/>
      <c r="Z48" s="3"/>
    </row>
    <row r="49" ht="15.75" customHeight="1">
      <c r="A49" s="3"/>
      <c r="B49" s="13"/>
      <c r="C49" s="3"/>
      <c r="D49" s="3"/>
      <c r="E49" s="3"/>
      <c r="F49" s="3"/>
      <c r="G49" s="3"/>
      <c r="H49" s="3"/>
      <c r="I49" s="3"/>
      <c r="J49" s="3"/>
      <c r="K49" s="3"/>
      <c r="L49" s="13"/>
      <c r="M49" s="3"/>
      <c r="N49" s="3"/>
      <c r="O49" s="13"/>
      <c r="P49" s="3"/>
      <c r="Q49" s="3"/>
      <c r="R49" s="3"/>
      <c r="S49" s="3"/>
      <c r="T49" s="3"/>
      <c r="U49" s="3"/>
      <c r="V49" s="3"/>
      <c r="W49" s="3"/>
      <c r="X49" s="3"/>
      <c r="Y49" s="3"/>
      <c r="Z49" s="3"/>
    </row>
    <row r="50" ht="15.75" customHeight="1">
      <c r="A50" s="3"/>
      <c r="B50" s="13"/>
      <c r="C50" s="3"/>
      <c r="D50" s="3"/>
      <c r="E50" s="3"/>
      <c r="F50" s="3"/>
      <c r="G50" s="3"/>
      <c r="H50" s="3"/>
      <c r="I50" s="3"/>
      <c r="J50" s="3"/>
      <c r="K50" s="3"/>
      <c r="L50" s="13"/>
      <c r="M50" s="3"/>
      <c r="N50" s="3"/>
      <c r="O50" s="13"/>
      <c r="P50" s="3"/>
      <c r="Q50" s="3"/>
      <c r="R50" s="3"/>
      <c r="S50" s="3"/>
      <c r="T50" s="3"/>
      <c r="U50" s="3"/>
      <c r="V50" s="3"/>
      <c r="W50" s="3"/>
      <c r="X50" s="3"/>
      <c r="Y50" s="3"/>
      <c r="Z50" s="3"/>
    </row>
    <row r="51" ht="15.75" customHeight="1">
      <c r="A51" s="3"/>
      <c r="B51" s="13"/>
      <c r="C51" s="3"/>
      <c r="D51" s="3"/>
      <c r="E51" s="3"/>
      <c r="F51" s="3"/>
      <c r="G51" s="3"/>
      <c r="H51" s="3"/>
      <c r="I51" s="3"/>
      <c r="J51" s="3"/>
      <c r="K51" s="3"/>
      <c r="L51" s="13"/>
      <c r="M51" s="3"/>
      <c r="N51" s="3"/>
      <c r="O51" s="13"/>
      <c r="P51" s="3"/>
      <c r="Q51" s="3"/>
      <c r="R51" s="3"/>
      <c r="S51" s="3"/>
      <c r="T51" s="3"/>
      <c r="U51" s="3"/>
      <c r="V51" s="3"/>
      <c r="W51" s="3"/>
      <c r="X51" s="3"/>
      <c r="Y51" s="3"/>
      <c r="Z51" s="3"/>
    </row>
    <row r="52" ht="15.75" customHeight="1">
      <c r="A52" s="3"/>
      <c r="B52" s="13"/>
      <c r="C52" s="3"/>
      <c r="D52" s="3"/>
      <c r="E52" s="3"/>
      <c r="F52" s="3"/>
      <c r="G52" s="3"/>
      <c r="H52" s="3"/>
      <c r="I52" s="3"/>
      <c r="J52" s="3"/>
      <c r="K52" s="3"/>
      <c r="L52" s="13"/>
      <c r="M52" s="3"/>
      <c r="N52" s="3"/>
      <c r="O52" s="13"/>
      <c r="P52" s="3"/>
      <c r="Q52" s="3"/>
      <c r="R52" s="3"/>
      <c r="S52" s="3"/>
      <c r="T52" s="3"/>
      <c r="U52" s="3"/>
      <c r="V52" s="3"/>
      <c r="W52" s="3"/>
      <c r="X52" s="3"/>
      <c r="Y52" s="3"/>
      <c r="Z52" s="3"/>
    </row>
    <row r="53" ht="15.75" customHeight="1">
      <c r="A53" s="3"/>
      <c r="B53" s="13"/>
      <c r="C53" s="3"/>
      <c r="D53" s="3"/>
      <c r="E53" s="3"/>
      <c r="F53" s="3"/>
      <c r="G53" s="3"/>
      <c r="H53" s="3"/>
      <c r="I53" s="3"/>
      <c r="J53" s="3"/>
      <c r="K53" s="3"/>
      <c r="L53" s="13"/>
      <c r="M53" s="3"/>
      <c r="N53" s="3"/>
      <c r="O53" s="13"/>
      <c r="P53" s="3"/>
      <c r="Q53" s="3"/>
      <c r="R53" s="3"/>
      <c r="S53" s="3"/>
      <c r="T53" s="3"/>
      <c r="U53" s="3"/>
      <c r="V53" s="3"/>
      <c r="W53" s="3"/>
      <c r="X53" s="3"/>
      <c r="Y53" s="3"/>
      <c r="Z53" s="3"/>
    </row>
    <row r="54" ht="15.75" customHeight="1">
      <c r="A54" s="3"/>
      <c r="B54" s="13"/>
      <c r="C54" s="3"/>
      <c r="D54" s="3"/>
      <c r="E54" s="3"/>
      <c r="F54" s="3"/>
      <c r="G54" s="3"/>
      <c r="H54" s="3"/>
      <c r="I54" s="3"/>
      <c r="J54" s="3"/>
      <c r="K54" s="3"/>
      <c r="L54" s="13"/>
      <c r="M54" s="3"/>
      <c r="N54" s="3"/>
      <c r="O54" s="13"/>
      <c r="P54" s="3"/>
      <c r="Q54" s="3"/>
      <c r="R54" s="3"/>
      <c r="S54" s="3"/>
      <c r="T54" s="3"/>
      <c r="U54" s="3"/>
      <c r="V54" s="3"/>
      <c r="W54" s="3"/>
      <c r="X54" s="3"/>
      <c r="Y54" s="3"/>
      <c r="Z54" s="3"/>
    </row>
    <row r="55" ht="15.75" customHeight="1">
      <c r="A55" s="3"/>
      <c r="B55" s="13"/>
      <c r="C55" s="3"/>
      <c r="D55" s="3"/>
      <c r="E55" s="3"/>
      <c r="F55" s="3"/>
      <c r="G55" s="3"/>
      <c r="H55" s="3"/>
      <c r="I55" s="3"/>
      <c r="J55" s="3"/>
      <c r="K55" s="3"/>
      <c r="L55" s="13"/>
      <c r="M55" s="3"/>
      <c r="N55" s="3"/>
      <c r="O55" s="13"/>
      <c r="P55" s="3"/>
      <c r="Q55" s="3"/>
      <c r="R55" s="3"/>
      <c r="S55" s="3"/>
      <c r="T55" s="3"/>
      <c r="U55" s="3"/>
      <c r="V55" s="3"/>
      <c r="W55" s="3"/>
      <c r="X55" s="3"/>
      <c r="Y55" s="3"/>
      <c r="Z55" s="3"/>
    </row>
    <row r="56" ht="15.75" customHeight="1">
      <c r="A56" s="3"/>
      <c r="B56" s="13"/>
      <c r="C56" s="3"/>
      <c r="D56" s="3"/>
      <c r="E56" s="3"/>
      <c r="F56" s="3"/>
      <c r="G56" s="3"/>
      <c r="H56" s="3"/>
      <c r="I56" s="3"/>
      <c r="J56" s="3"/>
      <c r="K56" s="3"/>
      <c r="L56" s="13"/>
      <c r="M56" s="3"/>
      <c r="N56" s="3"/>
      <c r="O56" s="13"/>
      <c r="P56" s="3"/>
      <c r="Q56" s="3"/>
      <c r="R56" s="3"/>
      <c r="S56" s="3"/>
      <c r="T56" s="3"/>
      <c r="U56" s="3"/>
      <c r="V56" s="3"/>
      <c r="W56" s="3"/>
      <c r="X56" s="3"/>
      <c r="Y56" s="3"/>
      <c r="Z56" s="3"/>
    </row>
    <row r="57" ht="15.75" customHeight="1">
      <c r="A57" s="3"/>
      <c r="B57" s="13"/>
      <c r="C57" s="3"/>
      <c r="D57" s="3"/>
      <c r="E57" s="3"/>
      <c r="F57" s="3"/>
      <c r="G57" s="3"/>
      <c r="H57" s="3"/>
      <c r="I57" s="3"/>
      <c r="J57" s="3"/>
      <c r="K57" s="3"/>
      <c r="L57" s="13"/>
      <c r="M57" s="3"/>
      <c r="N57" s="3"/>
      <c r="O57" s="13"/>
      <c r="P57" s="3"/>
      <c r="Q57" s="3"/>
      <c r="R57" s="3"/>
      <c r="S57" s="3"/>
      <c r="T57" s="3"/>
      <c r="U57" s="3"/>
      <c r="V57" s="3"/>
      <c r="W57" s="3"/>
      <c r="X57" s="3"/>
      <c r="Y57" s="3"/>
      <c r="Z57" s="3"/>
    </row>
    <row r="58" ht="15.75" customHeight="1">
      <c r="A58" s="3"/>
      <c r="B58" s="13"/>
      <c r="C58" s="3"/>
      <c r="D58" s="3"/>
      <c r="E58" s="3"/>
      <c r="F58" s="3"/>
      <c r="G58" s="3"/>
      <c r="H58" s="3"/>
      <c r="I58" s="3"/>
      <c r="J58" s="3"/>
      <c r="K58" s="3"/>
      <c r="L58" s="13"/>
      <c r="M58" s="3"/>
      <c r="N58" s="3"/>
      <c r="O58" s="13"/>
      <c r="P58" s="3"/>
      <c r="Q58" s="3"/>
      <c r="R58" s="3"/>
      <c r="S58" s="3"/>
      <c r="T58" s="3"/>
      <c r="U58" s="3"/>
      <c r="V58" s="3"/>
      <c r="W58" s="3"/>
      <c r="X58" s="3"/>
      <c r="Y58" s="3"/>
      <c r="Z58" s="3"/>
    </row>
    <row r="59" ht="15.75" customHeight="1">
      <c r="A59" s="3"/>
      <c r="B59" s="13"/>
      <c r="C59" s="3"/>
      <c r="D59" s="3"/>
      <c r="E59" s="3"/>
      <c r="F59" s="3"/>
      <c r="G59" s="3"/>
      <c r="H59" s="3"/>
      <c r="I59" s="3"/>
      <c r="J59" s="3"/>
      <c r="K59" s="3"/>
      <c r="L59" s="13"/>
      <c r="M59" s="3"/>
      <c r="N59" s="3"/>
      <c r="O59" s="13"/>
      <c r="P59" s="3"/>
      <c r="Q59" s="3"/>
      <c r="R59" s="3"/>
      <c r="S59" s="3"/>
      <c r="T59" s="3"/>
      <c r="U59" s="3"/>
      <c r="V59" s="3"/>
      <c r="W59" s="3"/>
      <c r="X59" s="3"/>
      <c r="Y59" s="3"/>
      <c r="Z59" s="3"/>
    </row>
    <row r="60" ht="15.75" customHeight="1">
      <c r="A60" s="3"/>
      <c r="B60" s="13"/>
      <c r="C60" s="3"/>
      <c r="D60" s="3"/>
      <c r="E60" s="3"/>
      <c r="F60" s="3"/>
      <c r="G60" s="3"/>
      <c r="H60" s="3"/>
      <c r="I60" s="3"/>
      <c r="J60" s="3"/>
      <c r="K60" s="3"/>
      <c r="L60" s="13"/>
      <c r="M60" s="3"/>
      <c r="N60" s="3"/>
      <c r="O60" s="13"/>
      <c r="P60" s="3"/>
      <c r="Q60" s="3"/>
      <c r="R60" s="3"/>
      <c r="S60" s="3"/>
      <c r="T60" s="3"/>
      <c r="U60" s="3"/>
      <c r="V60" s="3"/>
      <c r="W60" s="3"/>
      <c r="X60" s="3"/>
      <c r="Y60" s="3"/>
      <c r="Z60" s="3"/>
    </row>
    <row r="61" ht="15.75" customHeight="1">
      <c r="A61" s="3"/>
      <c r="B61" s="13"/>
      <c r="C61" s="3"/>
      <c r="D61" s="3"/>
      <c r="E61" s="3"/>
      <c r="F61" s="3"/>
      <c r="G61" s="3"/>
      <c r="H61" s="3"/>
      <c r="I61" s="3"/>
      <c r="J61" s="3"/>
      <c r="K61" s="3"/>
      <c r="L61" s="13"/>
      <c r="M61" s="3"/>
      <c r="N61" s="3"/>
      <c r="O61" s="13"/>
      <c r="P61" s="3"/>
      <c r="Q61" s="3"/>
      <c r="R61" s="3"/>
      <c r="S61" s="3"/>
      <c r="T61" s="3"/>
      <c r="U61" s="3"/>
      <c r="V61" s="3"/>
      <c r="W61" s="3"/>
      <c r="X61" s="3"/>
      <c r="Y61" s="3"/>
      <c r="Z61" s="3"/>
    </row>
    <row r="62" ht="15.75" customHeight="1">
      <c r="A62" s="3"/>
      <c r="B62" s="13"/>
      <c r="C62" s="3"/>
      <c r="D62" s="3"/>
      <c r="E62" s="3"/>
      <c r="F62" s="3"/>
      <c r="G62" s="3"/>
      <c r="H62" s="3"/>
      <c r="I62" s="3"/>
      <c r="J62" s="3"/>
      <c r="K62" s="3"/>
      <c r="L62" s="13"/>
      <c r="M62" s="3"/>
      <c r="N62" s="3"/>
      <c r="O62" s="13"/>
      <c r="P62" s="3"/>
      <c r="Q62" s="3"/>
      <c r="R62" s="3"/>
      <c r="S62" s="3"/>
      <c r="T62" s="3"/>
      <c r="U62" s="3"/>
      <c r="V62" s="3"/>
      <c r="W62" s="3"/>
      <c r="X62" s="3"/>
      <c r="Y62" s="3"/>
      <c r="Z62" s="3"/>
    </row>
    <row r="63" ht="15.75" customHeight="1">
      <c r="A63" s="3"/>
      <c r="B63" s="13"/>
      <c r="C63" s="3"/>
      <c r="D63" s="3"/>
      <c r="E63" s="3"/>
      <c r="F63" s="3"/>
      <c r="G63" s="3"/>
      <c r="H63" s="3"/>
      <c r="I63" s="3"/>
      <c r="J63" s="3"/>
      <c r="K63" s="3"/>
      <c r="L63" s="13"/>
      <c r="M63" s="3"/>
      <c r="N63" s="3"/>
      <c r="O63" s="13"/>
      <c r="P63" s="3"/>
      <c r="Q63" s="3"/>
      <c r="R63" s="3"/>
      <c r="S63" s="3"/>
      <c r="T63" s="3"/>
      <c r="U63" s="3"/>
      <c r="V63" s="3"/>
      <c r="W63" s="3"/>
      <c r="X63" s="3"/>
      <c r="Y63" s="3"/>
      <c r="Z63" s="3"/>
    </row>
    <row r="64" ht="15.75" customHeight="1">
      <c r="A64" s="3"/>
      <c r="B64" s="13"/>
      <c r="C64" s="3"/>
      <c r="D64" s="3"/>
      <c r="E64" s="3"/>
      <c r="F64" s="3"/>
      <c r="G64" s="3"/>
      <c r="H64" s="3"/>
      <c r="I64" s="3"/>
      <c r="J64" s="3"/>
      <c r="K64" s="3"/>
      <c r="L64" s="13"/>
      <c r="M64" s="3"/>
      <c r="N64" s="3"/>
      <c r="O64" s="13"/>
      <c r="P64" s="3"/>
      <c r="Q64" s="3"/>
      <c r="R64" s="3"/>
      <c r="S64" s="3"/>
      <c r="T64" s="3"/>
      <c r="U64" s="3"/>
      <c r="V64" s="3"/>
      <c r="W64" s="3"/>
      <c r="X64" s="3"/>
      <c r="Y64" s="3"/>
      <c r="Z64" s="3"/>
    </row>
    <row r="65" ht="15.75" customHeight="1">
      <c r="A65" s="3"/>
      <c r="B65" s="13"/>
      <c r="C65" s="3"/>
      <c r="D65" s="3"/>
      <c r="E65" s="3"/>
      <c r="F65" s="3"/>
      <c r="G65" s="3"/>
      <c r="H65" s="3"/>
      <c r="I65" s="3"/>
      <c r="J65" s="3"/>
      <c r="K65" s="3"/>
      <c r="L65" s="13"/>
      <c r="M65" s="3"/>
      <c r="N65" s="3"/>
      <c r="O65" s="13"/>
      <c r="P65" s="3"/>
      <c r="Q65" s="3"/>
      <c r="R65" s="3"/>
      <c r="S65" s="3"/>
      <c r="T65" s="3"/>
      <c r="U65" s="3"/>
      <c r="V65" s="3"/>
      <c r="W65" s="3"/>
      <c r="X65" s="3"/>
      <c r="Y65" s="3"/>
      <c r="Z65" s="3"/>
    </row>
    <row r="66" ht="15.75" customHeight="1">
      <c r="A66" s="3"/>
      <c r="B66" s="13"/>
      <c r="C66" s="3"/>
      <c r="D66" s="3"/>
      <c r="E66" s="3"/>
      <c r="F66" s="3"/>
      <c r="G66" s="3"/>
      <c r="H66" s="3"/>
      <c r="I66" s="3"/>
      <c r="J66" s="3"/>
      <c r="K66" s="3"/>
      <c r="L66" s="13"/>
      <c r="M66" s="3"/>
      <c r="N66" s="3"/>
      <c r="O66" s="13"/>
      <c r="P66" s="3"/>
      <c r="Q66" s="3"/>
      <c r="R66" s="3"/>
      <c r="S66" s="3"/>
      <c r="T66" s="3"/>
      <c r="U66" s="3"/>
      <c r="V66" s="3"/>
      <c r="W66" s="3"/>
      <c r="X66" s="3"/>
      <c r="Y66" s="3"/>
      <c r="Z66" s="3"/>
    </row>
    <row r="67" ht="15.75" customHeight="1">
      <c r="A67" s="3"/>
      <c r="B67" s="13"/>
      <c r="C67" s="3"/>
      <c r="D67" s="3"/>
      <c r="E67" s="3"/>
      <c r="F67" s="3"/>
      <c r="G67" s="3"/>
      <c r="H67" s="3"/>
      <c r="I67" s="3"/>
      <c r="J67" s="3"/>
      <c r="K67" s="3"/>
      <c r="L67" s="13"/>
      <c r="M67" s="3"/>
      <c r="N67" s="3"/>
      <c r="O67" s="13"/>
      <c r="P67" s="3"/>
      <c r="Q67" s="3"/>
      <c r="R67" s="3"/>
      <c r="S67" s="3"/>
      <c r="T67" s="3"/>
      <c r="U67" s="3"/>
      <c r="V67" s="3"/>
      <c r="W67" s="3"/>
      <c r="X67" s="3"/>
      <c r="Y67" s="3"/>
      <c r="Z67" s="3"/>
    </row>
    <row r="68" ht="15.75" customHeight="1">
      <c r="A68" s="3"/>
      <c r="B68" s="13"/>
      <c r="C68" s="3"/>
      <c r="D68" s="3"/>
      <c r="E68" s="3"/>
      <c r="F68" s="3"/>
      <c r="G68" s="3"/>
      <c r="H68" s="3"/>
      <c r="I68" s="3"/>
      <c r="J68" s="3"/>
      <c r="K68" s="3"/>
      <c r="L68" s="13"/>
      <c r="M68" s="3"/>
      <c r="N68" s="3"/>
      <c r="O68" s="13"/>
      <c r="P68" s="3"/>
      <c r="Q68" s="3"/>
      <c r="R68" s="3"/>
      <c r="S68" s="3"/>
      <c r="T68" s="3"/>
      <c r="U68" s="3"/>
      <c r="V68" s="3"/>
      <c r="W68" s="3"/>
      <c r="X68" s="3"/>
      <c r="Y68" s="3"/>
      <c r="Z68" s="3"/>
    </row>
    <row r="69" ht="15.75" customHeight="1">
      <c r="A69" s="3"/>
      <c r="B69" s="13"/>
      <c r="C69" s="3"/>
      <c r="D69" s="3"/>
      <c r="E69" s="3"/>
      <c r="F69" s="3"/>
      <c r="G69" s="3"/>
      <c r="H69" s="3"/>
      <c r="I69" s="3"/>
      <c r="J69" s="3"/>
      <c r="K69" s="3"/>
      <c r="L69" s="13"/>
      <c r="M69" s="3"/>
      <c r="N69" s="3"/>
      <c r="O69" s="13"/>
      <c r="P69" s="3"/>
      <c r="Q69" s="3"/>
      <c r="R69" s="3"/>
      <c r="S69" s="3"/>
      <c r="T69" s="3"/>
      <c r="U69" s="3"/>
      <c r="V69" s="3"/>
      <c r="W69" s="3"/>
      <c r="X69" s="3"/>
      <c r="Y69" s="3"/>
      <c r="Z69" s="3"/>
    </row>
    <row r="70" ht="15.75" customHeight="1">
      <c r="A70" s="3"/>
      <c r="B70" s="13"/>
      <c r="C70" s="3"/>
      <c r="D70" s="3"/>
      <c r="E70" s="3"/>
      <c r="F70" s="3"/>
      <c r="G70" s="3"/>
      <c r="H70" s="3"/>
      <c r="I70" s="3"/>
      <c r="J70" s="3"/>
      <c r="K70" s="3"/>
      <c r="L70" s="13"/>
      <c r="M70" s="3"/>
      <c r="N70" s="3"/>
      <c r="O70" s="13"/>
      <c r="P70" s="3"/>
      <c r="Q70" s="3"/>
      <c r="R70" s="3"/>
      <c r="S70" s="3"/>
      <c r="T70" s="3"/>
      <c r="U70" s="3"/>
      <c r="V70" s="3"/>
      <c r="W70" s="3"/>
      <c r="X70" s="3"/>
      <c r="Y70" s="3"/>
      <c r="Z70" s="3"/>
    </row>
    <row r="71" ht="15.75" customHeight="1">
      <c r="A71" s="3"/>
      <c r="B71" s="13"/>
      <c r="C71" s="3"/>
      <c r="D71" s="3"/>
      <c r="E71" s="3"/>
      <c r="F71" s="3"/>
      <c r="G71" s="3"/>
      <c r="H71" s="3"/>
      <c r="I71" s="3"/>
      <c r="J71" s="3"/>
      <c r="K71" s="3"/>
      <c r="L71" s="13"/>
      <c r="M71" s="3"/>
      <c r="N71" s="3"/>
      <c r="O71" s="13"/>
      <c r="P71" s="3"/>
      <c r="Q71" s="3"/>
      <c r="R71" s="3"/>
      <c r="S71" s="3"/>
      <c r="T71" s="3"/>
      <c r="U71" s="3"/>
      <c r="V71" s="3"/>
      <c r="W71" s="3"/>
      <c r="X71" s="3"/>
      <c r="Y71" s="3"/>
      <c r="Z71" s="3"/>
    </row>
    <row r="72" ht="15.75" customHeight="1">
      <c r="A72" s="3"/>
      <c r="B72" s="13"/>
      <c r="C72" s="3"/>
      <c r="D72" s="3"/>
      <c r="E72" s="3"/>
      <c r="F72" s="3"/>
      <c r="G72" s="3"/>
      <c r="H72" s="3"/>
      <c r="I72" s="3"/>
      <c r="J72" s="3"/>
      <c r="K72" s="3"/>
      <c r="L72" s="13"/>
      <c r="M72" s="3"/>
      <c r="N72" s="3"/>
      <c r="O72" s="13"/>
      <c r="P72" s="3"/>
      <c r="Q72" s="3"/>
      <c r="R72" s="3"/>
      <c r="S72" s="3"/>
      <c r="T72" s="3"/>
      <c r="U72" s="3"/>
      <c r="V72" s="3"/>
      <c r="W72" s="3"/>
      <c r="X72" s="3"/>
      <c r="Y72" s="3"/>
      <c r="Z72" s="3"/>
    </row>
    <row r="73" ht="15.75" customHeight="1">
      <c r="A73" s="3"/>
      <c r="B73" s="13"/>
      <c r="C73" s="3"/>
      <c r="D73" s="3"/>
      <c r="E73" s="3"/>
      <c r="F73" s="3"/>
      <c r="G73" s="3"/>
      <c r="H73" s="3"/>
      <c r="I73" s="3"/>
      <c r="J73" s="3"/>
      <c r="K73" s="3"/>
      <c r="L73" s="13"/>
      <c r="M73" s="3"/>
      <c r="N73" s="3"/>
      <c r="O73" s="13"/>
      <c r="P73" s="3"/>
      <c r="Q73" s="3"/>
      <c r="R73" s="3"/>
      <c r="S73" s="3"/>
      <c r="T73" s="3"/>
      <c r="U73" s="3"/>
      <c r="V73" s="3"/>
      <c r="W73" s="3"/>
      <c r="X73" s="3"/>
      <c r="Y73" s="3"/>
      <c r="Z73" s="3"/>
    </row>
    <row r="74" ht="15.75" customHeight="1">
      <c r="A74" s="3"/>
      <c r="B74" s="13"/>
      <c r="C74" s="3"/>
      <c r="D74" s="3"/>
      <c r="E74" s="3"/>
      <c r="F74" s="3"/>
      <c r="G74" s="3"/>
      <c r="H74" s="3"/>
      <c r="I74" s="3"/>
      <c r="J74" s="3"/>
      <c r="K74" s="3"/>
      <c r="L74" s="13"/>
      <c r="M74" s="3"/>
      <c r="N74" s="3"/>
      <c r="O74" s="13"/>
      <c r="P74" s="3"/>
      <c r="Q74" s="3"/>
      <c r="R74" s="3"/>
      <c r="S74" s="3"/>
      <c r="T74" s="3"/>
      <c r="U74" s="3"/>
      <c r="V74" s="3"/>
      <c r="W74" s="3"/>
      <c r="X74" s="3"/>
      <c r="Y74" s="3"/>
      <c r="Z74" s="3"/>
    </row>
    <row r="75" ht="15.75" customHeight="1">
      <c r="A75" s="3"/>
      <c r="B75" s="13"/>
      <c r="C75" s="3"/>
      <c r="D75" s="3"/>
      <c r="E75" s="3"/>
      <c r="F75" s="3"/>
      <c r="G75" s="3"/>
      <c r="H75" s="3"/>
      <c r="I75" s="3"/>
      <c r="J75" s="3"/>
      <c r="K75" s="3"/>
      <c r="L75" s="13"/>
      <c r="M75" s="3"/>
      <c r="N75" s="3"/>
      <c r="O75" s="13"/>
      <c r="P75" s="3"/>
      <c r="Q75" s="3"/>
      <c r="R75" s="3"/>
      <c r="S75" s="3"/>
      <c r="T75" s="3"/>
      <c r="U75" s="3"/>
      <c r="V75" s="3"/>
      <c r="W75" s="3"/>
      <c r="X75" s="3"/>
      <c r="Y75" s="3"/>
      <c r="Z75" s="3"/>
    </row>
    <row r="76" ht="15.75" customHeight="1">
      <c r="A76" s="3"/>
      <c r="B76" s="13"/>
      <c r="C76" s="3"/>
      <c r="D76" s="3"/>
      <c r="E76" s="3"/>
      <c r="F76" s="3"/>
      <c r="G76" s="3"/>
      <c r="H76" s="3"/>
      <c r="I76" s="3"/>
      <c r="J76" s="3"/>
      <c r="K76" s="3"/>
      <c r="L76" s="13"/>
      <c r="M76" s="3"/>
      <c r="N76" s="3"/>
      <c r="O76" s="13"/>
      <c r="P76" s="3"/>
      <c r="Q76" s="3"/>
      <c r="R76" s="3"/>
      <c r="S76" s="3"/>
      <c r="T76" s="3"/>
      <c r="U76" s="3"/>
      <c r="V76" s="3"/>
      <c r="W76" s="3"/>
      <c r="X76" s="3"/>
      <c r="Y76" s="3"/>
      <c r="Z76" s="3"/>
    </row>
    <row r="77" ht="15.75" customHeight="1">
      <c r="A77" s="3"/>
      <c r="B77" s="13"/>
      <c r="C77" s="3"/>
      <c r="D77" s="3"/>
      <c r="E77" s="3"/>
      <c r="F77" s="3"/>
      <c r="G77" s="3"/>
      <c r="H77" s="3"/>
      <c r="I77" s="3"/>
      <c r="J77" s="3"/>
      <c r="K77" s="3"/>
      <c r="L77" s="13"/>
      <c r="M77" s="3"/>
      <c r="N77" s="3"/>
      <c r="O77" s="13"/>
      <c r="P77" s="3"/>
      <c r="Q77" s="3"/>
      <c r="R77" s="3"/>
      <c r="S77" s="3"/>
      <c r="T77" s="3"/>
      <c r="U77" s="3"/>
      <c r="V77" s="3"/>
      <c r="W77" s="3"/>
      <c r="X77" s="3"/>
      <c r="Y77" s="3"/>
      <c r="Z77" s="3"/>
    </row>
    <row r="78" ht="15.75" customHeight="1">
      <c r="A78" s="3"/>
      <c r="B78" s="13"/>
      <c r="C78" s="3"/>
      <c r="D78" s="3"/>
      <c r="E78" s="3"/>
      <c r="F78" s="3"/>
      <c r="G78" s="3"/>
      <c r="H78" s="3"/>
      <c r="I78" s="3"/>
      <c r="J78" s="3"/>
      <c r="K78" s="3"/>
      <c r="L78" s="13"/>
      <c r="M78" s="3"/>
      <c r="N78" s="3"/>
      <c r="O78" s="13"/>
      <c r="P78" s="3"/>
      <c r="Q78" s="3"/>
      <c r="R78" s="3"/>
      <c r="S78" s="3"/>
      <c r="T78" s="3"/>
      <c r="U78" s="3"/>
      <c r="V78" s="3"/>
      <c r="W78" s="3"/>
      <c r="X78" s="3"/>
      <c r="Y78" s="3"/>
      <c r="Z78" s="3"/>
    </row>
    <row r="79" ht="15.75" customHeight="1">
      <c r="A79" s="3"/>
      <c r="B79" s="13"/>
      <c r="C79" s="3"/>
      <c r="D79" s="3"/>
      <c r="E79" s="3"/>
      <c r="F79" s="3"/>
      <c r="G79" s="3"/>
      <c r="H79" s="3"/>
      <c r="I79" s="3"/>
      <c r="J79" s="3"/>
      <c r="K79" s="3"/>
      <c r="L79" s="13"/>
      <c r="M79" s="3"/>
      <c r="N79" s="3"/>
      <c r="O79" s="13"/>
      <c r="P79" s="3"/>
      <c r="Q79" s="3"/>
      <c r="R79" s="3"/>
      <c r="S79" s="3"/>
      <c r="T79" s="3"/>
      <c r="U79" s="3"/>
      <c r="V79" s="3"/>
      <c r="W79" s="3"/>
      <c r="X79" s="3"/>
      <c r="Y79" s="3"/>
      <c r="Z79" s="3"/>
    </row>
    <row r="80" ht="15.75" customHeight="1">
      <c r="A80" s="3"/>
      <c r="B80" s="13"/>
      <c r="C80" s="3"/>
      <c r="D80" s="3"/>
      <c r="E80" s="3"/>
      <c r="F80" s="3"/>
      <c r="G80" s="3"/>
      <c r="H80" s="3"/>
      <c r="I80" s="3"/>
      <c r="J80" s="3"/>
      <c r="K80" s="3"/>
      <c r="L80" s="13"/>
      <c r="M80" s="3"/>
      <c r="N80" s="3"/>
      <c r="O80" s="13"/>
      <c r="P80" s="3"/>
      <c r="Q80" s="3"/>
      <c r="R80" s="3"/>
      <c r="S80" s="3"/>
      <c r="T80" s="3"/>
      <c r="U80" s="3"/>
      <c r="V80" s="3"/>
      <c r="W80" s="3"/>
      <c r="X80" s="3"/>
      <c r="Y80" s="3"/>
      <c r="Z80" s="3"/>
    </row>
    <row r="81" ht="15.75" customHeight="1">
      <c r="A81" s="3"/>
      <c r="B81" s="13"/>
      <c r="C81" s="3"/>
      <c r="D81" s="3"/>
      <c r="E81" s="3"/>
      <c r="F81" s="3"/>
      <c r="G81" s="3"/>
      <c r="H81" s="3"/>
      <c r="I81" s="3"/>
      <c r="J81" s="3"/>
      <c r="K81" s="3"/>
      <c r="L81" s="13"/>
      <c r="M81" s="3"/>
      <c r="N81" s="3"/>
      <c r="O81" s="13"/>
      <c r="P81" s="3"/>
      <c r="Q81" s="3"/>
      <c r="R81" s="3"/>
      <c r="S81" s="3"/>
      <c r="T81" s="3"/>
      <c r="U81" s="3"/>
      <c r="V81" s="3"/>
      <c r="W81" s="3"/>
      <c r="X81" s="3"/>
      <c r="Y81" s="3"/>
      <c r="Z81" s="3"/>
    </row>
    <row r="82" ht="15.75" customHeight="1">
      <c r="A82" s="3"/>
      <c r="B82" s="13"/>
      <c r="C82" s="3"/>
      <c r="D82" s="3"/>
      <c r="E82" s="3"/>
      <c r="F82" s="3"/>
      <c r="G82" s="3"/>
      <c r="H82" s="3"/>
      <c r="I82" s="3"/>
      <c r="J82" s="3"/>
      <c r="K82" s="3"/>
      <c r="L82" s="13"/>
      <c r="M82" s="3"/>
      <c r="N82" s="3"/>
      <c r="O82" s="13"/>
      <c r="P82" s="3"/>
      <c r="Q82" s="3"/>
      <c r="R82" s="3"/>
      <c r="S82" s="3"/>
      <c r="T82" s="3"/>
      <c r="U82" s="3"/>
      <c r="V82" s="3"/>
      <c r="W82" s="3"/>
      <c r="X82" s="3"/>
      <c r="Y82" s="3"/>
      <c r="Z82" s="3"/>
    </row>
    <row r="83" ht="15.75" customHeight="1">
      <c r="A83" s="3"/>
      <c r="B83" s="13"/>
      <c r="C83" s="3"/>
      <c r="D83" s="3"/>
      <c r="E83" s="3"/>
      <c r="F83" s="3"/>
      <c r="G83" s="3"/>
      <c r="H83" s="3"/>
      <c r="I83" s="3"/>
      <c r="J83" s="3"/>
      <c r="K83" s="3"/>
      <c r="L83" s="13"/>
      <c r="M83" s="3"/>
      <c r="N83" s="3"/>
      <c r="O83" s="13"/>
      <c r="P83" s="3"/>
      <c r="Q83" s="3"/>
      <c r="R83" s="3"/>
      <c r="S83" s="3"/>
      <c r="T83" s="3"/>
      <c r="U83" s="3"/>
      <c r="V83" s="3"/>
      <c r="W83" s="3"/>
      <c r="X83" s="3"/>
      <c r="Y83" s="3"/>
      <c r="Z83" s="3"/>
    </row>
    <row r="84" ht="15.75" customHeight="1">
      <c r="A84" s="3"/>
      <c r="B84" s="13"/>
      <c r="C84" s="3"/>
      <c r="D84" s="3"/>
      <c r="E84" s="3"/>
      <c r="F84" s="3"/>
      <c r="G84" s="3"/>
      <c r="H84" s="3"/>
      <c r="I84" s="3"/>
      <c r="J84" s="3"/>
      <c r="K84" s="3"/>
      <c r="L84" s="13"/>
      <c r="M84" s="3"/>
      <c r="N84" s="3"/>
      <c r="O84" s="13"/>
      <c r="P84" s="3"/>
      <c r="Q84" s="3"/>
      <c r="R84" s="3"/>
      <c r="S84" s="3"/>
      <c r="T84" s="3"/>
      <c r="U84" s="3"/>
      <c r="V84" s="3"/>
      <c r="W84" s="3"/>
      <c r="X84" s="3"/>
      <c r="Y84" s="3"/>
      <c r="Z84" s="3"/>
    </row>
    <row r="85" ht="15.75" customHeight="1">
      <c r="A85" s="3"/>
      <c r="B85" s="13"/>
      <c r="C85" s="3"/>
      <c r="D85" s="3"/>
      <c r="E85" s="3"/>
      <c r="F85" s="3"/>
      <c r="G85" s="3"/>
      <c r="H85" s="3"/>
      <c r="I85" s="3"/>
      <c r="J85" s="3"/>
      <c r="K85" s="3"/>
      <c r="L85" s="13"/>
      <c r="M85" s="3"/>
      <c r="N85" s="3"/>
      <c r="O85" s="13"/>
      <c r="P85" s="3"/>
      <c r="Q85" s="3"/>
      <c r="R85" s="3"/>
      <c r="S85" s="3"/>
      <c r="T85" s="3"/>
      <c r="U85" s="3"/>
      <c r="V85" s="3"/>
      <c r="W85" s="3"/>
      <c r="X85" s="3"/>
      <c r="Y85" s="3"/>
      <c r="Z85" s="3"/>
    </row>
    <row r="86" ht="15.75" customHeight="1">
      <c r="A86" s="3"/>
      <c r="B86" s="13"/>
      <c r="C86" s="3"/>
      <c r="D86" s="3"/>
      <c r="E86" s="3"/>
      <c r="F86" s="3"/>
      <c r="G86" s="3"/>
      <c r="H86" s="3"/>
      <c r="I86" s="3"/>
      <c r="J86" s="3"/>
      <c r="K86" s="3"/>
      <c r="L86" s="13"/>
      <c r="M86" s="3"/>
      <c r="N86" s="3"/>
      <c r="O86" s="13"/>
      <c r="P86" s="3"/>
      <c r="Q86" s="3"/>
      <c r="R86" s="3"/>
      <c r="S86" s="3"/>
      <c r="T86" s="3"/>
      <c r="U86" s="3"/>
      <c r="V86" s="3"/>
      <c r="W86" s="3"/>
      <c r="X86" s="3"/>
      <c r="Y86" s="3"/>
      <c r="Z86" s="3"/>
    </row>
    <row r="87" ht="15.75" customHeight="1">
      <c r="A87" s="3"/>
      <c r="B87" s="13"/>
      <c r="C87" s="3"/>
      <c r="D87" s="3"/>
      <c r="E87" s="3"/>
      <c r="F87" s="3"/>
      <c r="G87" s="3"/>
      <c r="H87" s="3"/>
      <c r="I87" s="3"/>
      <c r="J87" s="3"/>
      <c r="K87" s="3"/>
      <c r="L87" s="13"/>
      <c r="M87" s="3"/>
      <c r="N87" s="3"/>
      <c r="O87" s="13"/>
      <c r="P87" s="3"/>
      <c r="Q87" s="3"/>
      <c r="R87" s="3"/>
      <c r="S87" s="3"/>
      <c r="T87" s="3"/>
      <c r="U87" s="3"/>
      <c r="V87" s="3"/>
      <c r="W87" s="3"/>
      <c r="X87" s="3"/>
      <c r="Y87" s="3"/>
      <c r="Z87" s="3"/>
    </row>
    <row r="88" ht="15.75" customHeight="1">
      <c r="A88" s="3"/>
      <c r="B88" s="13"/>
      <c r="C88" s="3"/>
      <c r="D88" s="3"/>
      <c r="E88" s="3"/>
      <c r="F88" s="3"/>
      <c r="G88" s="3"/>
      <c r="H88" s="3"/>
      <c r="I88" s="3"/>
      <c r="J88" s="3"/>
      <c r="K88" s="3"/>
      <c r="L88" s="13"/>
      <c r="M88" s="3"/>
      <c r="N88" s="3"/>
      <c r="O88" s="13"/>
      <c r="P88" s="3"/>
      <c r="Q88" s="3"/>
      <c r="R88" s="3"/>
      <c r="S88" s="3"/>
      <c r="T88" s="3"/>
      <c r="U88" s="3"/>
      <c r="V88" s="3"/>
      <c r="W88" s="3"/>
      <c r="X88" s="3"/>
      <c r="Y88" s="3"/>
      <c r="Z88" s="3"/>
    </row>
    <row r="89" ht="15.75" customHeight="1">
      <c r="A89" s="3"/>
      <c r="B89" s="13"/>
      <c r="C89" s="3"/>
      <c r="D89" s="3"/>
      <c r="E89" s="3"/>
      <c r="F89" s="3"/>
      <c r="G89" s="3"/>
      <c r="H89" s="3"/>
      <c r="I89" s="3"/>
      <c r="J89" s="3"/>
      <c r="K89" s="3"/>
      <c r="L89" s="13"/>
      <c r="M89" s="3"/>
      <c r="N89" s="3"/>
      <c r="O89" s="13"/>
      <c r="P89" s="3"/>
      <c r="Q89" s="3"/>
      <c r="R89" s="3"/>
      <c r="S89" s="3"/>
      <c r="T89" s="3"/>
      <c r="U89" s="3"/>
      <c r="V89" s="3"/>
      <c r="W89" s="3"/>
      <c r="X89" s="3"/>
      <c r="Y89" s="3"/>
      <c r="Z89" s="3"/>
    </row>
    <row r="90" ht="15.75" customHeight="1">
      <c r="A90" s="3"/>
      <c r="B90" s="13"/>
      <c r="C90" s="3"/>
      <c r="D90" s="3"/>
      <c r="E90" s="3"/>
      <c r="F90" s="3"/>
      <c r="G90" s="3"/>
      <c r="H90" s="3"/>
      <c r="I90" s="3"/>
      <c r="J90" s="3"/>
      <c r="K90" s="3"/>
      <c r="L90" s="13"/>
      <c r="M90" s="3"/>
      <c r="N90" s="3"/>
      <c r="O90" s="13"/>
      <c r="P90" s="3"/>
      <c r="Q90" s="3"/>
      <c r="R90" s="3"/>
      <c r="S90" s="3"/>
      <c r="T90" s="3"/>
      <c r="U90" s="3"/>
      <c r="V90" s="3"/>
      <c r="W90" s="3"/>
      <c r="X90" s="3"/>
      <c r="Y90" s="3"/>
      <c r="Z90" s="3"/>
    </row>
    <row r="91" ht="15.75" customHeight="1">
      <c r="A91" s="3"/>
      <c r="B91" s="13"/>
      <c r="C91" s="3"/>
      <c r="D91" s="3"/>
      <c r="E91" s="3"/>
      <c r="F91" s="3"/>
      <c r="G91" s="3"/>
      <c r="H91" s="3"/>
      <c r="I91" s="3"/>
      <c r="J91" s="3"/>
      <c r="K91" s="3"/>
      <c r="L91" s="13"/>
      <c r="M91" s="3"/>
      <c r="N91" s="3"/>
      <c r="O91" s="13"/>
      <c r="P91" s="3"/>
      <c r="Q91" s="3"/>
      <c r="R91" s="3"/>
      <c r="S91" s="3"/>
      <c r="T91" s="3"/>
      <c r="U91" s="3"/>
      <c r="V91" s="3"/>
      <c r="W91" s="3"/>
      <c r="X91" s="3"/>
      <c r="Y91" s="3"/>
      <c r="Z91" s="3"/>
    </row>
    <row r="92" ht="15.75" customHeight="1">
      <c r="A92" s="3"/>
      <c r="B92" s="13"/>
      <c r="C92" s="3"/>
      <c r="D92" s="3"/>
      <c r="E92" s="3"/>
      <c r="F92" s="3"/>
      <c r="G92" s="3"/>
      <c r="H92" s="3"/>
      <c r="I92" s="3"/>
      <c r="J92" s="3"/>
      <c r="K92" s="3"/>
      <c r="L92" s="13"/>
      <c r="M92" s="3"/>
      <c r="N92" s="3"/>
      <c r="O92" s="13"/>
      <c r="P92" s="3"/>
      <c r="Q92" s="3"/>
      <c r="R92" s="3"/>
      <c r="S92" s="3"/>
      <c r="T92" s="3"/>
      <c r="U92" s="3"/>
      <c r="V92" s="3"/>
      <c r="W92" s="3"/>
      <c r="X92" s="3"/>
      <c r="Y92" s="3"/>
      <c r="Z92" s="3"/>
    </row>
    <row r="93" ht="15.75" customHeight="1">
      <c r="A93" s="3"/>
      <c r="B93" s="13"/>
      <c r="C93" s="3"/>
      <c r="D93" s="3"/>
      <c r="E93" s="3"/>
      <c r="F93" s="3"/>
      <c r="G93" s="3"/>
      <c r="H93" s="3"/>
      <c r="I93" s="3"/>
      <c r="J93" s="3"/>
      <c r="K93" s="3"/>
      <c r="L93" s="13"/>
      <c r="M93" s="3"/>
      <c r="N93" s="3"/>
      <c r="O93" s="13"/>
      <c r="P93" s="3"/>
      <c r="Q93" s="3"/>
      <c r="R93" s="3"/>
      <c r="S93" s="3"/>
      <c r="T93" s="3"/>
      <c r="U93" s="3"/>
      <c r="V93" s="3"/>
      <c r="W93" s="3"/>
      <c r="X93" s="3"/>
      <c r="Y93" s="3"/>
      <c r="Z93" s="3"/>
    </row>
    <row r="94" ht="15.75" customHeight="1">
      <c r="A94" s="3"/>
      <c r="B94" s="13"/>
      <c r="C94" s="3"/>
      <c r="D94" s="3"/>
      <c r="E94" s="3"/>
      <c r="F94" s="3"/>
      <c r="G94" s="3"/>
      <c r="H94" s="3"/>
      <c r="I94" s="3"/>
      <c r="J94" s="3"/>
      <c r="K94" s="3"/>
      <c r="L94" s="13"/>
      <c r="M94" s="3"/>
      <c r="N94" s="3"/>
      <c r="O94" s="13"/>
      <c r="P94" s="3"/>
      <c r="Q94" s="3"/>
      <c r="R94" s="3"/>
      <c r="S94" s="3"/>
      <c r="T94" s="3"/>
      <c r="U94" s="3"/>
      <c r="V94" s="3"/>
      <c r="W94" s="3"/>
      <c r="X94" s="3"/>
      <c r="Y94" s="3"/>
      <c r="Z94" s="3"/>
    </row>
    <row r="95" ht="15.75" customHeight="1">
      <c r="A95" s="3"/>
      <c r="B95" s="13"/>
      <c r="C95" s="3"/>
      <c r="D95" s="3"/>
      <c r="E95" s="3"/>
      <c r="F95" s="3"/>
      <c r="G95" s="3"/>
      <c r="H95" s="3"/>
      <c r="I95" s="3"/>
      <c r="J95" s="3"/>
      <c r="K95" s="3"/>
      <c r="L95" s="13"/>
      <c r="M95" s="3"/>
      <c r="N95" s="3"/>
      <c r="O95" s="13"/>
      <c r="P95" s="3"/>
      <c r="Q95" s="3"/>
      <c r="R95" s="3"/>
      <c r="S95" s="3"/>
      <c r="T95" s="3"/>
      <c r="U95" s="3"/>
      <c r="V95" s="3"/>
      <c r="W95" s="3"/>
      <c r="X95" s="3"/>
      <c r="Y95" s="3"/>
      <c r="Z95" s="3"/>
    </row>
    <row r="96" ht="15.75" customHeight="1">
      <c r="A96" s="3"/>
      <c r="B96" s="13"/>
      <c r="C96" s="3"/>
      <c r="D96" s="3"/>
      <c r="E96" s="3"/>
      <c r="F96" s="3"/>
      <c r="G96" s="3"/>
      <c r="H96" s="3"/>
      <c r="I96" s="3"/>
      <c r="J96" s="3"/>
      <c r="K96" s="3"/>
      <c r="L96" s="13"/>
      <c r="M96" s="3"/>
      <c r="N96" s="3"/>
      <c r="O96" s="13"/>
      <c r="P96" s="3"/>
      <c r="Q96" s="3"/>
      <c r="R96" s="3"/>
      <c r="S96" s="3"/>
      <c r="T96" s="3"/>
      <c r="U96" s="3"/>
      <c r="V96" s="3"/>
      <c r="W96" s="3"/>
      <c r="X96" s="3"/>
      <c r="Y96" s="3"/>
      <c r="Z96" s="3"/>
    </row>
    <row r="97" ht="15.75" customHeight="1">
      <c r="A97" s="3"/>
      <c r="B97" s="13"/>
      <c r="C97" s="3"/>
      <c r="D97" s="3"/>
      <c r="E97" s="3"/>
      <c r="F97" s="3"/>
      <c r="G97" s="3"/>
      <c r="H97" s="3"/>
      <c r="I97" s="3"/>
      <c r="J97" s="3"/>
      <c r="K97" s="3"/>
      <c r="L97" s="13"/>
      <c r="M97" s="3"/>
      <c r="N97" s="3"/>
      <c r="O97" s="13"/>
      <c r="P97" s="3"/>
      <c r="Q97" s="3"/>
      <c r="R97" s="3"/>
      <c r="S97" s="3"/>
      <c r="T97" s="3"/>
      <c r="U97" s="3"/>
      <c r="V97" s="3"/>
      <c r="W97" s="3"/>
      <c r="X97" s="3"/>
      <c r="Y97" s="3"/>
      <c r="Z97" s="3"/>
    </row>
    <row r="98" ht="15.75" customHeight="1">
      <c r="A98" s="3"/>
      <c r="B98" s="13"/>
      <c r="C98" s="3"/>
      <c r="D98" s="3"/>
      <c r="E98" s="3"/>
      <c r="F98" s="3"/>
      <c r="G98" s="3"/>
      <c r="H98" s="3"/>
      <c r="I98" s="3"/>
      <c r="J98" s="3"/>
      <c r="K98" s="3"/>
      <c r="L98" s="13"/>
      <c r="M98" s="3"/>
      <c r="N98" s="3"/>
      <c r="O98" s="13"/>
      <c r="P98" s="3"/>
      <c r="Q98" s="3"/>
      <c r="R98" s="3"/>
      <c r="S98" s="3"/>
      <c r="T98" s="3"/>
      <c r="U98" s="3"/>
      <c r="V98" s="3"/>
      <c r="W98" s="3"/>
      <c r="X98" s="3"/>
      <c r="Y98" s="3"/>
      <c r="Z98" s="3"/>
    </row>
    <row r="99" ht="15.75" customHeight="1">
      <c r="A99" s="3"/>
      <c r="B99" s="13"/>
      <c r="C99" s="3"/>
      <c r="D99" s="3"/>
      <c r="E99" s="3"/>
      <c r="F99" s="3"/>
      <c r="G99" s="3"/>
      <c r="H99" s="3"/>
      <c r="I99" s="3"/>
      <c r="J99" s="3"/>
      <c r="K99" s="3"/>
      <c r="L99" s="13"/>
      <c r="M99" s="3"/>
      <c r="N99" s="3"/>
      <c r="O99" s="13"/>
      <c r="P99" s="3"/>
      <c r="Q99" s="3"/>
      <c r="R99" s="3"/>
      <c r="S99" s="3"/>
      <c r="T99" s="3"/>
      <c r="U99" s="3"/>
      <c r="V99" s="3"/>
      <c r="W99" s="3"/>
      <c r="X99" s="3"/>
      <c r="Y99" s="3"/>
      <c r="Z99" s="3"/>
    </row>
    <row r="100" ht="15.75" customHeight="1">
      <c r="A100" s="3"/>
      <c r="B100" s="13"/>
      <c r="C100" s="3"/>
      <c r="D100" s="3"/>
      <c r="E100" s="3"/>
      <c r="F100" s="3"/>
      <c r="G100" s="3"/>
      <c r="H100" s="3"/>
      <c r="I100" s="3"/>
      <c r="J100" s="3"/>
      <c r="K100" s="3"/>
      <c r="L100" s="13"/>
      <c r="M100" s="3"/>
      <c r="N100" s="3"/>
      <c r="O100" s="13"/>
      <c r="P100" s="3"/>
      <c r="Q100" s="3"/>
      <c r="R100" s="3"/>
      <c r="S100" s="3"/>
      <c r="T100" s="3"/>
      <c r="U100" s="3"/>
      <c r="V100" s="3"/>
      <c r="W100" s="3"/>
      <c r="X100" s="3"/>
      <c r="Y100" s="3"/>
      <c r="Z100" s="3"/>
    </row>
    <row r="101" ht="15.75" customHeight="1">
      <c r="A101" s="3"/>
      <c r="B101" s="13"/>
      <c r="C101" s="3"/>
      <c r="D101" s="3"/>
      <c r="E101" s="3"/>
      <c r="F101" s="3"/>
      <c r="G101" s="3"/>
      <c r="H101" s="3"/>
      <c r="I101" s="3"/>
      <c r="J101" s="3"/>
      <c r="K101" s="3"/>
      <c r="L101" s="13"/>
      <c r="M101" s="3"/>
      <c r="N101" s="3"/>
      <c r="O101" s="13"/>
      <c r="P101" s="3"/>
      <c r="Q101" s="3"/>
      <c r="R101" s="3"/>
      <c r="S101" s="3"/>
      <c r="T101" s="3"/>
      <c r="U101" s="3"/>
      <c r="V101" s="3"/>
      <c r="W101" s="3"/>
      <c r="X101" s="3"/>
      <c r="Y101" s="3"/>
      <c r="Z101" s="3"/>
    </row>
    <row r="102" ht="15.75" customHeight="1">
      <c r="A102" s="3"/>
      <c r="B102" s="13"/>
      <c r="C102" s="3"/>
      <c r="D102" s="3"/>
      <c r="E102" s="3"/>
      <c r="F102" s="3"/>
      <c r="G102" s="3"/>
      <c r="H102" s="3"/>
      <c r="I102" s="3"/>
      <c r="J102" s="3"/>
      <c r="K102" s="3"/>
      <c r="L102" s="13"/>
      <c r="M102" s="3"/>
      <c r="N102" s="3"/>
      <c r="O102" s="13"/>
      <c r="P102" s="3"/>
      <c r="Q102" s="3"/>
      <c r="R102" s="3"/>
      <c r="S102" s="3"/>
      <c r="T102" s="3"/>
      <c r="U102" s="3"/>
      <c r="V102" s="3"/>
      <c r="W102" s="3"/>
      <c r="X102" s="3"/>
      <c r="Y102" s="3"/>
      <c r="Z102" s="3"/>
    </row>
    <row r="103" ht="15.75" customHeight="1">
      <c r="A103" s="3"/>
      <c r="B103" s="13"/>
      <c r="C103" s="3"/>
      <c r="D103" s="3"/>
      <c r="E103" s="3"/>
      <c r="F103" s="3"/>
      <c r="G103" s="3"/>
      <c r="H103" s="3"/>
      <c r="I103" s="3"/>
      <c r="J103" s="3"/>
      <c r="K103" s="3"/>
      <c r="L103" s="13"/>
      <c r="M103" s="3"/>
      <c r="N103" s="3"/>
      <c r="O103" s="13"/>
      <c r="P103" s="3"/>
      <c r="Q103" s="3"/>
      <c r="R103" s="3"/>
      <c r="S103" s="3"/>
      <c r="T103" s="3"/>
      <c r="U103" s="3"/>
      <c r="V103" s="3"/>
      <c r="W103" s="3"/>
      <c r="X103" s="3"/>
      <c r="Y103" s="3"/>
      <c r="Z103" s="3"/>
    </row>
    <row r="104" ht="15.75" customHeight="1">
      <c r="A104" s="3"/>
      <c r="B104" s="13"/>
      <c r="C104" s="3"/>
      <c r="D104" s="3"/>
      <c r="E104" s="3"/>
      <c r="F104" s="3"/>
      <c r="G104" s="3"/>
      <c r="H104" s="3"/>
      <c r="I104" s="3"/>
      <c r="J104" s="3"/>
      <c r="K104" s="3"/>
      <c r="L104" s="13"/>
      <c r="M104" s="3"/>
      <c r="N104" s="3"/>
      <c r="O104" s="13"/>
      <c r="P104" s="3"/>
      <c r="Q104" s="3"/>
      <c r="R104" s="3"/>
      <c r="S104" s="3"/>
      <c r="T104" s="3"/>
      <c r="U104" s="3"/>
      <c r="V104" s="3"/>
      <c r="W104" s="3"/>
      <c r="X104" s="3"/>
      <c r="Y104" s="3"/>
      <c r="Z104" s="3"/>
    </row>
    <row r="105" ht="15.75" customHeight="1">
      <c r="A105" s="3"/>
      <c r="B105" s="13"/>
      <c r="C105" s="3"/>
      <c r="D105" s="3"/>
      <c r="E105" s="3"/>
      <c r="F105" s="3"/>
      <c r="G105" s="3"/>
      <c r="H105" s="3"/>
      <c r="I105" s="3"/>
      <c r="J105" s="3"/>
      <c r="K105" s="3"/>
      <c r="L105" s="13"/>
      <c r="M105" s="3"/>
      <c r="N105" s="3"/>
      <c r="O105" s="13"/>
      <c r="P105" s="3"/>
      <c r="Q105" s="3"/>
      <c r="R105" s="3"/>
      <c r="S105" s="3"/>
      <c r="T105" s="3"/>
      <c r="U105" s="3"/>
      <c r="V105" s="3"/>
      <c r="W105" s="3"/>
      <c r="X105" s="3"/>
      <c r="Y105" s="3"/>
      <c r="Z105" s="3"/>
    </row>
    <row r="106" ht="15.75" customHeight="1">
      <c r="A106" s="3"/>
      <c r="B106" s="13"/>
      <c r="C106" s="3"/>
      <c r="D106" s="3"/>
      <c r="E106" s="3"/>
      <c r="F106" s="3"/>
      <c r="G106" s="3"/>
      <c r="H106" s="3"/>
      <c r="I106" s="3"/>
      <c r="J106" s="3"/>
      <c r="K106" s="3"/>
      <c r="L106" s="13"/>
      <c r="M106" s="3"/>
      <c r="N106" s="3"/>
      <c r="O106" s="13"/>
      <c r="P106" s="3"/>
      <c r="Q106" s="3"/>
      <c r="R106" s="3"/>
      <c r="S106" s="3"/>
      <c r="T106" s="3"/>
      <c r="U106" s="3"/>
      <c r="V106" s="3"/>
      <c r="W106" s="3"/>
      <c r="X106" s="3"/>
      <c r="Y106" s="3"/>
      <c r="Z106" s="3"/>
    </row>
    <row r="107" ht="15.75" customHeight="1">
      <c r="A107" s="3"/>
      <c r="B107" s="13"/>
      <c r="C107" s="3"/>
      <c r="D107" s="3"/>
      <c r="E107" s="3"/>
      <c r="F107" s="3"/>
      <c r="G107" s="3"/>
      <c r="H107" s="3"/>
      <c r="I107" s="3"/>
      <c r="J107" s="3"/>
      <c r="K107" s="3"/>
      <c r="L107" s="13"/>
      <c r="M107" s="3"/>
      <c r="N107" s="3"/>
      <c r="O107" s="13"/>
      <c r="P107" s="3"/>
      <c r="Q107" s="3"/>
      <c r="R107" s="3"/>
      <c r="S107" s="3"/>
      <c r="T107" s="3"/>
      <c r="U107" s="3"/>
      <c r="V107" s="3"/>
      <c r="W107" s="3"/>
      <c r="X107" s="3"/>
      <c r="Y107" s="3"/>
      <c r="Z107" s="3"/>
    </row>
    <row r="108" ht="15.75" customHeight="1">
      <c r="A108" s="3"/>
      <c r="B108" s="13"/>
      <c r="C108" s="3"/>
      <c r="D108" s="3"/>
      <c r="E108" s="3"/>
      <c r="F108" s="3"/>
      <c r="G108" s="3"/>
      <c r="H108" s="3"/>
      <c r="I108" s="3"/>
      <c r="J108" s="3"/>
      <c r="K108" s="3"/>
      <c r="L108" s="13"/>
      <c r="M108" s="3"/>
      <c r="N108" s="3"/>
      <c r="O108" s="13"/>
      <c r="P108" s="3"/>
      <c r="Q108" s="3"/>
      <c r="R108" s="3"/>
      <c r="S108" s="3"/>
      <c r="T108" s="3"/>
      <c r="U108" s="3"/>
      <c r="V108" s="3"/>
      <c r="W108" s="3"/>
      <c r="X108" s="3"/>
      <c r="Y108" s="3"/>
      <c r="Z108" s="3"/>
    </row>
    <row r="109" ht="15.75" customHeight="1">
      <c r="A109" s="3"/>
      <c r="B109" s="13"/>
      <c r="C109" s="3"/>
      <c r="D109" s="3"/>
      <c r="E109" s="3"/>
      <c r="F109" s="3"/>
      <c r="G109" s="3"/>
      <c r="H109" s="3"/>
      <c r="I109" s="3"/>
      <c r="J109" s="3"/>
      <c r="K109" s="3"/>
      <c r="L109" s="13"/>
      <c r="M109" s="3"/>
      <c r="N109" s="3"/>
      <c r="O109" s="13"/>
      <c r="P109" s="3"/>
      <c r="Q109" s="3"/>
      <c r="R109" s="3"/>
      <c r="S109" s="3"/>
      <c r="T109" s="3"/>
      <c r="U109" s="3"/>
      <c r="V109" s="3"/>
      <c r="W109" s="3"/>
      <c r="X109" s="3"/>
      <c r="Y109" s="3"/>
      <c r="Z109" s="3"/>
    </row>
    <row r="110" ht="15.75" customHeight="1">
      <c r="A110" s="3"/>
      <c r="B110" s="13"/>
      <c r="C110" s="3"/>
      <c r="D110" s="3"/>
      <c r="E110" s="3"/>
      <c r="F110" s="3"/>
      <c r="G110" s="3"/>
      <c r="H110" s="3"/>
      <c r="I110" s="3"/>
      <c r="J110" s="3"/>
      <c r="K110" s="3"/>
      <c r="L110" s="13"/>
      <c r="M110" s="3"/>
      <c r="N110" s="3"/>
      <c r="O110" s="13"/>
      <c r="P110" s="3"/>
      <c r="Q110" s="3"/>
      <c r="R110" s="3"/>
      <c r="S110" s="3"/>
      <c r="T110" s="3"/>
      <c r="U110" s="3"/>
      <c r="V110" s="3"/>
      <c r="W110" s="3"/>
      <c r="X110" s="3"/>
      <c r="Y110" s="3"/>
      <c r="Z110" s="3"/>
    </row>
    <row r="111" ht="15.75" customHeight="1">
      <c r="A111" s="3"/>
      <c r="B111" s="13"/>
      <c r="C111" s="3"/>
      <c r="D111" s="3"/>
      <c r="E111" s="3"/>
      <c r="F111" s="3"/>
      <c r="G111" s="3"/>
      <c r="H111" s="3"/>
      <c r="I111" s="3"/>
      <c r="J111" s="3"/>
      <c r="K111" s="3"/>
      <c r="L111" s="13"/>
      <c r="M111" s="3"/>
      <c r="N111" s="3"/>
      <c r="O111" s="13"/>
      <c r="P111" s="3"/>
      <c r="Q111" s="3"/>
      <c r="R111" s="3"/>
      <c r="S111" s="3"/>
      <c r="T111" s="3"/>
      <c r="U111" s="3"/>
      <c r="V111" s="3"/>
      <c r="W111" s="3"/>
      <c r="X111" s="3"/>
      <c r="Y111" s="3"/>
      <c r="Z111" s="3"/>
    </row>
    <row r="112" ht="15.75" customHeight="1">
      <c r="A112" s="3"/>
      <c r="B112" s="13"/>
      <c r="C112" s="3"/>
      <c r="D112" s="3"/>
      <c r="E112" s="3"/>
      <c r="F112" s="3"/>
      <c r="G112" s="3"/>
      <c r="H112" s="3"/>
      <c r="I112" s="3"/>
      <c r="J112" s="3"/>
      <c r="K112" s="3"/>
      <c r="L112" s="13"/>
      <c r="M112" s="3"/>
      <c r="N112" s="3"/>
      <c r="O112" s="13"/>
      <c r="P112" s="3"/>
      <c r="Q112" s="3"/>
      <c r="R112" s="3"/>
      <c r="S112" s="3"/>
      <c r="T112" s="3"/>
      <c r="U112" s="3"/>
      <c r="V112" s="3"/>
      <c r="W112" s="3"/>
      <c r="X112" s="3"/>
      <c r="Y112" s="3"/>
      <c r="Z112" s="3"/>
    </row>
    <row r="113" ht="15.75" customHeight="1">
      <c r="A113" s="3"/>
      <c r="B113" s="13"/>
      <c r="C113" s="3"/>
      <c r="D113" s="3"/>
      <c r="E113" s="3"/>
      <c r="F113" s="3"/>
      <c r="G113" s="3"/>
      <c r="H113" s="3"/>
      <c r="I113" s="3"/>
      <c r="J113" s="3"/>
      <c r="K113" s="3"/>
      <c r="L113" s="13"/>
      <c r="M113" s="3"/>
      <c r="N113" s="3"/>
      <c r="O113" s="13"/>
      <c r="P113" s="3"/>
      <c r="Q113" s="3"/>
      <c r="R113" s="3"/>
      <c r="S113" s="3"/>
      <c r="T113" s="3"/>
      <c r="U113" s="3"/>
      <c r="V113" s="3"/>
      <c r="W113" s="3"/>
      <c r="X113" s="3"/>
      <c r="Y113" s="3"/>
      <c r="Z113" s="3"/>
    </row>
    <row r="114" ht="15.75" customHeight="1">
      <c r="A114" s="3"/>
      <c r="B114" s="13"/>
      <c r="C114" s="3"/>
      <c r="D114" s="3"/>
      <c r="E114" s="3"/>
      <c r="F114" s="3"/>
      <c r="G114" s="3"/>
      <c r="H114" s="3"/>
      <c r="I114" s="3"/>
      <c r="J114" s="3"/>
      <c r="K114" s="3"/>
      <c r="L114" s="13"/>
      <c r="M114" s="3"/>
      <c r="N114" s="3"/>
      <c r="O114" s="13"/>
      <c r="P114" s="3"/>
      <c r="Q114" s="3"/>
      <c r="R114" s="3"/>
      <c r="S114" s="3"/>
      <c r="T114" s="3"/>
      <c r="U114" s="3"/>
      <c r="V114" s="3"/>
      <c r="W114" s="3"/>
      <c r="X114" s="3"/>
      <c r="Y114" s="3"/>
      <c r="Z114" s="3"/>
    </row>
    <row r="115" ht="15.75" customHeight="1">
      <c r="A115" s="3"/>
      <c r="B115" s="13"/>
      <c r="C115" s="3"/>
      <c r="D115" s="3"/>
      <c r="E115" s="3"/>
      <c r="F115" s="3"/>
      <c r="G115" s="3"/>
      <c r="H115" s="3"/>
      <c r="I115" s="3"/>
      <c r="J115" s="3"/>
      <c r="K115" s="3"/>
      <c r="L115" s="13"/>
      <c r="M115" s="3"/>
      <c r="N115" s="3"/>
      <c r="O115" s="13"/>
      <c r="P115" s="3"/>
      <c r="Q115" s="3"/>
      <c r="R115" s="3"/>
      <c r="S115" s="3"/>
      <c r="T115" s="3"/>
      <c r="U115" s="3"/>
      <c r="V115" s="3"/>
      <c r="W115" s="3"/>
      <c r="X115" s="3"/>
      <c r="Y115" s="3"/>
      <c r="Z115" s="3"/>
    </row>
    <row r="116" ht="15.75" customHeight="1">
      <c r="A116" s="3"/>
      <c r="B116" s="13"/>
      <c r="C116" s="3"/>
      <c r="D116" s="3"/>
      <c r="E116" s="3"/>
      <c r="F116" s="3"/>
      <c r="G116" s="3"/>
      <c r="H116" s="3"/>
      <c r="I116" s="3"/>
      <c r="J116" s="3"/>
      <c r="K116" s="3"/>
      <c r="L116" s="13"/>
      <c r="M116" s="3"/>
      <c r="N116" s="3"/>
      <c r="O116" s="13"/>
      <c r="P116" s="3"/>
      <c r="Q116" s="3"/>
      <c r="R116" s="3"/>
      <c r="S116" s="3"/>
      <c r="T116" s="3"/>
      <c r="U116" s="3"/>
      <c r="V116" s="3"/>
      <c r="W116" s="3"/>
      <c r="X116" s="3"/>
      <c r="Y116" s="3"/>
      <c r="Z116" s="3"/>
    </row>
    <row r="117" ht="15.75" customHeight="1">
      <c r="A117" s="3"/>
      <c r="B117" s="13"/>
      <c r="C117" s="3"/>
      <c r="D117" s="3"/>
      <c r="E117" s="3"/>
      <c r="F117" s="3"/>
      <c r="G117" s="3"/>
      <c r="H117" s="3"/>
      <c r="I117" s="3"/>
      <c r="J117" s="3"/>
      <c r="K117" s="3"/>
      <c r="L117" s="13"/>
      <c r="M117" s="3"/>
      <c r="N117" s="3"/>
      <c r="O117" s="13"/>
      <c r="P117" s="3"/>
      <c r="Q117" s="3"/>
      <c r="R117" s="3"/>
      <c r="S117" s="3"/>
      <c r="T117" s="3"/>
      <c r="U117" s="3"/>
      <c r="V117" s="3"/>
      <c r="W117" s="3"/>
      <c r="X117" s="3"/>
      <c r="Y117" s="3"/>
      <c r="Z117" s="3"/>
    </row>
    <row r="118" ht="15.75" customHeight="1">
      <c r="A118" s="3"/>
      <c r="B118" s="13"/>
      <c r="C118" s="3"/>
      <c r="D118" s="3"/>
      <c r="E118" s="3"/>
      <c r="F118" s="3"/>
      <c r="G118" s="3"/>
      <c r="H118" s="3"/>
      <c r="I118" s="3"/>
      <c r="J118" s="3"/>
      <c r="K118" s="3"/>
      <c r="L118" s="13"/>
      <c r="M118" s="3"/>
      <c r="N118" s="3"/>
      <c r="O118" s="13"/>
      <c r="P118" s="3"/>
      <c r="Q118" s="3"/>
      <c r="R118" s="3"/>
      <c r="S118" s="3"/>
      <c r="T118" s="3"/>
      <c r="U118" s="3"/>
      <c r="V118" s="3"/>
      <c r="W118" s="3"/>
      <c r="X118" s="3"/>
      <c r="Y118" s="3"/>
      <c r="Z118" s="3"/>
    </row>
    <row r="119" ht="15.75" customHeight="1">
      <c r="A119" s="3"/>
      <c r="B119" s="13"/>
      <c r="C119" s="3"/>
      <c r="D119" s="3"/>
      <c r="E119" s="3"/>
      <c r="F119" s="3"/>
      <c r="G119" s="3"/>
      <c r="H119" s="3"/>
      <c r="I119" s="3"/>
      <c r="J119" s="3"/>
      <c r="K119" s="3"/>
      <c r="L119" s="13"/>
      <c r="M119" s="3"/>
      <c r="N119" s="3"/>
      <c r="O119" s="13"/>
      <c r="P119" s="3"/>
      <c r="Q119" s="3"/>
      <c r="R119" s="3"/>
      <c r="S119" s="3"/>
      <c r="T119" s="3"/>
      <c r="U119" s="3"/>
      <c r="V119" s="3"/>
      <c r="W119" s="3"/>
      <c r="X119" s="3"/>
      <c r="Y119" s="3"/>
      <c r="Z119" s="3"/>
    </row>
    <row r="120" ht="15.75" customHeight="1">
      <c r="A120" s="3"/>
      <c r="B120" s="13"/>
      <c r="C120" s="3"/>
      <c r="D120" s="3"/>
      <c r="E120" s="3"/>
      <c r="F120" s="3"/>
      <c r="G120" s="3"/>
      <c r="H120" s="3"/>
      <c r="I120" s="3"/>
      <c r="J120" s="3"/>
      <c r="K120" s="3"/>
      <c r="L120" s="13"/>
      <c r="M120" s="3"/>
      <c r="N120" s="3"/>
      <c r="O120" s="13"/>
      <c r="P120" s="3"/>
      <c r="Q120" s="3"/>
      <c r="R120" s="3"/>
      <c r="S120" s="3"/>
      <c r="T120" s="3"/>
      <c r="U120" s="3"/>
      <c r="V120" s="3"/>
      <c r="W120" s="3"/>
      <c r="X120" s="3"/>
      <c r="Y120" s="3"/>
      <c r="Z120" s="3"/>
    </row>
    <row r="121" ht="15.75" customHeight="1">
      <c r="A121" s="3"/>
      <c r="B121" s="13"/>
      <c r="C121" s="3"/>
      <c r="D121" s="3"/>
      <c r="E121" s="3"/>
      <c r="F121" s="3"/>
      <c r="G121" s="3"/>
      <c r="H121" s="3"/>
      <c r="I121" s="3"/>
      <c r="J121" s="3"/>
      <c r="K121" s="3"/>
      <c r="L121" s="13"/>
      <c r="M121" s="3"/>
      <c r="N121" s="3"/>
      <c r="O121" s="13"/>
      <c r="P121" s="3"/>
      <c r="Q121" s="3"/>
      <c r="R121" s="3"/>
      <c r="S121" s="3"/>
      <c r="T121" s="3"/>
      <c r="U121" s="3"/>
      <c r="V121" s="3"/>
      <c r="W121" s="3"/>
      <c r="X121" s="3"/>
      <c r="Y121" s="3"/>
      <c r="Z121" s="3"/>
    </row>
    <row r="122" ht="15.75" customHeight="1">
      <c r="A122" s="3"/>
      <c r="B122" s="13"/>
      <c r="C122" s="3"/>
      <c r="D122" s="3"/>
      <c r="E122" s="3"/>
      <c r="F122" s="3"/>
      <c r="G122" s="3"/>
      <c r="H122" s="3"/>
      <c r="I122" s="3"/>
      <c r="J122" s="3"/>
      <c r="K122" s="3"/>
      <c r="L122" s="13"/>
      <c r="M122" s="3"/>
      <c r="N122" s="3"/>
      <c r="O122" s="13"/>
      <c r="P122" s="3"/>
      <c r="Q122" s="3"/>
      <c r="R122" s="3"/>
      <c r="S122" s="3"/>
      <c r="T122" s="3"/>
      <c r="U122" s="3"/>
      <c r="V122" s="3"/>
      <c r="W122" s="3"/>
      <c r="X122" s="3"/>
      <c r="Y122" s="3"/>
      <c r="Z122" s="3"/>
    </row>
    <row r="123" ht="15.75" customHeight="1">
      <c r="A123" s="3"/>
      <c r="B123" s="13"/>
      <c r="C123" s="3"/>
      <c r="D123" s="3"/>
      <c r="E123" s="3"/>
      <c r="F123" s="3"/>
      <c r="G123" s="3"/>
      <c r="H123" s="3"/>
      <c r="I123" s="3"/>
      <c r="J123" s="3"/>
      <c r="K123" s="3"/>
      <c r="L123" s="13"/>
      <c r="M123" s="3"/>
      <c r="N123" s="3"/>
      <c r="O123" s="13"/>
      <c r="P123" s="3"/>
      <c r="Q123" s="3"/>
      <c r="R123" s="3"/>
      <c r="S123" s="3"/>
      <c r="T123" s="3"/>
      <c r="U123" s="3"/>
      <c r="V123" s="3"/>
      <c r="W123" s="3"/>
      <c r="X123" s="3"/>
      <c r="Y123" s="3"/>
      <c r="Z123" s="3"/>
    </row>
    <row r="124" ht="15.75" customHeight="1">
      <c r="A124" s="3"/>
      <c r="B124" s="13"/>
      <c r="C124" s="3"/>
      <c r="D124" s="3"/>
      <c r="E124" s="3"/>
      <c r="F124" s="3"/>
      <c r="G124" s="3"/>
      <c r="H124" s="3"/>
      <c r="I124" s="3"/>
      <c r="J124" s="3"/>
      <c r="K124" s="3"/>
      <c r="L124" s="13"/>
      <c r="M124" s="3"/>
      <c r="N124" s="3"/>
      <c r="O124" s="13"/>
      <c r="P124" s="3"/>
      <c r="Q124" s="3"/>
      <c r="R124" s="3"/>
      <c r="S124" s="3"/>
      <c r="T124" s="3"/>
      <c r="U124" s="3"/>
      <c r="V124" s="3"/>
      <c r="W124" s="3"/>
      <c r="X124" s="3"/>
      <c r="Y124" s="3"/>
      <c r="Z124" s="3"/>
    </row>
    <row r="125" ht="15.75" customHeight="1">
      <c r="A125" s="3"/>
      <c r="B125" s="13"/>
      <c r="C125" s="3"/>
      <c r="D125" s="3"/>
      <c r="E125" s="3"/>
      <c r="F125" s="3"/>
      <c r="G125" s="3"/>
      <c r="H125" s="3"/>
      <c r="I125" s="3"/>
      <c r="J125" s="3"/>
      <c r="K125" s="3"/>
      <c r="L125" s="13"/>
      <c r="M125" s="3"/>
      <c r="N125" s="3"/>
      <c r="O125" s="13"/>
      <c r="P125" s="3"/>
      <c r="Q125" s="3"/>
      <c r="R125" s="3"/>
      <c r="S125" s="3"/>
      <c r="T125" s="3"/>
      <c r="U125" s="3"/>
      <c r="V125" s="3"/>
      <c r="W125" s="3"/>
      <c r="X125" s="3"/>
      <c r="Y125" s="3"/>
      <c r="Z125" s="3"/>
    </row>
    <row r="126" ht="15.75" customHeight="1">
      <c r="A126" s="3"/>
      <c r="B126" s="13"/>
      <c r="C126" s="3"/>
      <c r="D126" s="3"/>
      <c r="E126" s="3"/>
      <c r="F126" s="3"/>
      <c r="G126" s="3"/>
      <c r="H126" s="3"/>
      <c r="I126" s="3"/>
      <c r="J126" s="3"/>
      <c r="K126" s="3"/>
      <c r="L126" s="13"/>
      <c r="M126" s="3"/>
      <c r="N126" s="3"/>
      <c r="O126" s="13"/>
      <c r="P126" s="3"/>
      <c r="Q126" s="3"/>
      <c r="R126" s="3"/>
      <c r="S126" s="3"/>
      <c r="T126" s="3"/>
      <c r="U126" s="3"/>
      <c r="V126" s="3"/>
      <c r="W126" s="3"/>
      <c r="X126" s="3"/>
      <c r="Y126" s="3"/>
      <c r="Z126" s="3"/>
    </row>
    <row r="127" ht="15.75" customHeight="1">
      <c r="A127" s="3"/>
      <c r="B127" s="13"/>
      <c r="C127" s="3"/>
      <c r="D127" s="3"/>
      <c r="E127" s="3"/>
      <c r="F127" s="3"/>
      <c r="G127" s="3"/>
      <c r="H127" s="3"/>
      <c r="I127" s="3"/>
      <c r="J127" s="3"/>
      <c r="K127" s="3"/>
      <c r="L127" s="13"/>
      <c r="M127" s="3"/>
      <c r="N127" s="3"/>
      <c r="O127" s="13"/>
      <c r="P127" s="3"/>
      <c r="Q127" s="3"/>
      <c r="R127" s="3"/>
      <c r="S127" s="3"/>
      <c r="T127" s="3"/>
      <c r="U127" s="3"/>
      <c r="V127" s="3"/>
      <c r="W127" s="3"/>
      <c r="X127" s="3"/>
      <c r="Y127" s="3"/>
      <c r="Z127" s="3"/>
    </row>
    <row r="128" ht="15.75" customHeight="1">
      <c r="A128" s="3"/>
      <c r="B128" s="13"/>
      <c r="C128" s="3"/>
      <c r="D128" s="3"/>
      <c r="E128" s="3"/>
      <c r="F128" s="3"/>
      <c r="G128" s="3"/>
      <c r="H128" s="3"/>
      <c r="I128" s="3"/>
      <c r="J128" s="3"/>
      <c r="K128" s="3"/>
      <c r="L128" s="13"/>
      <c r="M128" s="3"/>
      <c r="N128" s="3"/>
      <c r="O128" s="13"/>
      <c r="P128" s="3"/>
      <c r="Q128" s="3"/>
      <c r="R128" s="3"/>
      <c r="S128" s="3"/>
      <c r="T128" s="3"/>
      <c r="U128" s="3"/>
      <c r="V128" s="3"/>
      <c r="W128" s="3"/>
      <c r="X128" s="3"/>
      <c r="Y128" s="3"/>
      <c r="Z128" s="3"/>
    </row>
    <row r="129" ht="15.75" customHeight="1">
      <c r="A129" s="3"/>
      <c r="B129" s="13"/>
      <c r="C129" s="3"/>
      <c r="D129" s="3"/>
      <c r="E129" s="3"/>
      <c r="F129" s="3"/>
      <c r="G129" s="3"/>
      <c r="H129" s="3"/>
      <c r="I129" s="3"/>
      <c r="J129" s="3"/>
      <c r="K129" s="3"/>
      <c r="L129" s="13"/>
      <c r="M129" s="3"/>
      <c r="N129" s="3"/>
      <c r="O129" s="13"/>
      <c r="P129" s="3"/>
      <c r="Q129" s="3"/>
      <c r="R129" s="3"/>
      <c r="S129" s="3"/>
      <c r="T129" s="3"/>
      <c r="U129" s="3"/>
      <c r="V129" s="3"/>
      <c r="W129" s="3"/>
      <c r="X129" s="3"/>
      <c r="Y129" s="3"/>
      <c r="Z129" s="3"/>
    </row>
    <row r="130" ht="15.75" customHeight="1">
      <c r="A130" s="3"/>
      <c r="B130" s="13"/>
      <c r="C130" s="3"/>
      <c r="D130" s="3"/>
      <c r="E130" s="3"/>
      <c r="F130" s="3"/>
      <c r="G130" s="3"/>
      <c r="H130" s="3"/>
      <c r="I130" s="3"/>
      <c r="J130" s="3"/>
      <c r="K130" s="3"/>
      <c r="L130" s="13"/>
      <c r="M130" s="3"/>
      <c r="N130" s="3"/>
      <c r="O130" s="13"/>
      <c r="P130" s="3"/>
      <c r="Q130" s="3"/>
      <c r="R130" s="3"/>
      <c r="S130" s="3"/>
      <c r="T130" s="3"/>
      <c r="U130" s="3"/>
      <c r="V130" s="3"/>
      <c r="W130" s="3"/>
      <c r="X130" s="3"/>
      <c r="Y130" s="3"/>
      <c r="Z130" s="3"/>
    </row>
    <row r="131" ht="15.75" customHeight="1">
      <c r="A131" s="3"/>
      <c r="B131" s="13"/>
      <c r="C131" s="3"/>
      <c r="D131" s="3"/>
      <c r="E131" s="3"/>
      <c r="F131" s="3"/>
      <c r="G131" s="3"/>
      <c r="H131" s="3"/>
      <c r="I131" s="3"/>
      <c r="J131" s="3"/>
      <c r="K131" s="3"/>
      <c r="L131" s="13"/>
      <c r="M131" s="3"/>
      <c r="N131" s="3"/>
      <c r="O131" s="13"/>
      <c r="P131" s="3"/>
      <c r="Q131" s="3"/>
      <c r="R131" s="3"/>
      <c r="S131" s="3"/>
      <c r="T131" s="3"/>
      <c r="U131" s="3"/>
      <c r="V131" s="3"/>
      <c r="W131" s="3"/>
      <c r="X131" s="3"/>
      <c r="Y131" s="3"/>
      <c r="Z131" s="3"/>
    </row>
    <row r="132" ht="15.75" customHeight="1">
      <c r="A132" s="3"/>
      <c r="B132" s="13"/>
      <c r="C132" s="3"/>
      <c r="D132" s="3"/>
      <c r="E132" s="3"/>
      <c r="F132" s="3"/>
      <c r="G132" s="3"/>
      <c r="H132" s="3"/>
      <c r="I132" s="3"/>
      <c r="J132" s="3"/>
      <c r="K132" s="3"/>
      <c r="L132" s="13"/>
      <c r="M132" s="3"/>
      <c r="N132" s="3"/>
      <c r="O132" s="13"/>
      <c r="P132" s="3"/>
      <c r="Q132" s="3"/>
      <c r="R132" s="3"/>
      <c r="S132" s="3"/>
      <c r="T132" s="3"/>
      <c r="U132" s="3"/>
      <c r="V132" s="3"/>
      <c r="W132" s="3"/>
      <c r="X132" s="3"/>
      <c r="Y132" s="3"/>
      <c r="Z132" s="3"/>
    </row>
    <row r="133" ht="15.75" customHeight="1">
      <c r="A133" s="3"/>
      <c r="B133" s="13"/>
      <c r="C133" s="3"/>
      <c r="D133" s="3"/>
      <c r="E133" s="3"/>
      <c r="F133" s="3"/>
      <c r="G133" s="3"/>
      <c r="H133" s="3"/>
      <c r="I133" s="3"/>
      <c r="J133" s="3"/>
      <c r="K133" s="3"/>
      <c r="L133" s="13"/>
      <c r="M133" s="3"/>
      <c r="N133" s="3"/>
      <c r="O133" s="13"/>
      <c r="P133" s="3"/>
      <c r="Q133" s="3"/>
      <c r="R133" s="3"/>
      <c r="S133" s="3"/>
      <c r="T133" s="3"/>
      <c r="U133" s="3"/>
      <c r="V133" s="3"/>
      <c r="W133" s="3"/>
      <c r="X133" s="3"/>
      <c r="Y133" s="3"/>
      <c r="Z133" s="3"/>
    </row>
    <row r="134" ht="15.75" customHeight="1">
      <c r="A134" s="3"/>
      <c r="B134" s="13"/>
      <c r="C134" s="3"/>
      <c r="D134" s="3"/>
      <c r="E134" s="3"/>
      <c r="F134" s="3"/>
      <c r="G134" s="3"/>
      <c r="H134" s="3"/>
      <c r="I134" s="3"/>
      <c r="J134" s="3"/>
      <c r="K134" s="3"/>
      <c r="L134" s="13"/>
      <c r="M134" s="3"/>
      <c r="N134" s="3"/>
      <c r="O134" s="13"/>
      <c r="P134" s="3"/>
      <c r="Q134" s="3"/>
      <c r="R134" s="3"/>
      <c r="S134" s="3"/>
      <c r="T134" s="3"/>
      <c r="U134" s="3"/>
      <c r="V134" s="3"/>
      <c r="W134" s="3"/>
      <c r="X134" s="3"/>
      <c r="Y134" s="3"/>
      <c r="Z134" s="3"/>
    </row>
    <row r="135" ht="15.75" customHeight="1">
      <c r="A135" s="3"/>
      <c r="B135" s="13"/>
      <c r="C135" s="3"/>
      <c r="D135" s="3"/>
      <c r="E135" s="3"/>
      <c r="F135" s="3"/>
      <c r="G135" s="3"/>
      <c r="H135" s="3"/>
      <c r="I135" s="3"/>
      <c r="J135" s="3"/>
      <c r="K135" s="3"/>
      <c r="L135" s="13"/>
      <c r="M135" s="3"/>
      <c r="N135" s="3"/>
      <c r="O135" s="13"/>
      <c r="P135" s="3"/>
      <c r="Q135" s="3"/>
      <c r="R135" s="3"/>
      <c r="S135" s="3"/>
      <c r="T135" s="3"/>
      <c r="U135" s="3"/>
      <c r="V135" s="3"/>
      <c r="W135" s="3"/>
      <c r="X135" s="3"/>
      <c r="Y135" s="3"/>
      <c r="Z135" s="3"/>
    </row>
    <row r="136" ht="15.75" customHeight="1">
      <c r="A136" s="3"/>
      <c r="B136" s="13"/>
      <c r="C136" s="3"/>
      <c r="D136" s="3"/>
      <c r="E136" s="3"/>
      <c r="F136" s="3"/>
      <c r="G136" s="3"/>
      <c r="H136" s="3"/>
      <c r="I136" s="3"/>
      <c r="J136" s="3"/>
      <c r="K136" s="3"/>
      <c r="L136" s="13"/>
      <c r="M136" s="3"/>
      <c r="N136" s="3"/>
      <c r="O136" s="13"/>
      <c r="P136" s="3"/>
      <c r="Q136" s="3"/>
      <c r="R136" s="3"/>
      <c r="S136" s="3"/>
      <c r="T136" s="3"/>
      <c r="U136" s="3"/>
      <c r="V136" s="3"/>
      <c r="W136" s="3"/>
      <c r="X136" s="3"/>
      <c r="Y136" s="3"/>
      <c r="Z136" s="3"/>
    </row>
    <row r="137" ht="15.75" customHeight="1">
      <c r="A137" s="3"/>
      <c r="B137" s="13"/>
      <c r="C137" s="3"/>
      <c r="D137" s="3"/>
      <c r="E137" s="3"/>
      <c r="F137" s="3"/>
      <c r="G137" s="3"/>
      <c r="H137" s="3"/>
      <c r="I137" s="3"/>
      <c r="J137" s="3"/>
      <c r="K137" s="3"/>
      <c r="L137" s="13"/>
      <c r="M137" s="3"/>
      <c r="N137" s="3"/>
      <c r="O137" s="13"/>
      <c r="P137" s="3"/>
      <c r="Q137" s="3"/>
      <c r="R137" s="3"/>
      <c r="S137" s="3"/>
      <c r="T137" s="3"/>
      <c r="U137" s="3"/>
      <c r="V137" s="3"/>
      <c r="W137" s="3"/>
      <c r="X137" s="3"/>
      <c r="Y137" s="3"/>
      <c r="Z137" s="3"/>
    </row>
    <row r="138" ht="15.75" customHeight="1">
      <c r="A138" s="3"/>
      <c r="B138" s="13"/>
      <c r="C138" s="3"/>
      <c r="D138" s="3"/>
      <c r="E138" s="3"/>
      <c r="F138" s="3"/>
      <c r="G138" s="3"/>
      <c r="H138" s="3"/>
      <c r="I138" s="3"/>
      <c r="J138" s="3"/>
      <c r="K138" s="3"/>
      <c r="L138" s="13"/>
      <c r="M138" s="3"/>
      <c r="N138" s="3"/>
      <c r="O138" s="13"/>
      <c r="P138" s="3"/>
      <c r="Q138" s="3"/>
      <c r="R138" s="3"/>
      <c r="S138" s="3"/>
      <c r="T138" s="3"/>
      <c r="U138" s="3"/>
      <c r="V138" s="3"/>
      <c r="W138" s="3"/>
      <c r="X138" s="3"/>
      <c r="Y138" s="3"/>
      <c r="Z138" s="3"/>
    </row>
    <row r="139" ht="15.75" customHeight="1">
      <c r="A139" s="3"/>
      <c r="B139" s="13"/>
      <c r="C139" s="3"/>
      <c r="D139" s="3"/>
      <c r="E139" s="3"/>
      <c r="F139" s="3"/>
      <c r="G139" s="3"/>
      <c r="H139" s="3"/>
      <c r="I139" s="3"/>
      <c r="J139" s="3"/>
      <c r="K139" s="3"/>
      <c r="L139" s="13"/>
      <c r="M139" s="3"/>
      <c r="N139" s="3"/>
      <c r="O139" s="13"/>
      <c r="P139" s="3"/>
      <c r="Q139" s="3"/>
      <c r="R139" s="3"/>
      <c r="S139" s="3"/>
      <c r="T139" s="3"/>
      <c r="U139" s="3"/>
      <c r="V139" s="3"/>
      <c r="W139" s="3"/>
      <c r="X139" s="3"/>
      <c r="Y139" s="3"/>
      <c r="Z139" s="3"/>
    </row>
    <row r="140" ht="15.75" customHeight="1">
      <c r="A140" s="3"/>
      <c r="B140" s="13"/>
      <c r="C140" s="3"/>
      <c r="D140" s="3"/>
      <c r="E140" s="3"/>
      <c r="F140" s="3"/>
      <c r="G140" s="3"/>
      <c r="H140" s="3"/>
      <c r="I140" s="3"/>
      <c r="J140" s="3"/>
      <c r="K140" s="3"/>
      <c r="L140" s="13"/>
      <c r="M140" s="3"/>
      <c r="N140" s="3"/>
      <c r="O140" s="13"/>
      <c r="P140" s="3"/>
      <c r="Q140" s="3"/>
      <c r="R140" s="3"/>
      <c r="S140" s="3"/>
      <c r="T140" s="3"/>
      <c r="U140" s="3"/>
      <c r="V140" s="3"/>
      <c r="W140" s="3"/>
      <c r="X140" s="3"/>
      <c r="Y140" s="3"/>
      <c r="Z140" s="3"/>
    </row>
    <row r="141" ht="15.75" customHeight="1">
      <c r="A141" s="3"/>
      <c r="B141" s="13"/>
      <c r="C141" s="3"/>
      <c r="D141" s="3"/>
      <c r="E141" s="3"/>
      <c r="F141" s="3"/>
      <c r="G141" s="3"/>
      <c r="H141" s="3"/>
      <c r="I141" s="3"/>
      <c r="J141" s="3"/>
      <c r="K141" s="3"/>
      <c r="L141" s="13"/>
      <c r="M141" s="3"/>
      <c r="N141" s="3"/>
      <c r="O141" s="13"/>
      <c r="P141" s="3"/>
      <c r="Q141" s="3"/>
      <c r="R141" s="3"/>
      <c r="S141" s="3"/>
      <c r="T141" s="3"/>
      <c r="U141" s="3"/>
      <c r="V141" s="3"/>
      <c r="W141" s="3"/>
      <c r="X141" s="3"/>
      <c r="Y141" s="3"/>
      <c r="Z141" s="3"/>
    </row>
    <row r="142" ht="15.75" customHeight="1">
      <c r="A142" s="3"/>
      <c r="B142" s="13"/>
      <c r="C142" s="3"/>
      <c r="D142" s="3"/>
      <c r="E142" s="3"/>
      <c r="F142" s="3"/>
      <c r="G142" s="3"/>
      <c r="H142" s="3"/>
      <c r="I142" s="3"/>
      <c r="J142" s="3"/>
      <c r="K142" s="3"/>
      <c r="L142" s="13"/>
      <c r="M142" s="3"/>
      <c r="N142" s="3"/>
      <c r="O142" s="13"/>
      <c r="P142" s="3"/>
      <c r="Q142" s="3"/>
      <c r="R142" s="3"/>
      <c r="S142" s="3"/>
      <c r="T142" s="3"/>
      <c r="U142" s="3"/>
      <c r="V142" s="3"/>
      <c r="W142" s="3"/>
      <c r="X142" s="3"/>
      <c r="Y142" s="3"/>
      <c r="Z142" s="3"/>
    </row>
    <row r="143" ht="15.75" customHeight="1">
      <c r="A143" s="3"/>
      <c r="B143" s="13"/>
      <c r="C143" s="3"/>
      <c r="D143" s="3"/>
      <c r="E143" s="3"/>
      <c r="F143" s="3"/>
      <c r="G143" s="3"/>
      <c r="H143" s="3"/>
      <c r="I143" s="3"/>
      <c r="J143" s="3"/>
      <c r="K143" s="3"/>
      <c r="L143" s="13"/>
      <c r="M143" s="3"/>
      <c r="N143" s="3"/>
      <c r="O143" s="13"/>
      <c r="P143" s="3"/>
      <c r="Q143" s="3"/>
      <c r="R143" s="3"/>
      <c r="S143" s="3"/>
      <c r="T143" s="3"/>
      <c r="U143" s="3"/>
      <c r="V143" s="3"/>
      <c r="W143" s="3"/>
      <c r="X143" s="3"/>
      <c r="Y143" s="3"/>
      <c r="Z143" s="3"/>
    </row>
    <row r="144" ht="15.75" customHeight="1">
      <c r="A144" s="3"/>
      <c r="B144" s="13"/>
      <c r="C144" s="3"/>
      <c r="D144" s="3"/>
      <c r="E144" s="3"/>
      <c r="F144" s="3"/>
      <c r="G144" s="3"/>
      <c r="H144" s="3"/>
      <c r="I144" s="3"/>
      <c r="J144" s="3"/>
      <c r="K144" s="3"/>
      <c r="L144" s="13"/>
      <c r="M144" s="3"/>
      <c r="N144" s="3"/>
      <c r="O144" s="13"/>
      <c r="P144" s="3"/>
      <c r="Q144" s="3"/>
      <c r="R144" s="3"/>
      <c r="S144" s="3"/>
      <c r="T144" s="3"/>
      <c r="U144" s="3"/>
      <c r="V144" s="3"/>
      <c r="W144" s="3"/>
      <c r="X144" s="3"/>
      <c r="Y144" s="3"/>
      <c r="Z144" s="3"/>
    </row>
    <row r="145" ht="15.75" customHeight="1">
      <c r="A145" s="3"/>
      <c r="B145" s="13"/>
      <c r="C145" s="3"/>
      <c r="D145" s="3"/>
      <c r="E145" s="3"/>
      <c r="F145" s="3"/>
      <c r="G145" s="3"/>
      <c r="H145" s="3"/>
      <c r="I145" s="3"/>
      <c r="J145" s="3"/>
      <c r="K145" s="3"/>
      <c r="L145" s="13"/>
      <c r="M145" s="3"/>
      <c r="N145" s="3"/>
      <c r="O145" s="13"/>
      <c r="P145" s="3"/>
      <c r="Q145" s="3"/>
      <c r="R145" s="3"/>
      <c r="S145" s="3"/>
      <c r="T145" s="3"/>
      <c r="U145" s="3"/>
      <c r="V145" s="3"/>
      <c r="W145" s="3"/>
      <c r="X145" s="3"/>
      <c r="Y145" s="3"/>
      <c r="Z145" s="3"/>
    </row>
    <row r="146" ht="15.75" customHeight="1">
      <c r="A146" s="3"/>
      <c r="B146" s="13"/>
      <c r="C146" s="3"/>
      <c r="D146" s="3"/>
      <c r="E146" s="3"/>
      <c r="F146" s="3"/>
      <c r="G146" s="3"/>
      <c r="H146" s="3"/>
      <c r="I146" s="3"/>
      <c r="J146" s="3"/>
      <c r="K146" s="3"/>
      <c r="L146" s="13"/>
      <c r="M146" s="3"/>
      <c r="N146" s="3"/>
      <c r="O146" s="13"/>
      <c r="P146" s="3"/>
      <c r="Q146" s="3"/>
      <c r="R146" s="3"/>
      <c r="S146" s="3"/>
      <c r="T146" s="3"/>
      <c r="U146" s="3"/>
      <c r="V146" s="3"/>
      <c r="W146" s="3"/>
      <c r="X146" s="3"/>
      <c r="Y146" s="3"/>
      <c r="Z146" s="3"/>
    </row>
    <row r="147" ht="15.75" customHeight="1">
      <c r="A147" s="3"/>
      <c r="B147" s="13"/>
      <c r="C147" s="3"/>
      <c r="D147" s="3"/>
      <c r="E147" s="3"/>
      <c r="F147" s="3"/>
      <c r="G147" s="3"/>
      <c r="H147" s="3"/>
      <c r="I147" s="3"/>
      <c r="J147" s="3"/>
      <c r="K147" s="3"/>
      <c r="L147" s="13"/>
      <c r="M147" s="3"/>
      <c r="N147" s="3"/>
      <c r="O147" s="13"/>
      <c r="P147" s="3"/>
      <c r="Q147" s="3"/>
      <c r="R147" s="3"/>
      <c r="S147" s="3"/>
      <c r="T147" s="3"/>
      <c r="U147" s="3"/>
      <c r="V147" s="3"/>
      <c r="W147" s="3"/>
      <c r="X147" s="3"/>
      <c r="Y147" s="3"/>
      <c r="Z147" s="3"/>
    </row>
    <row r="148" ht="15.75" customHeight="1">
      <c r="A148" s="3"/>
      <c r="B148" s="13"/>
      <c r="C148" s="3"/>
      <c r="D148" s="3"/>
      <c r="E148" s="3"/>
      <c r="F148" s="3"/>
      <c r="G148" s="3"/>
      <c r="H148" s="3"/>
      <c r="I148" s="3"/>
      <c r="J148" s="3"/>
      <c r="K148" s="3"/>
      <c r="L148" s="13"/>
      <c r="M148" s="3"/>
      <c r="N148" s="3"/>
      <c r="O148" s="13"/>
      <c r="P148" s="3"/>
      <c r="Q148" s="3"/>
      <c r="R148" s="3"/>
      <c r="S148" s="3"/>
      <c r="T148" s="3"/>
      <c r="U148" s="3"/>
      <c r="V148" s="3"/>
      <c r="W148" s="3"/>
      <c r="X148" s="3"/>
      <c r="Y148" s="3"/>
      <c r="Z148" s="3"/>
    </row>
    <row r="149" ht="15.75" customHeight="1">
      <c r="A149" s="3"/>
      <c r="B149" s="13"/>
      <c r="C149" s="3"/>
      <c r="D149" s="3"/>
      <c r="E149" s="3"/>
      <c r="F149" s="3"/>
      <c r="G149" s="3"/>
      <c r="H149" s="3"/>
      <c r="I149" s="3"/>
      <c r="J149" s="3"/>
      <c r="K149" s="3"/>
      <c r="L149" s="13"/>
      <c r="M149" s="3"/>
      <c r="N149" s="3"/>
      <c r="O149" s="13"/>
      <c r="P149" s="3"/>
      <c r="Q149" s="3"/>
      <c r="R149" s="3"/>
      <c r="S149" s="3"/>
      <c r="T149" s="3"/>
      <c r="U149" s="3"/>
      <c r="V149" s="3"/>
      <c r="W149" s="3"/>
      <c r="X149" s="3"/>
      <c r="Y149" s="3"/>
      <c r="Z149" s="3"/>
    </row>
    <row r="150" ht="15.75" customHeight="1">
      <c r="A150" s="3"/>
      <c r="B150" s="13"/>
      <c r="C150" s="3"/>
      <c r="D150" s="3"/>
      <c r="E150" s="3"/>
      <c r="F150" s="3"/>
      <c r="G150" s="3"/>
      <c r="H150" s="3"/>
      <c r="I150" s="3"/>
      <c r="J150" s="3"/>
      <c r="K150" s="3"/>
      <c r="L150" s="13"/>
      <c r="M150" s="3"/>
      <c r="N150" s="3"/>
      <c r="O150" s="13"/>
      <c r="P150" s="3"/>
      <c r="Q150" s="3"/>
      <c r="R150" s="3"/>
      <c r="S150" s="3"/>
      <c r="T150" s="3"/>
      <c r="U150" s="3"/>
      <c r="V150" s="3"/>
      <c r="W150" s="3"/>
      <c r="X150" s="3"/>
      <c r="Y150" s="3"/>
      <c r="Z150" s="3"/>
    </row>
    <row r="151" ht="15.75" customHeight="1">
      <c r="A151" s="3"/>
      <c r="B151" s="13"/>
      <c r="C151" s="3"/>
      <c r="D151" s="3"/>
      <c r="E151" s="3"/>
      <c r="F151" s="3"/>
      <c r="G151" s="3"/>
      <c r="H151" s="3"/>
      <c r="I151" s="3"/>
      <c r="J151" s="3"/>
      <c r="K151" s="3"/>
      <c r="L151" s="13"/>
      <c r="M151" s="3"/>
      <c r="N151" s="3"/>
      <c r="O151" s="13"/>
      <c r="P151" s="3"/>
      <c r="Q151" s="3"/>
      <c r="R151" s="3"/>
      <c r="S151" s="3"/>
      <c r="T151" s="3"/>
      <c r="U151" s="3"/>
      <c r="V151" s="3"/>
      <c r="W151" s="3"/>
      <c r="X151" s="3"/>
      <c r="Y151" s="3"/>
      <c r="Z151" s="3"/>
    </row>
    <row r="152" ht="15.75" customHeight="1">
      <c r="A152" s="3"/>
      <c r="B152" s="13"/>
      <c r="C152" s="3"/>
      <c r="D152" s="3"/>
      <c r="E152" s="3"/>
      <c r="F152" s="3"/>
      <c r="G152" s="3"/>
      <c r="H152" s="3"/>
      <c r="I152" s="3"/>
      <c r="J152" s="3"/>
      <c r="K152" s="3"/>
      <c r="L152" s="13"/>
      <c r="M152" s="3"/>
      <c r="N152" s="3"/>
      <c r="O152" s="13"/>
      <c r="P152" s="3"/>
      <c r="Q152" s="3"/>
      <c r="R152" s="3"/>
      <c r="S152" s="3"/>
      <c r="T152" s="3"/>
      <c r="U152" s="3"/>
      <c r="V152" s="3"/>
      <c r="W152" s="3"/>
      <c r="X152" s="3"/>
      <c r="Y152" s="3"/>
      <c r="Z152" s="3"/>
    </row>
    <row r="153" ht="15.75" customHeight="1">
      <c r="A153" s="3"/>
      <c r="B153" s="13"/>
      <c r="C153" s="3"/>
      <c r="D153" s="3"/>
      <c r="E153" s="3"/>
      <c r="F153" s="3"/>
      <c r="G153" s="3"/>
      <c r="H153" s="3"/>
      <c r="I153" s="3"/>
      <c r="J153" s="3"/>
      <c r="K153" s="3"/>
      <c r="L153" s="13"/>
      <c r="M153" s="3"/>
      <c r="N153" s="3"/>
      <c r="O153" s="13"/>
      <c r="P153" s="3"/>
      <c r="Q153" s="3"/>
      <c r="R153" s="3"/>
      <c r="S153" s="3"/>
      <c r="T153" s="3"/>
      <c r="U153" s="3"/>
      <c r="V153" s="3"/>
      <c r="W153" s="3"/>
      <c r="X153" s="3"/>
      <c r="Y153" s="3"/>
      <c r="Z153" s="3"/>
    </row>
    <row r="154" ht="15.75" customHeight="1">
      <c r="A154" s="3"/>
      <c r="B154" s="13"/>
      <c r="C154" s="3"/>
      <c r="D154" s="3"/>
      <c r="E154" s="3"/>
      <c r="F154" s="3"/>
      <c r="G154" s="3"/>
      <c r="H154" s="3"/>
      <c r="I154" s="3"/>
      <c r="J154" s="3"/>
      <c r="K154" s="3"/>
      <c r="L154" s="13"/>
      <c r="M154" s="3"/>
      <c r="N154" s="3"/>
      <c r="O154" s="13"/>
      <c r="P154" s="3"/>
      <c r="Q154" s="3"/>
      <c r="R154" s="3"/>
      <c r="S154" s="3"/>
      <c r="T154" s="3"/>
      <c r="U154" s="3"/>
      <c r="V154" s="3"/>
      <c r="W154" s="3"/>
      <c r="X154" s="3"/>
      <c r="Y154" s="3"/>
      <c r="Z154" s="3"/>
    </row>
    <row r="155" ht="15.75" customHeight="1">
      <c r="A155" s="3"/>
      <c r="B155" s="13"/>
      <c r="C155" s="3"/>
      <c r="D155" s="3"/>
      <c r="E155" s="3"/>
      <c r="F155" s="3"/>
      <c r="G155" s="3"/>
      <c r="H155" s="3"/>
      <c r="I155" s="3"/>
      <c r="J155" s="3"/>
      <c r="K155" s="3"/>
      <c r="L155" s="13"/>
      <c r="M155" s="3"/>
      <c r="N155" s="3"/>
      <c r="O155" s="13"/>
      <c r="P155" s="3"/>
      <c r="Q155" s="3"/>
      <c r="R155" s="3"/>
      <c r="S155" s="3"/>
      <c r="T155" s="3"/>
      <c r="U155" s="3"/>
      <c r="V155" s="3"/>
      <c r="W155" s="3"/>
      <c r="X155" s="3"/>
      <c r="Y155" s="3"/>
      <c r="Z155" s="3"/>
    </row>
    <row r="156" ht="15.75" customHeight="1">
      <c r="A156" s="3"/>
      <c r="B156" s="13"/>
      <c r="C156" s="3"/>
      <c r="D156" s="3"/>
      <c r="E156" s="3"/>
      <c r="F156" s="3"/>
      <c r="G156" s="3"/>
      <c r="H156" s="3"/>
      <c r="I156" s="3"/>
      <c r="J156" s="3"/>
      <c r="K156" s="3"/>
      <c r="L156" s="13"/>
      <c r="M156" s="3"/>
      <c r="N156" s="3"/>
      <c r="O156" s="13"/>
      <c r="P156" s="3"/>
      <c r="Q156" s="3"/>
      <c r="R156" s="3"/>
      <c r="S156" s="3"/>
      <c r="T156" s="3"/>
      <c r="U156" s="3"/>
      <c r="V156" s="3"/>
      <c r="W156" s="3"/>
      <c r="X156" s="3"/>
      <c r="Y156" s="3"/>
      <c r="Z156" s="3"/>
    </row>
    <row r="157" ht="15.75" customHeight="1">
      <c r="A157" s="3"/>
      <c r="B157" s="13"/>
      <c r="C157" s="3"/>
      <c r="D157" s="3"/>
      <c r="E157" s="3"/>
      <c r="F157" s="3"/>
      <c r="G157" s="3"/>
      <c r="H157" s="3"/>
      <c r="I157" s="3"/>
      <c r="J157" s="3"/>
      <c r="K157" s="3"/>
      <c r="L157" s="13"/>
      <c r="M157" s="3"/>
      <c r="N157" s="3"/>
      <c r="O157" s="13"/>
      <c r="P157" s="3"/>
      <c r="Q157" s="3"/>
      <c r="R157" s="3"/>
      <c r="S157" s="3"/>
      <c r="T157" s="3"/>
      <c r="U157" s="3"/>
      <c r="V157" s="3"/>
      <c r="W157" s="3"/>
      <c r="X157" s="3"/>
      <c r="Y157" s="3"/>
      <c r="Z157" s="3"/>
    </row>
    <row r="158" ht="15.75" customHeight="1">
      <c r="A158" s="3"/>
      <c r="B158" s="13"/>
      <c r="C158" s="3"/>
      <c r="D158" s="3"/>
      <c r="E158" s="3"/>
      <c r="F158" s="3"/>
      <c r="G158" s="3"/>
      <c r="H158" s="3"/>
      <c r="I158" s="3"/>
      <c r="J158" s="3"/>
      <c r="K158" s="3"/>
      <c r="L158" s="13"/>
      <c r="M158" s="3"/>
      <c r="N158" s="3"/>
      <c r="O158" s="13"/>
      <c r="P158" s="3"/>
      <c r="Q158" s="3"/>
      <c r="R158" s="3"/>
      <c r="S158" s="3"/>
      <c r="T158" s="3"/>
      <c r="U158" s="3"/>
      <c r="V158" s="3"/>
      <c r="W158" s="3"/>
      <c r="X158" s="3"/>
      <c r="Y158" s="3"/>
      <c r="Z158" s="3"/>
    </row>
    <row r="159" ht="15.75" customHeight="1">
      <c r="A159" s="3"/>
      <c r="B159" s="13"/>
      <c r="C159" s="3"/>
      <c r="D159" s="3"/>
      <c r="E159" s="3"/>
      <c r="F159" s="3"/>
      <c r="G159" s="3"/>
      <c r="H159" s="3"/>
      <c r="I159" s="3"/>
      <c r="J159" s="3"/>
      <c r="K159" s="3"/>
      <c r="L159" s="13"/>
      <c r="M159" s="3"/>
      <c r="N159" s="3"/>
      <c r="O159" s="13"/>
      <c r="P159" s="3"/>
      <c r="Q159" s="3"/>
      <c r="R159" s="3"/>
      <c r="S159" s="3"/>
      <c r="T159" s="3"/>
      <c r="U159" s="3"/>
      <c r="V159" s="3"/>
      <c r="W159" s="3"/>
      <c r="X159" s="3"/>
      <c r="Y159" s="3"/>
      <c r="Z159" s="3"/>
    </row>
    <row r="160" ht="15.75" customHeight="1">
      <c r="A160" s="3"/>
      <c r="B160" s="13"/>
      <c r="C160" s="3"/>
      <c r="D160" s="3"/>
      <c r="E160" s="3"/>
      <c r="F160" s="3"/>
      <c r="G160" s="3"/>
      <c r="H160" s="3"/>
      <c r="I160" s="3"/>
      <c r="J160" s="3"/>
      <c r="K160" s="3"/>
      <c r="L160" s="13"/>
      <c r="M160" s="3"/>
      <c r="N160" s="3"/>
      <c r="O160" s="13"/>
      <c r="P160" s="3"/>
      <c r="Q160" s="3"/>
      <c r="R160" s="3"/>
      <c r="S160" s="3"/>
      <c r="T160" s="3"/>
      <c r="U160" s="3"/>
      <c r="V160" s="3"/>
      <c r="W160" s="3"/>
      <c r="X160" s="3"/>
      <c r="Y160" s="3"/>
      <c r="Z160" s="3"/>
    </row>
    <row r="161" ht="15.75" customHeight="1">
      <c r="A161" s="3"/>
      <c r="B161" s="13"/>
      <c r="C161" s="3"/>
      <c r="D161" s="3"/>
      <c r="E161" s="3"/>
      <c r="F161" s="3"/>
      <c r="G161" s="3"/>
      <c r="H161" s="3"/>
      <c r="I161" s="3"/>
      <c r="J161" s="3"/>
      <c r="K161" s="3"/>
      <c r="L161" s="13"/>
      <c r="M161" s="3"/>
      <c r="N161" s="3"/>
      <c r="O161" s="13"/>
      <c r="P161" s="3"/>
      <c r="Q161" s="3"/>
      <c r="R161" s="3"/>
      <c r="S161" s="3"/>
      <c r="T161" s="3"/>
      <c r="U161" s="3"/>
      <c r="V161" s="3"/>
      <c r="W161" s="3"/>
      <c r="X161" s="3"/>
      <c r="Y161" s="3"/>
      <c r="Z161" s="3"/>
    </row>
    <row r="162" ht="15.75" customHeight="1">
      <c r="A162" s="3"/>
      <c r="B162" s="13"/>
      <c r="C162" s="3"/>
      <c r="D162" s="3"/>
      <c r="E162" s="3"/>
      <c r="F162" s="3"/>
      <c r="G162" s="3"/>
      <c r="H162" s="3"/>
      <c r="I162" s="3"/>
      <c r="J162" s="3"/>
      <c r="K162" s="3"/>
      <c r="L162" s="13"/>
      <c r="M162" s="3"/>
      <c r="N162" s="3"/>
      <c r="O162" s="13"/>
      <c r="P162" s="3"/>
      <c r="Q162" s="3"/>
      <c r="R162" s="3"/>
      <c r="S162" s="3"/>
      <c r="T162" s="3"/>
      <c r="U162" s="3"/>
      <c r="V162" s="3"/>
      <c r="W162" s="3"/>
      <c r="X162" s="3"/>
      <c r="Y162" s="3"/>
      <c r="Z162" s="3"/>
    </row>
    <row r="163" ht="15.75" customHeight="1">
      <c r="A163" s="3"/>
      <c r="B163" s="13"/>
      <c r="C163" s="3"/>
      <c r="D163" s="3"/>
      <c r="E163" s="3"/>
      <c r="F163" s="3"/>
      <c r="G163" s="3"/>
      <c r="H163" s="3"/>
      <c r="I163" s="3"/>
      <c r="J163" s="3"/>
      <c r="K163" s="3"/>
      <c r="L163" s="13"/>
      <c r="M163" s="3"/>
      <c r="N163" s="3"/>
      <c r="O163" s="13"/>
      <c r="P163" s="3"/>
      <c r="Q163" s="3"/>
      <c r="R163" s="3"/>
      <c r="S163" s="3"/>
      <c r="T163" s="3"/>
      <c r="U163" s="3"/>
      <c r="V163" s="3"/>
      <c r="W163" s="3"/>
      <c r="X163" s="3"/>
      <c r="Y163" s="3"/>
      <c r="Z163" s="3"/>
    </row>
    <row r="164" ht="15.75" customHeight="1">
      <c r="A164" s="3"/>
      <c r="B164" s="13"/>
      <c r="C164" s="3"/>
      <c r="D164" s="3"/>
      <c r="E164" s="3"/>
      <c r="F164" s="3"/>
      <c r="G164" s="3"/>
      <c r="H164" s="3"/>
      <c r="I164" s="3"/>
      <c r="J164" s="3"/>
      <c r="K164" s="3"/>
      <c r="L164" s="13"/>
      <c r="M164" s="3"/>
      <c r="N164" s="3"/>
      <c r="O164" s="13"/>
      <c r="P164" s="3"/>
      <c r="Q164" s="3"/>
      <c r="R164" s="3"/>
      <c r="S164" s="3"/>
      <c r="T164" s="3"/>
      <c r="U164" s="3"/>
      <c r="V164" s="3"/>
      <c r="W164" s="3"/>
      <c r="X164" s="3"/>
      <c r="Y164" s="3"/>
      <c r="Z164" s="3"/>
    </row>
    <row r="165" ht="15.75" customHeight="1">
      <c r="A165" s="3"/>
      <c r="B165" s="13"/>
      <c r="C165" s="3"/>
      <c r="D165" s="3"/>
      <c r="E165" s="3"/>
      <c r="F165" s="3"/>
      <c r="G165" s="3"/>
      <c r="H165" s="3"/>
      <c r="I165" s="3"/>
      <c r="J165" s="3"/>
      <c r="K165" s="3"/>
      <c r="L165" s="13"/>
      <c r="M165" s="3"/>
      <c r="N165" s="3"/>
      <c r="O165" s="13"/>
      <c r="P165" s="3"/>
      <c r="Q165" s="3"/>
      <c r="R165" s="3"/>
      <c r="S165" s="3"/>
      <c r="T165" s="3"/>
      <c r="U165" s="3"/>
      <c r="V165" s="3"/>
      <c r="W165" s="3"/>
      <c r="X165" s="3"/>
      <c r="Y165" s="3"/>
      <c r="Z165" s="3"/>
    </row>
    <row r="166" ht="15.75" customHeight="1">
      <c r="A166" s="3"/>
      <c r="B166" s="13"/>
      <c r="C166" s="3"/>
      <c r="D166" s="3"/>
      <c r="E166" s="3"/>
      <c r="F166" s="3"/>
      <c r="G166" s="3"/>
      <c r="H166" s="3"/>
      <c r="I166" s="3"/>
      <c r="J166" s="3"/>
      <c r="K166" s="3"/>
      <c r="L166" s="13"/>
      <c r="M166" s="3"/>
      <c r="N166" s="3"/>
      <c r="O166" s="13"/>
      <c r="P166" s="3"/>
      <c r="Q166" s="3"/>
      <c r="R166" s="3"/>
      <c r="S166" s="3"/>
      <c r="T166" s="3"/>
      <c r="U166" s="3"/>
      <c r="V166" s="3"/>
      <c r="W166" s="3"/>
      <c r="X166" s="3"/>
      <c r="Y166" s="3"/>
      <c r="Z166" s="3"/>
    </row>
    <row r="167" ht="15.75" customHeight="1">
      <c r="A167" s="3"/>
      <c r="B167" s="13"/>
      <c r="C167" s="3"/>
      <c r="D167" s="3"/>
      <c r="E167" s="3"/>
      <c r="F167" s="3"/>
      <c r="G167" s="3"/>
      <c r="H167" s="3"/>
      <c r="I167" s="3"/>
      <c r="J167" s="3"/>
      <c r="K167" s="3"/>
      <c r="L167" s="13"/>
      <c r="M167" s="3"/>
      <c r="N167" s="3"/>
      <c r="O167" s="13"/>
      <c r="P167" s="3"/>
      <c r="Q167" s="3"/>
      <c r="R167" s="3"/>
      <c r="S167" s="3"/>
      <c r="T167" s="3"/>
      <c r="U167" s="3"/>
      <c r="V167" s="3"/>
      <c r="W167" s="3"/>
      <c r="X167" s="3"/>
      <c r="Y167" s="3"/>
      <c r="Z167" s="3"/>
    </row>
    <row r="168" ht="15.75" customHeight="1">
      <c r="A168" s="3"/>
      <c r="B168" s="13"/>
      <c r="C168" s="3"/>
      <c r="D168" s="3"/>
      <c r="E168" s="3"/>
      <c r="F168" s="3"/>
      <c r="G168" s="3"/>
      <c r="H168" s="3"/>
      <c r="I168" s="3"/>
      <c r="J168" s="3"/>
      <c r="K168" s="3"/>
      <c r="L168" s="13"/>
      <c r="M168" s="3"/>
      <c r="N168" s="3"/>
      <c r="O168" s="13"/>
      <c r="P168" s="3"/>
      <c r="Q168" s="3"/>
      <c r="R168" s="3"/>
      <c r="S168" s="3"/>
      <c r="T168" s="3"/>
      <c r="U168" s="3"/>
      <c r="V168" s="3"/>
      <c r="W168" s="3"/>
      <c r="X168" s="3"/>
      <c r="Y168" s="3"/>
      <c r="Z168" s="3"/>
    </row>
    <row r="169" ht="15.75" customHeight="1">
      <c r="A169" s="3"/>
      <c r="B169" s="13"/>
      <c r="C169" s="3"/>
      <c r="D169" s="3"/>
      <c r="E169" s="3"/>
      <c r="F169" s="3"/>
      <c r="G169" s="3"/>
      <c r="H169" s="3"/>
      <c r="I169" s="3"/>
      <c r="J169" s="3"/>
      <c r="K169" s="3"/>
      <c r="L169" s="13"/>
      <c r="M169" s="3"/>
      <c r="N169" s="3"/>
      <c r="O169" s="13"/>
      <c r="P169" s="3"/>
      <c r="Q169" s="3"/>
      <c r="R169" s="3"/>
      <c r="S169" s="3"/>
      <c r="T169" s="3"/>
      <c r="U169" s="3"/>
      <c r="V169" s="3"/>
      <c r="W169" s="3"/>
      <c r="X169" s="3"/>
      <c r="Y169" s="3"/>
      <c r="Z169" s="3"/>
    </row>
    <row r="170" ht="15.75" customHeight="1">
      <c r="A170" s="3"/>
      <c r="B170" s="13"/>
      <c r="C170" s="3"/>
      <c r="D170" s="3"/>
      <c r="E170" s="3"/>
      <c r="F170" s="3"/>
      <c r="G170" s="3"/>
      <c r="H170" s="3"/>
      <c r="I170" s="3"/>
      <c r="J170" s="3"/>
      <c r="K170" s="3"/>
      <c r="L170" s="13"/>
      <c r="M170" s="3"/>
      <c r="N170" s="3"/>
      <c r="O170" s="13"/>
      <c r="P170" s="3"/>
      <c r="Q170" s="3"/>
      <c r="R170" s="3"/>
      <c r="S170" s="3"/>
      <c r="T170" s="3"/>
      <c r="U170" s="3"/>
      <c r="V170" s="3"/>
      <c r="W170" s="3"/>
      <c r="X170" s="3"/>
      <c r="Y170" s="3"/>
      <c r="Z170" s="3"/>
    </row>
    <row r="171" ht="15.75" customHeight="1">
      <c r="A171" s="3"/>
      <c r="B171" s="13"/>
      <c r="C171" s="3"/>
      <c r="D171" s="3"/>
      <c r="E171" s="3"/>
      <c r="F171" s="3"/>
      <c r="G171" s="3"/>
      <c r="H171" s="3"/>
      <c r="I171" s="3"/>
      <c r="J171" s="3"/>
      <c r="K171" s="3"/>
      <c r="L171" s="13"/>
      <c r="M171" s="3"/>
      <c r="N171" s="3"/>
      <c r="O171" s="13"/>
      <c r="P171" s="3"/>
      <c r="Q171" s="3"/>
      <c r="R171" s="3"/>
      <c r="S171" s="3"/>
      <c r="T171" s="3"/>
      <c r="U171" s="3"/>
      <c r="V171" s="3"/>
      <c r="W171" s="3"/>
      <c r="X171" s="3"/>
      <c r="Y171" s="3"/>
      <c r="Z171" s="3"/>
    </row>
    <row r="172" ht="15.75" customHeight="1">
      <c r="A172" s="3"/>
      <c r="B172" s="13"/>
      <c r="C172" s="3"/>
      <c r="D172" s="3"/>
      <c r="E172" s="3"/>
      <c r="F172" s="3"/>
      <c r="G172" s="3"/>
      <c r="H172" s="3"/>
      <c r="I172" s="3"/>
      <c r="J172" s="3"/>
      <c r="K172" s="3"/>
      <c r="L172" s="13"/>
      <c r="M172" s="3"/>
      <c r="N172" s="3"/>
      <c r="O172" s="13"/>
      <c r="P172" s="3"/>
      <c r="Q172" s="3"/>
      <c r="R172" s="3"/>
      <c r="S172" s="3"/>
      <c r="T172" s="3"/>
      <c r="U172" s="3"/>
      <c r="V172" s="3"/>
      <c r="W172" s="3"/>
      <c r="X172" s="3"/>
      <c r="Y172" s="3"/>
      <c r="Z172" s="3"/>
    </row>
    <row r="173" ht="15.75" customHeight="1">
      <c r="A173" s="3"/>
      <c r="B173" s="13"/>
      <c r="C173" s="3"/>
      <c r="D173" s="3"/>
      <c r="E173" s="3"/>
      <c r="F173" s="3"/>
      <c r="G173" s="3"/>
      <c r="H173" s="3"/>
      <c r="I173" s="3"/>
      <c r="J173" s="3"/>
      <c r="K173" s="3"/>
      <c r="L173" s="13"/>
      <c r="M173" s="3"/>
      <c r="N173" s="3"/>
      <c r="O173" s="13"/>
      <c r="P173" s="3"/>
      <c r="Q173" s="3"/>
      <c r="R173" s="3"/>
      <c r="S173" s="3"/>
      <c r="T173" s="3"/>
      <c r="U173" s="3"/>
      <c r="V173" s="3"/>
      <c r="W173" s="3"/>
      <c r="X173" s="3"/>
      <c r="Y173" s="3"/>
      <c r="Z173" s="3"/>
    </row>
    <row r="174" ht="15.75" customHeight="1">
      <c r="A174" s="3"/>
      <c r="B174" s="13"/>
      <c r="C174" s="3"/>
      <c r="D174" s="3"/>
      <c r="E174" s="3"/>
      <c r="F174" s="3"/>
      <c r="G174" s="3"/>
      <c r="H174" s="3"/>
      <c r="I174" s="3"/>
      <c r="J174" s="3"/>
      <c r="K174" s="3"/>
      <c r="L174" s="13"/>
      <c r="M174" s="3"/>
      <c r="N174" s="3"/>
      <c r="O174" s="13"/>
      <c r="P174" s="3"/>
      <c r="Q174" s="3"/>
      <c r="R174" s="3"/>
      <c r="S174" s="3"/>
      <c r="T174" s="3"/>
      <c r="U174" s="3"/>
      <c r="V174" s="3"/>
      <c r="W174" s="3"/>
      <c r="X174" s="3"/>
      <c r="Y174" s="3"/>
      <c r="Z174" s="3"/>
    </row>
    <row r="175" ht="15.75" customHeight="1">
      <c r="A175" s="3"/>
      <c r="B175" s="13"/>
      <c r="C175" s="3"/>
      <c r="D175" s="3"/>
      <c r="E175" s="3"/>
      <c r="F175" s="3"/>
      <c r="G175" s="3"/>
      <c r="H175" s="3"/>
      <c r="I175" s="3"/>
      <c r="J175" s="3"/>
      <c r="K175" s="3"/>
      <c r="L175" s="13"/>
      <c r="M175" s="3"/>
      <c r="N175" s="3"/>
      <c r="O175" s="13"/>
      <c r="P175" s="3"/>
      <c r="Q175" s="3"/>
      <c r="R175" s="3"/>
      <c r="S175" s="3"/>
      <c r="T175" s="3"/>
      <c r="U175" s="3"/>
      <c r="V175" s="3"/>
      <c r="W175" s="3"/>
      <c r="X175" s="3"/>
      <c r="Y175" s="3"/>
      <c r="Z175" s="3"/>
    </row>
    <row r="176" ht="15.75" customHeight="1">
      <c r="A176" s="3"/>
      <c r="B176" s="13"/>
      <c r="C176" s="3"/>
      <c r="D176" s="3"/>
      <c r="E176" s="3"/>
      <c r="F176" s="3"/>
      <c r="G176" s="3"/>
      <c r="H176" s="3"/>
      <c r="I176" s="3"/>
      <c r="J176" s="3"/>
      <c r="K176" s="3"/>
      <c r="L176" s="13"/>
      <c r="M176" s="3"/>
      <c r="N176" s="3"/>
      <c r="O176" s="13"/>
      <c r="P176" s="3"/>
      <c r="Q176" s="3"/>
      <c r="R176" s="3"/>
      <c r="S176" s="3"/>
      <c r="T176" s="3"/>
      <c r="U176" s="3"/>
      <c r="V176" s="3"/>
      <c r="W176" s="3"/>
      <c r="X176" s="3"/>
      <c r="Y176" s="3"/>
      <c r="Z176" s="3"/>
    </row>
    <row r="177" ht="15.75" customHeight="1">
      <c r="A177" s="3"/>
      <c r="B177" s="13"/>
      <c r="C177" s="3"/>
      <c r="D177" s="3"/>
      <c r="E177" s="3"/>
      <c r="F177" s="3"/>
      <c r="G177" s="3"/>
      <c r="H177" s="3"/>
      <c r="I177" s="3"/>
      <c r="J177" s="3"/>
      <c r="K177" s="3"/>
      <c r="L177" s="13"/>
      <c r="M177" s="3"/>
      <c r="N177" s="3"/>
      <c r="O177" s="13"/>
      <c r="P177" s="3"/>
      <c r="Q177" s="3"/>
      <c r="R177" s="3"/>
      <c r="S177" s="3"/>
      <c r="T177" s="3"/>
      <c r="U177" s="3"/>
      <c r="V177" s="3"/>
      <c r="W177" s="3"/>
      <c r="X177" s="3"/>
      <c r="Y177" s="3"/>
      <c r="Z177" s="3"/>
    </row>
    <row r="178" ht="15.75" customHeight="1">
      <c r="A178" s="3"/>
      <c r="B178" s="13"/>
      <c r="C178" s="3"/>
      <c r="D178" s="3"/>
      <c r="E178" s="3"/>
      <c r="F178" s="3"/>
      <c r="G178" s="3"/>
      <c r="H178" s="3"/>
      <c r="I178" s="3"/>
      <c r="J178" s="3"/>
      <c r="K178" s="3"/>
      <c r="L178" s="13"/>
      <c r="M178" s="3"/>
      <c r="N178" s="3"/>
      <c r="O178" s="13"/>
      <c r="P178" s="3"/>
      <c r="Q178" s="3"/>
      <c r="R178" s="3"/>
      <c r="S178" s="3"/>
      <c r="T178" s="3"/>
      <c r="U178" s="3"/>
      <c r="V178" s="3"/>
      <c r="W178" s="3"/>
      <c r="X178" s="3"/>
      <c r="Y178" s="3"/>
      <c r="Z178" s="3"/>
    </row>
    <row r="179" ht="15.75" customHeight="1">
      <c r="A179" s="3"/>
      <c r="B179" s="13"/>
      <c r="C179" s="3"/>
      <c r="D179" s="3"/>
      <c r="E179" s="3"/>
      <c r="F179" s="3"/>
      <c r="G179" s="3"/>
      <c r="H179" s="3"/>
      <c r="I179" s="3"/>
      <c r="J179" s="3"/>
      <c r="K179" s="3"/>
      <c r="L179" s="13"/>
      <c r="M179" s="3"/>
      <c r="N179" s="3"/>
      <c r="O179" s="13"/>
      <c r="P179" s="3"/>
      <c r="Q179" s="3"/>
      <c r="R179" s="3"/>
      <c r="S179" s="3"/>
      <c r="T179" s="3"/>
      <c r="U179" s="3"/>
      <c r="V179" s="3"/>
      <c r="W179" s="3"/>
      <c r="X179" s="3"/>
      <c r="Y179" s="3"/>
      <c r="Z179" s="3"/>
    </row>
    <row r="180" ht="15.75" customHeight="1">
      <c r="A180" s="3"/>
      <c r="B180" s="13"/>
      <c r="C180" s="3"/>
      <c r="D180" s="3"/>
      <c r="E180" s="3"/>
      <c r="F180" s="3"/>
      <c r="G180" s="3"/>
      <c r="H180" s="3"/>
      <c r="I180" s="3"/>
      <c r="J180" s="3"/>
      <c r="K180" s="3"/>
      <c r="L180" s="13"/>
      <c r="M180" s="3"/>
      <c r="N180" s="3"/>
      <c r="O180" s="13"/>
      <c r="P180" s="3"/>
      <c r="Q180" s="3"/>
      <c r="R180" s="3"/>
      <c r="S180" s="3"/>
      <c r="T180" s="3"/>
      <c r="U180" s="3"/>
      <c r="V180" s="3"/>
      <c r="W180" s="3"/>
      <c r="X180" s="3"/>
      <c r="Y180" s="3"/>
      <c r="Z180" s="3"/>
    </row>
    <row r="181" ht="15.75" customHeight="1">
      <c r="A181" s="3"/>
      <c r="B181" s="13"/>
      <c r="C181" s="3"/>
      <c r="D181" s="3"/>
      <c r="E181" s="3"/>
      <c r="F181" s="3"/>
      <c r="G181" s="3"/>
      <c r="H181" s="3"/>
      <c r="I181" s="3"/>
      <c r="J181" s="3"/>
      <c r="K181" s="3"/>
      <c r="L181" s="13"/>
      <c r="M181" s="3"/>
      <c r="N181" s="3"/>
      <c r="O181" s="13"/>
      <c r="P181" s="3"/>
      <c r="Q181" s="3"/>
      <c r="R181" s="3"/>
      <c r="S181" s="3"/>
      <c r="T181" s="3"/>
      <c r="U181" s="3"/>
      <c r="V181" s="3"/>
      <c r="W181" s="3"/>
      <c r="X181" s="3"/>
      <c r="Y181" s="3"/>
      <c r="Z181" s="3"/>
    </row>
    <row r="182" ht="15.75" customHeight="1">
      <c r="A182" s="3"/>
      <c r="B182" s="13"/>
      <c r="C182" s="3"/>
      <c r="D182" s="3"/>
      <c r="E182" s="3"/>
      <c r="F182" s="3"/>
      <c r="G182" s="3"/>
      <c r="H182" s="3"/>
      <c r="I182" s="3"/>
      <c r="J182" s="3"/>
      <c r="K182" s="3"/>
      <c r="L182" s="13"/>
      <c r="M182" s="3"/>
      <c r="N182" s="3"/>
      <c r="O182" s="13"/>
      <c r="P182" s="3"/>
      <c r="Q182" s="3"/>
      <c r="R182" s="3"/>
      <c r="S182" s="3"/>
      <c r="T182" s="3"/>
      <c r="U182" s="3"/>
      <c r="V182" s="3"/>
      <c r="W182" s="3"/>
      <c r="X182" s="3"/>
      <c r="Y182" s="3"/>
      <c r="Z182" s="3"/>
    </row>
    <row r="183" ht="15.75" customHeight="1">
      <c r="A183" s="3"/>
      <c r="B183" s="13"/>
      <c r="C183" s="3"/>
      <c r="D183" s="3"/>
      <c r="E183" s="3"/>
      <c r="F183" s="3"/>
      <c r="G183" s="3"/>
      <c r="H183" s="3"/>
      <c r="I183" s="3"/>
      <c r="J183" s="3"/>
      <c r="K183" s="3"/>
      <c r="L183" s="13"/>
      <c r="M183" s="3"/>
      <c r="N183" s="3"/>
      <c r="O183" s="13"/>
      <c r="P183" s="3"/>
      <c r="Q183" s="3"/>
      <c r="R183" s="3"/>
      <c r="S183" s="3"/>
      <c r="T183" s="3"/>
      <c r="U183" s="3"/>
      <c r="V183" s="3"/>
      <c r="W183" s="3"/>
      <c r="X183" s="3"/>
      <c r="Y183" s="3"/>
      <c r="Z183" s="3"/>
    </row>
    <row r="184" ht="15.75" customHeight="1">
      <c r="A184" s="3"/>
      <c r="B184" s="13"/>
      <c r="C184" s="3"/>
      <c r="D184" s="3"/>
      <c r="E184" s="3"/>
      <c r="F184" s="3"/>
      <c r="G184" s="3"/>
      <c r="H184" s="3"/>
      <c r="I184" s="3"/>
      <c r="J184" s="3"/>
      <c r="K184" s="3"/>
      <c r="L184" s="13"/>
      <c r="M184" s="3"/>
      <c r="N184" s="3"/>
      <c r="O184" s="13"/>
      <c r="P184" s="3"/>
      <c r="Q184" s="3"/>
      <c r="R184" s="3"/>
      <c r="S184" s="3"/>
      <c r="T184" s="3"/>
      <c r="U184" s="3"/>
      <c r="V184" s="3"/>
      <c r="W184" s="3"/>
      <c r="X184" s="3"/>
      <c r="Y184" s="3"/>
      <c r="Z184" s="3"/>
    </row>
    <row r="185" ht="15.75" customHeight="1">
      <c r="A185" s="3"/>
      <c r="B185" s="13"/>
      <c r="C185" s="3"/>
      <c r="D185" s="3"/>
      <c r="E185" s="3"/>
      <c r="F185" s="3"/>
      <c r="G185" s="3"/>
      <c r="H185" s="3"/>
      <c r="I185" s="3"/>
      <c r="J185" s="3"/>
      <c r="K185" s="3"/>
      <c r="L185" s="13"/>
      <c r="M185" s="3"/>
      <c r="N185" s="3"/>
      <c r="O185" s="13"/>
      <c r="P185" s="3"/>
      <c r="Q185" s="3"/>
      <c r="R185" s="3"/>
      <c r="S185" s="3"/>
      <c r="T185" s="3"/>
      <c r="U185" s="3"/>
      <c r="V185" s="3"/>
      <c r="W185" s="3"/>
      <c r="X185" s="3"/>
      <c r="Y185" s="3"/>
      <c r="Z185" s="3"/>
    </row>
    <row r="186" ht="15.75" customHeight="1">
      <c r="A186" s="3"/>
      <c r="B186" s="13"/>
      <c r="C186" s="3"/>
      <c r="D186" s="3"/>
      <c r="E186" s="3"/>
      <c r="F186" s="3"/>
      <c r="G186" s="3"/>
      <c r="H186" s="3"/>
      <c r="I186" s="3"/>
      <c r="J186" s="3"/>
      <c r="K186" s="3"/>
      <c r="L186" s="13"/>
      <c r="M186" s="3"/>
      <c r="N186" s="3"/>
      <c r="O186" s="13"/>
      <c r="P186" s="3"/>
      <c r="Q186" s="3"/>
      <c r="R186" s="3"/>
      <c r="S186" s="3"/>
      <c r="T186" s="3"/>
      <c r="U186" s="3"/>
      <c r="V186" s="3"/>
      <c r="W186" s="3"/>
      <c r="X186" s="3"/>
      <c r="Y186" s="3"/>
      <c r="Z186" s="3"/>
    </row>
    <row r="187" ht="15.75" customHeight="1">
      <c r="A187" s="3"/>
      <c r="B187" s="13"/>
      <c r="C187" s="3"/>
      <c r="D187" s="3"/>
      <c r="E187" s="3"/>
      <c r="F187" s="3"/>
      <c r="G187" s="3"/>
      <c r="H187" s="3"/>
      <c r="I187" s="3"/>
      <c r="J187" s="3"/>
      <c r="K187" s="3"/>
      <c r="L187" s="13"/>
      <c r="M187" s="3"/>
      <c r="N187" s="3"/>
      <c r="O187" s="13"/>
      <c r="P187" s="3"/>
      <c r="Q187" s="3"/>
      <c r="R187" s="3"/>
      <c r="S187" s="3"/>
      <c r="T187" s="3"/>
      <c r="U187" s="3"/>
      <c r="V187" s="3"/>
      <c r="W187" s="3"/>
      <c r="X187" s="3"/>
      <c r="Y187" s="3"/>
      <c r="Z187" s="3"/>
    </row>
    <row r="188" ht="15.75" customHeight="1">
      <c r="A188" s="3"/>
      <c r="B188" s="13"/>
      <c r="C188" s="3"/>
      <c r="D188" s="3"/>
      <c r="E188" s="3"/>
      <c r="F188" s="3"/>
      <c r="G188" s="3"/>
      <c r="H188" s="3"/>
      <c r="I188" s="3"/>
      <c r="J188" s="3"/>
      <c r="K188" s="3"/>
      <c r="L188" s="13"/>
      <c r="M188" s="3"/>
      <c r="N188" s="3"/>
      <c r="O188" s="13"/>
      <c r="P188" s="3"/>
      <c r="Q188" s="3"/>
      <c r="R188" s="3"/>
      <c r="S188" s="3"/>
      <c r="T188" s="3"/>
      <c r="U188" s="3"/>
      <c r="V188" s="3"/>
      <c r="W188" s="3"/>
      <c r="X188" s="3"/>
      <c r="Y188" s="3"/>
      <c r="Z188" s="3"/>
    </row>
    <row r="189" ht="15.75" customHeight="1">
      <c r="A189" s="3"/>
      <c r="B189" s="13"/>
      <c r="C189" s="3"/>
      <c r="D189" s="3"/>
      <c r="E189" s="3"/>
      <c r="F189" s="3"/>
      <c r="G189" s="3"/>
      <c r="H189" s="3"/>
      <c r="I189" s="3"/>
      <c r="J189" s="3"/>
      <c r="K189" s="3"/>
      <c r="L189" s="13"/>
      <c r="M189" s="3"/>
      <c r="N189" s="3"/>
      <c r="O189" s="13"/>
      <c r="P189" s="3"/>
      <c r="Q189" s="3"/>
      <c r="R189" s="3"/>
      <c r="S189" s="3"/>
      <c r="T189" s="3"/>
      <c r="U189" s="3"/>
      <c r="V189" s="3"/>
      <c r="W189" s="3"/>
      <c r="X189" s="3"/>
      <c r="Y189" s="3"/>
      <c r="Z189" s="3"/>
    </row>
    <row r="190" ht="15.75" customHeight="1">
      <c r="A190" s="3"/>
      <c r="B190" s="13"/>
      <c r="C190" s="3"/>
      <c r="D190" s="3"/>
      <c r="E190" s="3"/>
      <c r="F190" s="3"/>
      <c r="G190" s="3"/>
      <c r="H190" s="3"/>
      <c r="I190" s="3"/>
      <c r="J190" s="3"/>
      <c r="K190" s="3"/>
      <c r="L190" s="13"/>
      <c r="M190" s="3"/>
      <c r="N190" s="3"/>
      <c r="O190" s="13"/>
      <c r="P190" s="3"/>
      <c r="Q190" s="3"/>
      <c r="R190" s="3"/>
      <c r="S190" s="3"/>
      <c r="T190" s="3"/>
      <c r="U190" s="3"/>
      <c r="V190" s="3"/>
      <c r="W190" s="3"/>
      <c r="X190" s="3"/>
      <c r="Y190" s="3"/>
      <c r="Z190" s="3"/>
    </row>
    <row r="191" ht="15.75" customHeight="1">
      <c r="A191" s="3"/>
      <c r="B191" s="13"/>
      <c r="C191" s="3"/>
      <c r="D191" s="3"/>
      <c r="E191" s="3"/>
      <c r="F191" s="3"/>
      <c r="G191" s="3"/>
      <c r="H191" s="3"/>
      <c r="I191" s="3"/>
      <c r="J191" s="3"/>
      <c r="K191" s="3"/>
      <c r="L191" s="13"/>
      <c r="M191" s="3"/>
      <c r="N191" s="3"/>
      <c r="O191" s="13"/>
      <c r="P191" s="3"/>
      <c r="Q191" s="3"/>
      <c r="R191" s="3"/>
      <c r="S191" s="3"/>
      <c r="T191" s="3"/>
      <c r="U191" s="3"/>
      <c r="V191" s="3"/>
      <c r="W191" s="3"/>
      <c r="X191" s="3"/>
      <c r="Y191" s="3"/>
      <c r="Z191" s="3"/>
    </row>
    <row r="192" ht="15.75" customHeight="1">
      <c r="A192" s="3"/>
      <c r="B192" s="13"/>
      <c r="C192" s="3"/>
      <c r="D192" s="3"/>
      <c r="E192" s="3"/>
      <c r="F192" s="3"/>
      <c r="G192" s="3"/>
      <c r="H192" s="3"/>
      <c r="I192" s="3"/>
      <c r="J192" s="3"/>
      <c r="K192" s="3"/>
      <c r="L192" s="13"/>
      <c r="M192" s="3"/>
      <c r="N192" s="3"/>
      <c r="O192" s="13"/>
      <c r="P192" s="3"/>
      <c r="Q192" s="3"/>
      <c r="R192" s="3"/>
      <c r="S192" s="3"/>
      <c r="T192" s="3"/>
      <c r="U192" s="3"/>
      <c r="V192" s="3"/>
      <c r="W192" s="3"/>
      <c r="X192" s="3"/>
      <c r="Y192" s="3"/>
      <c r="Z192" s="3"/>
    </row>
    <row r="193" ht="15.75" customHeight="1">
      <c r="A193" s="3"/>
      <c r="B193" s="13"/>
      <c r="C193" s="3"/>
      <c r="D193" s="3"/>
      <c r="E193" s="3"/>
      <c r="F193" s="3"/>
      <c r="G193" s="3"/>
      <c r="H193" s="3"/>
      <c r="I193" s="3"/>
      <c r="J193" s="3"/>
      <c r="K193" s="3"/>
      <c r="L193" s="13"/>
      <c r="M193" s="3"/>
      <c r="N193" s="3"/>
      <c r="O193" s="13"/>
      <c r="P193" s="3"/>
      <c r="Q193" s="3"/>
      <c r="R193" s="3"/>
      <c r="S193" s="3"/>
      <c r="T193" s="3"/>
      <c r="U193" s="3"/>
      <c r="V193" s="3"/>
      <c r="W193" s="3"/>
      <c r="X193" s="3"/>
      <c r="Y193" s="3"/>
      <c r="Z193" s="3"/>
    </row>
    <row r="194" ht="15.75" customHeight="1">
      <c r="A194" s="3"/>
      <c r="B194" s="13"/>
      <c r="C194" s="3"/>
      <c r="D194" s="3"/>
      <c r="E194" s="3"/>
      <c r="F194" s="3"/>
      <c r="G194" s="3"/>
      <c r="H194" s="3"/>
      <c r="I194" s="3"/>
      <c r="J194" s="3"/>
      <c r="K194" s="3"/>
      <c r="L194" s="13"/>
      <c r="M194" s="3"/>
      <c r="N194" s="3"/>
      <c r="O194" s="13"/>
      <c r="P194" s="3"/>
      <c r="Q194" s="3"/>
      <c r="R194" s="3"/>
      <c r="S194" s="3"/>
      <c r="T194" s="3"/>
      <c r="U194" s="3"/>
      <c r="V194" s="3"/>
      <c r="W194" s="3"/>
      <c r="X194" s="3"/>
      <c r="Y194" s="3"/>
      <c r="Z194" s="3"/>
    </row>
    <row r="195" ht="15.75" customHeight="1">
      <c r="A195" s="3"/>
      <c r="B195" s="13"/>
      <c r="C195" s="3"/>
      <c r="D195" s="3"/>
      <c r="E195" s="3"/>
      <c r="F195" s="3"/>
      <c r="G195" s="3"/>
      <c r="H195" s="3"/>
      <c r="I195" s="3"/>
      <c r="J195" s="3"/>
      <c r="K195" s="3"/>
      <c r="L195" s="13"/>
      <c r="M195" s="3"/>
      <c r="N195" s="3"/>
      <c r="O195" s="13"/>
      <c r="P195" s="3"/>
      <c r="Q195" s="3"/>
      <c r="R195" s="3"/>
      <c r="S195" s="3"/>
      <c r="T195" s="3"/>
      <c r="U195" s="3"/>
      <c r="V195" s="3"/>
      <c r="W195" s="3"/>
      <c r="X195" s="3"/>
      <c r="Y195" s="3"/>
      <c r="Z195" s="3"/>
    </row>
    <row r="196" ht="15.75" customHeight="1">
      <c r="A196" s="3"/>
      <c r="B196" s="13"/>
      <c r="C196" s="3"/>
      <c r="D196" s="3"/>
      <c r="E196" s="3"/>
      <c r="F196" s="3"/>
      <c r="G196" s="3"/>
      <c r="H196" s="3"/>
      <c r="I196" s="3"/>
      <c r="J196" s="3"/>
      <c r="K196" s="3"/>
      <c r="L196" s="13"/>
      <c r="M196" s="3"/>
      <c r="N196" s="3"/>
      <c r="O196" s="13"/>
      <c r="P196" s="3"/>
      <c r="Q196" s="3"/>
      <c r="R196" s="3"/>
      <c r="S196" s="3"/>
      <c r="T196" s="3"/>
      <c r="U196" s="3"/>
      <c r="V196" s="3"/>
      <c r="W196" s="3"/>
      <c r="X196" s="3"/>
      <c r="Y196" s="3"/>
      <c r="Z196" s="3"/>
    </row>
    <row r="197" ht="15.75" customHeight="1">
      <c r="A197" s="3"/>
      <c r="B197" s="13"/>
      <c r="C197" s="3"/>
      <c r="D197" s="3"/>
      <c r="E197" s="3"/>
      <c r="F197" s="3"/>
      <c r="G197" s="3"/>
      <c r="H197" s="3"/>
      <c r="I197" s="3"/>
      <c r="J197" s="3"/>
      <c r="K197" s="3"/>
      <c r="L197" s="13"/>
      <c r="M197" s="3"/>
      <c r="N197" s="3"/>
      <c r="O197" s="13"/>
      <c r="P197" s="3"/>
      <c r="Q197" s="3"/>
      <c r="R197" s="3"/>
      <c r="S197" s="3"/>
      <c r="T197" s="3"/>
      <c r="U197" s="3"/>
      <c r="V197" s="3"/>
      <c r="W197" s="3"/>
      <c r="X197" s="3"/>
      <c r="Y197" s="3"/>
      <c r="Z197" s="3"/>
    </row>
    <row r="198" ht="15.75" customHeight="1">
      <c r="A198" s="3"/>
      <c r="B198" s="13"/>
      <c r="C198" s="3"/>
      <c r="D198" s="3"/>
      <c r="E198" s="3"/>
      <c r="F198" s="3"/>
      <c r="G198" s="3"/>
      <c r="H198" s="3"/>
      <c r="I198" s="3"/>
      <c r="J198" s="3"/>
      <c r="K198" s="3"/>
      <c r="L198" s="13"/>
      <c r="M198" s="3"/>
      <c r="N198" s="3"/>
      <c r="O198" s="13"/>
      <c r="P198" s="3"/>
      <c r="Q198" s="3"/>
      <c r="R198" s="3"/>
      <c r="S198" s="3"/>
      <c r="T198" s="3"/>
      <c r="U198" s="3"/>
      <c r="V198" s="3"/>
      <c r="W198" s="3"/>
      <c r="X198" s="3"/>
      <c r="Y198" s="3"/>
      <c r="Z198" s="3"/>
    </row>
    <row r="199" ht="15.75" customHeight="1">
      <c r="A199" s="3"/>
      <c r="B199" s="13"/>
      <c r="C199" s="3"/>
      <c r="D199" s="3"/>
      <c r="E199" s="3"/>
      <c r="F199" s="3"/>
      <c r="G199" s="3"/>
      <c r="H199" s="3"/>
      <c r="I199" s="3"/>
      <c r="J199" s="3"/>
      <c r="K199" s="3"/>
      <c r="L199" s="13"/>
      <c r="M199" s="3"/>
      <c r="N199" s="3"/>
      <c r="O199" s="13"/>
      <c r="P199" s="3"/>
      <c r="Q199" s="3"/>
      <c r="R199" s="3"/>
      <c r="S199" s="3"/>
      <c r="T199" s="3"/>
      <c r="U199" s="3"/>
      <c r="V199" s="3"/>
      <c r="W199" s="3"/>
      <c r="X199" s="3"/>
      <c r="Y199" s="3"/>
      <c r="Z199" s="3"/>
    </row>
    <row r="200" ht="15.75" customHeight="1">
      <c r="A200" s="3"/>
      <c r="B200" s="13"/>
      <c r="C200" s="3"/>
      <c r="D200" s="3"/>
      <c r="E200" s="3"/>
      <c r="F200" s="3"/>
      <c r="G200" s="3"/>
      <c r="H200" s="3"/>
      <c r="I200" s="3"/>
      <c r="J200" s="3"/>
      <c r="K200" s="3"/>
      <c r="L200" s="13"/>
      <c r="M200" s="3"/>
      <c r="N200" s="3"/>
      <c r="O200" s="13"/>
      <c r="P200" s="3"/>
      <c r="Q200" s="3"/>
      <c r="R200" s="3"/>
      <c r="S200" s="3"/>
      <c r="T200" s="3"/>
      <c r="U200" s="3"/>
      <c r="V200" s="3"/>
      <c r="W200" s="3"/>
      <c r="X200" s="3"/>
      <c r="Y200" s="3"/>
      <c r="Z200" s="3"/>
    </row>
    <row r="201" ht="15.75" customHeight="1">
      <c r="A201" s="3"/>
      <c r="B201" s="13"/>
      <c r="C201" s="3"/>
      <c r="D201" s="3"/>
      <c r="E201" s="3"/>
      <c r="F201" s="3"/>
      <c r="G201" s="3"/>
      <c r="H201" s="3"/>
      <c r="I201" s="3"/>
      <c r="J201" s="3"/>
      <c r="K201" s="3"/>
      <c r="L201" s="13"/>
      <c r="M201" s="3"/>
      <c r="N201" s="3"/>
      <c r="O201" s="13"/>
      <c r="P201" s="3"/>
      <c r="Q201" s="3"/>
      <c r="R201" s="3"/>
      <c r="S201" s="3"/>
      <c r="T201" s="3"/>
      <c r="U201" s="3"/>
      <c r="V201" s="3"/>
      <c r="W201" s="3"/>
      <c r="X201" s="3"/>
      <c r="Y201" s="3"/>
      <c r="Z201" s="3"/>
    </row>
    <row r="202" ht="15.75" customHeight="1">
      <c r="A202" s="3"/>
      <c r="B202" s="13"/>
      <c r="C202" s="3"/>
      <c r="D202" s="3"/>
      <c r="E202" s="3"/>
      <c r="F202" s="3"/>
      <c r="G202" s="3"/>
      <c r="H202" s="3"/>
      <c r="I202" s="3"/>
      <c r="J202" s="3"/>
      <c r="K202" s="3"/>
      <c r="L202" s="13"/>
      <c r="M202" s="3"/>
      <c r="N202" s="3"/>
      <c r="O202" s="13"/>
      <c r="P202" s="3"/>
      <c r="Q202" s="3"/>
      <c r="R202" s="3"/>
      <c r="S202" s="3"/>
      <c r="T202" s="3"/>
      <c r="U202" s="3"/>
      <c r="V202" s="3"/>
      <c r="W202" s="3"/>
      <c r="X202" s="3"/>
      <c r="Y202" s="3"/>
      <c r="Z202" s="3"/>
    </row>
    <row r="203" ht="15.75" customHeight="1">
      <c r="A203" s="3"/>
      <c r="B203" s="13"/>
      <c r="C203" s="3"/>
      <c r="D203" s="3"/>
      <c r="E203" s="3"/>
      <c r="F203" s="3"/>
      <c r="G203" s="3"/>
      <c r="H203" s="3"/>
      <c r="I203" s="3"/>
      <c r="J203" s="3"/>
      <c r="K203" s="3"/>
      <c r="L203" s="13"/>
      <c r="M203" s="3"/>
      <c r="N203" s="3"/>
      <c r="O203" s="13"/>
      <c r="P203" s="3"/>
      <c r="Q203" s="3"/>
      <c r="R203" s="3"/>
      <c r="S203" s="3"/>
      <c r="T203" s="3"/>
      <c r="U203" s="3"/>
      <c r="V203" s="3"/>
      <c r="W203" s="3"/>
      <c r="X203" s="3"/>
      <c r="Y203" s="3"/>
      <c r="Z203" s="3"/>
    </row>
    <row r="204" ht="15.75" customHeight="1">
      <c r="A204" s="3"/>
      <c r="B204" s="13"/>
      <c r="C204" s="3"/>
      <c r="D204" s="3"/>
      <c r="E204" s="3"/>
      <c r="F204" s="3"/>
      <c r="G204" s="3"/>
      <c r="H204" s="3"/>
      <c r="I204" s="3"/>
      <c r="J204" s="3"/>
      <c r="K204" s="3"/>
      <c r="L204" s="13"/>
      <c r="M204" s="3"/>
      <c r="N204" s="3"/>
      <c r="O204" s="13"/>
      <c r="P204" s="3"/>
      <c r="Q204" s="3"/>
      <c r="R204" s="3"/>
      <c r="S204" s="3"/>
      <c r="T204" s="3"/>
      <c r="U204" s="3"/>
      <c r="V204" s="3"/>
      <c r="W204" s="3"/>
      <c r="X204" s="3"/>
      <c r="Y204" s="3"/>
      <c r="Z204" s="3"/>
    </row>
    <row r="205" ht="15.75" customHeight="1">
      <c r="A205" s="3"/>
      <c r="B205" s="13"/>
      <c r="C205" s="3"/>
      <c r="D205" s="3"/>
      <c r="E205" s="3"/>
      <c r="F205" s="3"/>
      <c r="G205" s="3"/>
      <c r="H205" s="3"/>
      <c r="I205" s="3"/>
      <c r="J205" s="3"/>
      <c r="K205" s="3"/>
      <c r="L205" s="13"/>
      <c r="M205" s="3"/>
      <c r="N205" s="3"/>
      <c r="O205" s="13"/>
      <c r="P205" s="3"/>
      <c r="Q205" s="3"/>
      <c r="R205" s="3"/>
      <c r="S205" s="3"/>
      <c r="T205" s="3"/>
      <c r="U205" s="3"/>
      <c r="V205" s="3"/>
      <c r="W205" s="3"/>
      <c r="X205" s="3"/>
      <c r="Y205" s="3"/>
      <c r="Z205" s="3"/>
    </row>
    <row r="206" ht="15.75" customHeight="1">
      <c r="A206" s="3"/>
      <c r="B206" s="13"/>
      <c r="C206" s="3"/>
      <c r="D206" s="3"/>
      <c r="E206" s="3"/>
      <c r="F206" s="3"/>
      <c r="G206" s="3"/>
      <c r="H206" s="3"/>
      <c r="I206" s="3"/>
      <c r="J206" s="3"/>
      <c r="K206" s="3"/>
      <c r="L206" s="13"/>
      <c r="M206" s="3"/>
      <c r="N206" s="3"/>
      <c r="O206" s="13"/>
      <c r="P206" s="3"/>
      <c r="Q206" s="3"/>
      <c r="R206" s="3"/>
      <c r="S206" s="3"/>
      <c r="T206" s="3"/>
      <c r="U206" s="3"/>
      <c r="V206" s="3"/>
      <c r="W206" s="3"/>
      <c r="X206" s="3"/>
      <c r="Y206" s="3"/>
      <c r="Z206" s="3"/>
    </row>
    <row r="207" ht="15.75" customHeight="1">
      <c r="A207" s="3"/>
      <c r="B207" s="13"/>
      <c r="C207" s="3"/>
      <c r="D207" s="3"/>
      <c r="E207" s="3"/>
      <c r="F207" s="3"/>
      <c r="G207" s="3"/>
      <c r="H207" s="3"/>
      <c r="I207" s="3"/>
      <c r="J207" s="3"/>
      <c r="K207" s="3"/>
      <c r="L207" s="13"/>
      <c r="M207" s="3"/>
      <c r="N207" s="3"/>
      <c r="O207" s="13"/>
      <c r="P207" s="3"/>
      <c r="Q207" s="3"/>
      <c r="R207" s="3"/>
      <c r="S207" s="3"/>
      <c r="T207" s="3"/>
      <c r="U207" s="3"/>
      <c r="V207" s="3"/>
      <c r="W207" s="3"/>
      <c r="X207" s="3"/>
      <c r="Y207" s="3"/>
      <c r="Z207" s="3"/>
    </row>
    <row r="208" ht="15.75" customHeight="1">
      <c r="A208" s="3"/>
      <c r="B208" s="13"/>
      <c r="C208" s="3"/>
      <c r="D208" s="3"/>
      <c r="E208" s="3"/>
      <c r="F208" s="3"/>
      <c r="G208" s="3"/>
      <c r="H208" s="3"/>
      <c r="I208" s="3"/>
      <c r="J208" s="3"/>
      <c r="K208" s="3"/>
      <c r="L208" s="13"/>
      <c r="M208" s="3"/>
      <c r="N208" s="3"/>
      <c r="O208" s="13"/>
      <c r="P208" s="3"/>
      <c r="Q208" s="3"/>
      <c r="R208" s="3"/>
      <c r="S208" s="3"/>
      <c r="T208" s="3"/>
      <c r="U208" s="3"/>
      <c r="V208" s="3"/>
      <c r="W208" s="3"/>
      <c r="X208" s="3"/>
      <c r="Y208" s="3"/>
      <c r="Z208" s="3"/>
    </row>
    <row r="209" ht="15.75" customHeight="1">
      <c r="A209" s="3"/>
      <c r="B209" s="13"/>
      <c r="C209" s="3"/>
      <c r="D209" s="3"/>
      <c r="E209" s="3"/>
      <c r="F209" s="3"/>
      <c r="G209" s="3"/>
      <c r="H209" s="3"/>
      <c r="I209" s="3"/>
      <c r="J209" s="3"/>
      <c r="K209" s="3"/>
      <c r="L209" s="13"/>
      <c r="M209" s="3"/>
      <c r="N209" s="3"/>
      <c r="O209" s="13"/>
      <c r="P209" s="3"/>
      <c r="Q209" s="3"/>
      <c r="R209" s="3"/>
      <c r="S209" s="3"/>
      <c r="T209" s="3"/>
      <c r="U209" s="3"/>
      <c r="V209" s="3"/>
      <c r="W209" s="3"/>
      <c r="X209" s="3"/>
      <c r="Y209" s="3"/>
      <c r="Z209" s="3"/>
    </row>
    <row r="210" ht="15.75" customHeight="1">
      <c r="A210" s="3"/>
      <c r="B210" s="13"/>
      <c r="C210" s="3"/>
      <c r="D210" s="3"/>
      <c r="E210" s="3"/>
      <c r="F210" s="3"/>
      <c r="G210" s="3"/>
      <c r="H210" s="3"/>
      <c r="I210" s="3"/>
      <c r="J210" s="3"/>
      <c r="K210" s="3"/>
      <c r="L210" s="13"/>
      <c r="M210" s="3"/>
      <c r="N210" s="3"/>
      <c r="O210" s="13"/>
      <c r="P210" s="3"/>
      <c r="Q210" s="3"/>
      <c r="R210" s="3"/>
      <c r="S210" s="3"/>
      <c r="T210" s="3"/>
      <c r="U210" s="3"/>
      <c r="V210" s="3"/>
      <c r="W210" s="3"/>
      <c r="X210" s="3"/>
      <c r="Y210" s="3"/>
      <c r="Z210" s="3"/>
    </row>
    <row r="211" ht="15.75" customHeight="1">
      <c r="A211" s="3"/>
      <c r="B211" s="13"/>
      <c r="C211" s="3"/>
      <c r="D211" s="3"/>
      <c r="E211" s="3"/>
      <c r="F211" s="3"/>
      <c r="G211" s="3"/>
      <c r="H211" s="3"/>
      <c r="I211" s="3"/>
      <c r="J211" s="3"/>
      <c r="K211" s="3"/>
      <c r="L211" s="13"/>
      <c r="M211" s="3"/>
      <c r="N211" s="3"/>
      <c r="O211" s="13"/>
      <c r="P211" s="3"/>
      <c r="Q211" s="3"/>
      <c r="R211" s="3"/>
      <c r="S211" s="3"/>
      <c r="T211" s="3"/>
      <c r="U211" s="3"/>
      <c r="V211" s="3"/>
      <c r="W211" s="3"/>
      <c r="X211" s="3"/>
      <c r="Y211" s="3"/>
      <c r="Z211" s="3"/>
    </row>
    <row r="212" ht="15.75" customHeight="1">
      <c r="A212" s="3"/>
      <c r="B212" s="13"/>
      <c r="C212" s="3"/>
      <c r="D212" s="3"/>
      <c r="E212" s="3"/>
      <c r="F212" s="3"/>
      <c r="G212" s="3"/>
      <c r="H212" s="3"/>
      <c r="I212" s="3"/>
      <c r="J212" s="3"/>
      <c r="K212" s="3"/>
      <c r="L212" s="13"/>
      <c r="M212" s="3"/>
      <c r="N212" s="3"/>
      <c r="O212" s="13"/>
      <c r="P212" s="3"/>
      <c r="Q212" s="3"/>
      <c r="R212" s="3"/>
      <c r="S212" s="3"/>
      <c r="T212" s="3"/>
      <c r="U212" s="3"/>
      <c r="V212" s="3"/>
      <c r="W212" s="3"/>
      <c r="X212" s="3"/>
      <c r="Y212" s="3"/>
      <c r="Z212" s="3"/>
    </row>
    <row r="213" ht="15.75" customHeight="1">
      <c r="A213" s="3"/>
      <c r="B213" s="13"/>
      <c r="C213" s="3"/>
      <c r="D213" s="3"/>
      <c r="E213" s="3"/>
      <c r="F213" s="3"/>
      <c r="G213" s="3"/>
      <c r="H213" s="3"/>
      <c r="I213" s="3"/>
      <c r="J213" s="3"/>
      <c r="K213" s="3"/>
      <c r="L213" s="13"/>
      <c r="M213" s="3"/>
      <c r="N213" s="3"/>
      <c r="O213" s="13"/>
      <c r="P213" s="3"/>
      <c r="Q213" s="3"/>
      <c r="R213" s="3"/>
      <c r="S213" s="3"/>
      <c r="T213" s="3"/>
      <c r="U213" s="3"/>
      <c r="V213" s="3"/>
      <c r="W213" s="3"/>
      <c r="X213" s="3"/>
      <c r="Y213" s="3"/>
      <c r="Z213" s="3"/>
    </row>
    <row r="214" ht="15.75" customHeight="1">
      <c r="A214" s="3"/>
      <c r="B214" s="13"/>
      <c r="C214" s="3"/>
      <c r="D214" s="3"/>
      <c r="E214" s="3"/>
      <c r="F214" s="3"/>
      <c r="G214" s="3"/>
      <c r="H214" s="3"/>
      <c r="I214" s="3"/>
      <c r="J214" s="3"/>
      <c r="K214" s="3"/>
      <c r="L214" s="13"/>
      <c r="M214" s="3"/>
      <c r="N214" s="3"/>
      <c r="O214" s="13"/>
      <c r="P214" s="3"/>
      <c r="Q214" s="3"/>
      <c r="R214" s="3"/>
      <c r="S214" s="3"/>
      <c r="T214" s="3"/>
      <c r="U214" s="3"/>
      <c r="V214" s="3"/>
      <c r="W214" s="3"/>
      <c r="X214" s="3"/>
      <c r="Y214" s="3"/>
      <c r="Z214" s="3"/>
    </row>
    <row r="215" ht="15.75" customHeight="1">
      <c r="A215" s="3"/>
      <c r="B215" s="13"/>
      <c r="C215" s="3"/>
      <c r="D215" s="3"/>
      <c r="E215" s="3"/>
      <c r="F215" s="3"/>
      <c r="G215" s="3"/>
      <c r="H215" s="3"/>
      <c r="I215" s="3"/>
      <c r="J215" s="3"/>
      <c r="K215" s="3"/>
      <c r="L215" s="13"/>
      <c r="M215" s="3"/>
      <c r="N215" s="3"/>
      <c r="O215" s="13"/>
      <c r="P215" s="3"/>
      <c r="Q215" s="3"/>
      <c r="R215" s="3"/>
      <c r="S215" s="3"/>
      <c r="T215" s="3"/>
      <c r="U215" s="3"/>
      <c r="V215" s="3"/>
      <c r="W215" s="3"/>
      <c r="X215" s="3"/>
      <c r="Y215" s="3"/>
      <c r="Z215" s="3"/>
    </row>
    <row r="216" ht="15.75" customHeight="1">
      <c r="A216" s="3"/>
      <c r="B216" s="13"/>
      <c r="C216" s="3"/>
      <c r="D216" s="3"/>
      <c r="E216" s="3"/>
      <c r="F216" s="3"/>
      <c r="G216" s="3"/>
      <c r="H216" s="3"/>
      <c r="I216" s="3"/>
      <c r="J216" s="3"/>
      <c r="K216" s="3"/>
      <c r="L216" s="13"/>
      <c r="M216" s="3"/>
      <c r="N216" s="3"/>
      <c r="O216" s="13"/>
      <c r="P216" s="3"/>
      <c r="Q216" s="3"/>
      <c r="R216" s="3"/>
      <c r="S216" s="3"/>
      <c r="T216" s="3"/>
      <c r="U216" s="3"/>
      <c r="V216" s="3"/>
      <c r="W216" s="3"/>
      <c r="X216" s="3"/>
      <c r="Y216" s="3"/>
      <c r="Z216" s="3"/>
    </row>
    <row r="217" ht="15.75" customHeight="1">
      <c r="A217" s="3"/>
      <c r="B217" s="13"/>
      <c r="C217" s="3"/>
      <c r="D217" s="3"/>
      <c r="E217" s="3"/>
      <c r="F217" s="3"/>
      <c r="G217" s="3"/>
      <c r="H217" s="3"/>
      <c r="I217" s="3"/>
      <c r="J217" s="3"/>
      <c r="K217" s="3"/>
      <c r="L217" s="13"/>
      <c r="M217" s="3"/>
      <c r="N217" s="3"/>
      <c r="O217" s="13"/>
      <c r="P217" s="3"/>
      <c r="Q217" s="3"/>
      <c r="R217" s="3"/>
      <c r="S217" s="3"/>
      <c r="T217" s="3"/>
      <c r="U217" s="3"/>
      <c r="V217" s="3"/>
      <c r="W217" s="3"/>
      <c r="X217" s="3"/>
      <c r="Y217" s="3"/>
      <c r="Z217" s="3"/>
    </row>
    <row r="218" ht="15.75" customHeight="1">
      <c r="A218" s="3"/>
      <c r="B218" s="13"/>
      <c r="C218" s="3"/>
      <c r="D218" s="3"/>
      <c r="E218" s="3"/>
      <c r="F218" s="3"/>
      <c r="G218" s="3"/>
      <c r="H218" s="3"/>
      <c r="I218" s="3"/>
      <c r="J218" s="3"/>
      <c r="K218" s="3"/>
      <c r="L218" s="13"/>
      <c r="M218" s="3"/>
      <c r="N218" s="3"/>
      <c r="O218" s="13"/>
      <c r="P218" s="3"/>
      <c r="Q218" s="3"/>
      <c r="R218" s="3"/>
      <c r="S218" s="3"/>
      <c r="T218" s="3"/>
      <c r="U218" s="3"/>
      <c r="V218" s="3"/>
      <c r="W218" s="3"/>
      <c r="X218" s="3"/>
      <c r="Y218" s="3"/>
      <c r="Z218" s="3"/>
    </row>
    <row r="219" ht="15.75" customHeight="1">
      <c r="A219" s="3"/>
      <c r="B219" s="13"/>
      <c r="C219" s="3"/>
      <c r="D219" s="3"/>
      <c r="E219" s="3"/>
      <c r="F219" s="3"/>
      <c r="G219" s="3"/>
      <c r="H219" s="3"/>
      <c r="I219" s="3"/>
      <c r="J219" s="3"/>
      <c r="K219" s="3"/>
      <c r="L219" s="13"/>
      <c r="M219" s="3"/>
      <c r="N219" s="3"/>
      <c r="O219" s="13"/>
      <c r="P219" s="3"/>
      <c r="Q219" s="3"/>
      <c r="R219" s="3"/>
      <c r="S219" s="3"/>
      <c r="T219" s="3"/>
      <c r="U219" s="3"/>
      <c r="V219" s="3"/>
      <c r="W219" s="3"/>
      <c r="X219" s="3"/>
      <c r="Y219" s="3"/>
      <c r="Z219" s="3"/>
    </row>
    <row r="220" ht="15.75" customHeight="1">
      <c r="A220" s="3"/>
      <c r="B220" s="13"/>
      <c r="C220" s="3"/>
      <c r="D220" s="3"/>
      <c r="E220" s="3"/>
      <c r="F220" s="3"/>
      <c r="G220" s="3"/>
      <c r="H220" s="3"/>
      <c r="I220" s="3"/>
      <c r="J220" s="3"/>
      <c r="K220" s="3"/>
      <c r="L220" s="13"/>
      <c r="M220" s="3"/>
      <c r="N220" s="3"/>
      <c r="O220" s="1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H2:H1000">
    <cfRule type="expression" dxfId="0" priority="1">
      <formula>AND($E2&lt;&gt;"",$H2="")</formula>
    </cfRule>
  </conditionalFormatting>
  <conditionalFormatting sqref="H2:O1000">
    <cfRule type="expression" dxfId="1" priority="2">
      <formula>$O2="placeholder"</formula>
    </cfRule>
  </conditionalFormatting>
  <conditionalFormatting sqref="I2:J1000">
    <cfRule type="expression" dxfId="0" priority="3">
      <formula>AND(OR($L2="triangular",$L2="uniform"),OR($I2="",$J2=""))</formula>
    </cfRule>
  </conditionalFormatting>
  <dataValidations>
    <dataValidation type="list" allowBlank="1" sqref="L2:L247">
      <formula1>"fixed,triangular,uniform,choice,combination"</formula1>
    </dataValidation>
    <dataValidation type="list" allowBlank="1" sqref="O2:O247">
      <formula1>"placeholder,partner estimate,measured,literature"</formula1>
    </dataValidation>
    <dataValidation type="list" allowBlank="1" sqref="B2:B247">
      <formula1>"product size,production,repair,use,end-of-life,general"</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pageSetUpPr/>
  </sheetPr>
  <sheetViews>
    <sheetView workbookViewId="0">
      <pane xSplit="11.0" ySplit="1.0" topLeftCell="L2" activePane="bottomRight" state="frozen"/>
      <selection activeCell="L1" sqref="L1" pane="topRight"/>
      <selection activeCell="A2" sqref="A2" pane="bottomLeft"/>
      <selection activeCell="L2" sqref="L2" pane="bottomRight"/>
    </sheetView>
  </sheetViews>
  <sheetFormatPr customHeight="1" defaultColWidth="14.43" defaultRowHeight="15.0"/>
  <cols>
    <col customWidth="1" min="1" max="1" width="27.14"/>
    <col customWidth="1" min="2" max="2" width="13.0"/>
    <col customWidth="1" min="3" max="3" width="21.0"/>
    <col customWidth="1" min="4" max="4" width="17.0"/>
    <col customWidth="1" min="5" max="5" width="24.0"/>
    <col customWidth="1" min="6" max="6" width="60.0"/>
    <col customWidth="1" min="7" max="7" width="14.0"/>
    <col customWidth="1" min="8" max="8" width="9.0"/>
    <col customWidth="1" min="9" max="9" width="8.0"/>
    <col customWidth="1" min="10" max="11" width="13.0"/>
    <col customWidth="1" min="12" max="12" width="12.0"/>
    <col customWidth="1" min="13" max="13" width="12.86"/>
    <col customWidth="1" min="14" max="14" width="13.0"/>
    <col customWidth="1" min="15" max="15" width="40.0"/>
    <col customWidth="1" min="16" max="16" width="13.0"/>
  </cols>
  <sheetData>
    <row r="1">
      <c r="A1" s="14" t="s">
        <v>295</v>
      </c>
      <c r="B1" s="14" t="s">
        <v>296</v>
      </c>
      <c r="C1" s="14" t="s">
        <v>297</v>
      </c>
      <c r="D1" s="14" t="s">
        <v>298</v>
      </c>
      <c r="E1" s="14" t="s">
        <v>0</v>
      </c>
      <c r="F1" s="14" t="s">
        <v>10</v>
      </c>
      <c r="G1" s="14" t="s">
        <v>8</v>
      </c>
      <c r="H1" s="14" t="s">
        <v>299</v>
      </c>
      <c r="I1" s="14" t="s">
        <v>300</v>
      </c>
      <c r="J1" s="14" t="s">
        <v>301</v>
      </c>
      <c r="K1" s="14" t="s">
        <v>302</v>
      </c>
      <c r="L1" s="14" t="s">
        <v>124</v>
      </c>
      <c r="M1" s="14" t="s">
        <v>303</v>
      </c>
      <c r="N1" s="14" t="s">
        <v>304</v>
      </c>
      <c r="O1" s="14" t="s">
        <v>305</v>
      </c>
      <c r="P1" s="14" t="s">
        <v>182</v>
      </c>
      <c r="Q1" s="3"/>
      <c r="R1" s="3"/>
      <c r="S1" s="3"/>
      <c r="T1" s="3"/>
      <c r="U1" s="3"/>
      <c r="V1" s="3"/>
      <c r="W1" s="3"/>
      <c r="X1" s="3"/>
      <c r="Y1" s="3"/>
      <c r="Z1" s="3"/>
    </row>
    <row r="2">
      <c r="A2" s="15" t="s">
        <v>28</v>
      </c>
      <c r="B2" s="15" t="s">
        <v>307</v>
      </c>
      <c r="C2" s="15" t="s">
        <v>308</v>
      </c>
      <c r="D2" s="15"/>
      <c r="E2" s="15" t="s">
        <v>547</v>
      </c>
      <c r="F2" s="15" t="s">
        <v>738</v>
      </c>
      <c r="G2" s="15" t="s">
        <v>90</v>
      </c>
      <c r="H2" s="15">
        <v>12.0</v>
      </c>
      <c r="I2" s="15">
        <f t="shared" ref="I2:I3" si="1">H2*0.8</f>
        <v>9.6</v>
      </c>
      <c r="J2" s="15">
        <f t="shared" ref="J2:J3" si="2">H2*1.2</f>
        <v>14.4</v>
      </c>
      <c r="K2" s="15"/>
      <c r="L2" s="15" t="s">
        <v>312</v>
      </c>
      <c r="M2" s="15"/>
      <c r="N2" s="15" t="s">
        <v>812</v>
      </c>
      <c r="O2" s="15" t="s">
        <v>325</v>
      </c>
      <c r="P2" s="15" t="s">
        <v>813</v>
      </c>
      <c r="Q2" s="3"/>
      <c r="R2" s="3"/>
      <c r="S2" s="3"/>
      <c r="T2" s="3"/>
      <c r="U2" s="3"/>
      <c r="V2" s="3"/>
      <c r="W2" s="3"/>
      <c r="X2" s="3"/>
      <c r="Y2" s="3"/>
      <c r="Z2" s="3"/>
    </row>
    <row r="3">
      <c r="A3" s="15" t="s">
        <v>28</v>
      </c>
      <c r="B3" s="15" t="s">
        <v>307</v>
      </c>
      <c r="C3" s="15" t="s">
        <v>308</v>
      </c>
      <c r="D3" s="15"/>
      <c r="E3" s="15" t="s">
        <v>814</v>
      </c>
      <c r="F3" s="15" t="s">
        <v>815</v>
      </c>
      <c r="G3" s="15" t="s">
        <v>90</v>
      </c>
      <c r="H3" s="15">
        <v>0.5</v>
      </c>
      <c r="I3" s="15">
        <f t="shared" si="1"/>
        <v>0.4</v>
      </c>
      <c r="J3" s="15">
        <f t="shared" si="2"/>
        <v>0.6</v>
      </c>
      <c r="K3" s="15"/>
      <c r="L3" s="15" t="s">
        <v>312</v>
      </c>
      <c r="M3" s="15"/>
      <c r="N3" s="15" t="s">
        <v>816</v>
      </c>
      <c r="O3" s="15" t="s">
        <v>314</v>
      </c>
      <c r="P3" s="15" t="s">
        <v>817</v>
      </c>
      <c r="Q3" s="3"/>
      <c r="R3" s="3"/>
      <c r="S3" s="3"/>
      <c r="T3" s="3"/>
      <c r="U3" s="3"/>
      <c r="V3" s="3"/>
      <c r="W3" s="3"/>
      <c r="X3" s="3"/>
      <c r="Y3" s="3"/>
      <c r="Z3" s="3"/>
    </row>
    <row r="4">
      <c r="A4" s="15" t="s">
        <v>28</v>
      </c>
      <c r="B4" s="15" t="s">
        <v>307</v>
      </c>
      <c r="C4" s="15" t="s">
        <v>308</v>
      </c>
      <c r="D4" s="15"/>
      <c r="E4" s="15" t="s">
        <v>818</v>
      </c>
      <c r="F4" s="15" t="s">
        <v>819</v>
      </c>
      <c r="G4" s="15" t="s">
        <v>455</v>
      </c>
      <c r="H4" s="15">
        <v>2500.0</v>
      </c>
      <c r="I4" s="15">
        <f>H4-100</f>
        <v>2400</v>
      </c>
      <c r="J4" s="15">
        <f>H4+100</f>
        <v>2600</v>
      </c>
      <c r="K4" s="15"/>
      <c r="L4" s="15" t="s">
        <v>312</v>
      </c>
      <c r="M4" s="15"/>
      <c r="N4" s="15" t="s">
        <v>820</v>
      </c>
      <c r="O4" s="15" t="s">
        <v>325</v>
      </c>
      <c r="P4" s="15" t="s">
        <v>821</v>
      </c>
      <c r="Q4" s="3"/>
      <c r="R4" s="3"/>
      <c r="S4" s="3"/>
      <c r="T4" s="3"/>
      <c r="U4" s="3"/>
      <c r="V4" s="3"/>
      <c r="W4" s="3"/>
      <c r="X4" s="3"/>
      <c r="Y4" s="3"/>
      <c r="Z4" s="3"/>
    </row>
    <row r="5">
      <c r="A5" s="15" t="s">
        <v>28</v>
      </c>
      <c r="B5" s="15" t="s">
        <v>327</v>
      </c>
      <c r="C5" s="15" t="s">
        <v>822</v>
      </c>
      <c r="D5" s="15"/>
      <c r="E5" s="15" t="s">
        <v>759</v>
      </c>
      <c r="F5" s="15" t="s">
        <v>823</v>
      </c>
      <c r="G5" s="15" t="s">
        <v>773</v>
      </c>
      <c r="H5" s="15">
        <v>0.94</v>
      </c>
      <c r="I5" s="15">
        <f>H5</f>
        <v>0.94</v>
      </c>
      <c r="J5" s="15">
        <f>H5</f>
        <v>0.94</v>
      </c>
      <c r="K5" s="15"/>
      <c r="L5" s="15" t="s">
        <v>357</v>
      </c>
      <c r="M5" s="15"/>
      <c r="N5" s="15" t="s">
        <v>824</v>
      </c>
      <c r="O5" s="15" t="s">
        <v>314</v>
      </c>
      <c r="P5" s="15" t="s">
        <v>825</v>
      </c>
      <c r="Q5" s="3"/>
      <c r="R5" s="3"/>
      <c r="S5" s="3"/>
      <c r="T5" s="3"/>
      <c r="U5" s="3"/>
      <c r="V5" s="3"/>
      <c r="W5" s="3"/>
      <c r="X5" s="3"/>
      <c r="Y5" s="3"/>
      <c r="Z5" s="3"/>
    </row>
    <row r="6">
      <c r="A6" s="15" t="s">
        <v>28</v>
      </c>
      <c r="B6" s="15" t="s">
        <v>327</v>
      </c>
      <c r="C6" s="15" t="s">
        <v>826</v>
      </c>
      <c r="D6" s="15"/>
      <c r="E6" s="15" t="s">
        <v>759</v>
      </c>
      <c r="F6" s="15" t="s">
        <v>827</v>
      </c>
      <c r="G6" s="15" t="s">
        <v>773</v>
      </c>
      <c r="H6" s="15">
        <v>0.06</v>
      </c>
      <c r="I6" s="15">
        <f t="shared" ref="I6:I10" si="3">H6*0.8</f>
        <v>0.048</v>
      </c>
      <c r="J6" s="15">
        <f t="shared" ref="J6:J10" si="4">H6*1.2</f>
        <v>0.072</v>
      </c>
      <c r="K6" s="15"/>
      <c r="L6" s="15" t="s">
        <v>312</v>
      </c>
      <c r="M6" s="15"/>
      <c r="N6" s="15" t="s">
        <v>824</v>
      </c>
      <c r="O6" s="15" t="s">
        <v>314</v>
      </c>
      <c r="P6" s="15" t="s">
        <v>828</v>
      </c>
      <c r="Q6" s="3"/>
      <c r="R6" s="3"/>
      <c r="S6" s="3"/>
      <c r="T6" s="3"/>
      <c r="U6" s="3"/>
      <c r="V6" s="3"/>
      <c r="W6" s="3"/>
      <c r="X6" s="3"/>
      <c r="Y6" s="3"/>
      <c r="Z6" s="3"/>
    </row>
    <row r="7">
      <c r="A7" s="15" t="s">
        <v>28</v>
      </c>
      <c r="B7" s="15" t="s">
        <v>327</v>
      </c>
      <c r="C7" s="15" t="s">
        <v>829</v>
      </c>
      <c r="D7" s="15"/>
      <c r="E7" s="15" t="s">
        <v>759</v>
      </c>
      <c r="F7" s="15" t="s">
        <v>830</v>
      </c>
      <c r="G7" s="15" t="s">
        <v>773</v>
      </c>
      <c r="H7" s="15">
        <v>0.00432</v>
      </c>
      <c r="I7" s="15">
        <f t="shared" si="3"/>
        <v>0.003456</v>
      </c>
      <c r="J7" s="15">
        <f t="shared" si="4"/>
        <v>0.005184</v>
      </c>
      <c r="K7" s="15"/>
      <c r="L7" s="15" t="s">
        <v>312</v>
      </c>
      <c r="M7" s="15"/>
      <c r="N7" s="15" t="s">
        <v>831</v>
      </c>
      <c r="O7" s="15" t="s">
        <v>314</v>
      </c>
      <c r="P7" s="15" t="s">
        <v>832</v>
      </c>
      <c r="Q7" s="3"/>
      <c r="R7" s="3"/>
      <c r="S7" s="3"/>
      <c r="T7" s="3"/>
      <c r="U7" s="3"/>
      <c r="V7" s="3"/>
      <c r="W7" s="3"/>
      <c r="X7" s="3"/>
      <c r="Y7" s="3"/>
      <c r="Z7" s="3"/>
    </row>
    <row r="8">
      <c r="A8" s="15" t="s">
        <v>28</v>
      </c>
      <c r="B8" s="15" t="s">
        <v>398</v>
      </c>
      <c r="C8" s="15" t="s">
        <v>308</v>
      </c>
      <c r="D8" s="15"/>
      <c r="E8" s="15" t="s">
        <v>765</v>
      </c>
      <c r="F8" s="15" t="s">
        <v>767</v>
      </c>
      <c r="G8" s="15" t="s">
        <v>24</v>
      </c>
      <c r="H8" s="15">
        <v>75.0</v>
      </c>
      <c r="I8" s="15">
        <f t="shared" si="3"/>
        <v>60</v>
      </c>
      <c r="J8" s="15">
        <f t="shared" si="4"/>
        <v>90</v>
      </c>
      <c r="K8" s="15"/>
      <c r="L8" s="15" t="s">
        <v>312</v>
      </c>
      <c r="M8" s="15"/>
      <c r="N8" s="15" t="s">
        <v>833</v>
      </c>
      <c r="O8" s="15" t="s">
        <v>325</v>
      </c>
      <c r="P8" s="15" t="s">
        <v>834</v>
      </c>
      <c r="Q8" s="3"/>
      <c r="R8" s="3"/>
      <c r="S8" s="3"/>
      <c r="T8" s="3"/>
      <c r="U8" s="3"/>
      <c r="V8" s="3"/>
      <c r="W8" s="3"/>
      <c r="X8" s="3"/>
      <c r="Y8" s="3"/>
      <c r="Z8" s="3"/>
    </row>
    <row r="9">
      <c r="A9" s="15" t="s">
        <v>28</v>
      </c>
      <c r="B9" s="15" t="s">
        <v>418</v>
      </c>
      <c r="C9" s="15" t="s">
        <v>835</v>
      </c>
      <c r="D9" s="15" t="s">
        <v>836</v>
      </c>
      <c r="E9" s="15" t="s">
        <v>759</v>
      </c>
      <c r="F9" s="15" t="s">
        <v>837</v>
      </c>
      <c r="G9" s="15" t="s">
        <v>773</v>
      </c>
      <c r="H9" s="15">
        <v>0.9</v>
      </c>
      <c r="I9" s="15">
        <f t="shared" si="3"/>
        <v>0.72</v>
      </c>
      <c r="J9" s="15">
        <f t="shared" si="4"/>
        <v>1.08</v>
      </c>
      <c r="K9" s="15"/>
      <c r="L9" s="15" t="s">
        <v>312</v>
      </c>
      <c r="M9" s="15"/>
      <c r="N9" s="15" t="s">
        <v>838</v>
      </c>
      <c r="O9" s="15" t="s">
        <v>325</v>
      </c>
      <c r="P9" s="15" t="s">
        <v>839</v>
      </c>
      <c r="Q9" s="3"/>
      <c r="R9" s="3"/>
      <c r="S9" s="3"/>
      <c r="T9" s="3"/>
      <c r="U9" s="3"/>
      <c r="V9" s="3"/>
      <c r="W9" s="3"/>
      <c r="X9" s="3"/>
      <c r="Y9" s="3"/>
      <c r="Z9" s="3"/>
    </row>
    <row r="10">
      <c r="A10" s="15" t="s">
        <v>28</v>
      </c>
      <c r="B10" s="15" t="s">
        <v>418</v>
      </c>
      <c r="C10" s="15" t="s">
        <v>840</v>
      </c>
      <c r="D10" s="15" t="s">
        <v>836</v>
      </c>
      <c r="E10" s="15" t="s">
        <v>759</v>
      </c>
      <c r="F10" s="15" t="s">
        <v>841</v>
      </c>
      <c r="G10" s="15" t="s">
        <v>773</v>
      </c>
      <c r="H10" s="15">
        <v>0.1</v>
      </c>
      <c r="I10" s="15">
        <f t="shared" si="3"/>
        <v>0.08</v>
      </c>
      <c r="J10" s="15">
        <f t="shared" si="4"/>
        <v>0.12</v>
      </c>
      <c r="K10" s="15"/>
      <c r="L10" s="15" t="s">
        <v>312</v>
      </c>
      <c r="M10" s="15"/>
      <c r="N10" s="15" t="s">
        <v>838</v>
      </c>
      <c r="O10" s="15" t="s">
        <v>325</v>
      </c>
      <c r="P10" s="15" t="s">
        <v>842</v>
      </c>
      <c r="Q10" s="3"/>
      <c r="R10" s="3"/>
      <c r="S10" s="3"/>
      <c r="T10" s="3"/>
      <c r="U10" s="3"/>
      <c r="V10" s="3"/>
      <c r="W10" s="3"/>
      <c r="X10" s="3"/>
      <c r="Y10" s="3"/>
      <c r="Z10" s="3"/>
    </row>
    <row r="11">
      <c r="A11" s="15" t="s">
        <v>28</v>
      </c>
      <c r="B11" s="15" t="s">
        <v>438</v>
      </c>
      <c r="C11" s="15" t="s">
        <v>308</v>
      </c>
      <c r="D11" s="15"/>
      <c r="E11" s="15" t="s">
        <v>437</v>
      </c>
      <c r="F11" s="15" t="s">
        <v>784</v>
      </c>
      <c r="G11" s="15" t="s">
        <v>440</v>
      </c>
      <c r="H11" s="15" t="s">
        <v>441</v>
      </c>
      <c r="I11" s="15"/>
      <c r="J11" s="15"/>
      <c r="K11" s="15"/>
      <c r="L11" s="15" t="s">
        <v>362</v>
      </c>
      <c r="M11" s="15"/>
      <c r="N11" s="15" t="s">
        <v>787</v>
      </c>
      <c r="O11" s="15" t="s">
        <v>314</v>
      </c>
      <c r="P11" s="15" t="s">
        <v>788</v>
      </c>
      <c r="Q11" s="3"/>
      <c r="R11" s="3"/>
      <c r="S11" s="3"/>
      <c r="T11" s="3"/>
      <c r="U11" s="3"/>
      <c r="V11" s="3"/>
      <c r="W11" s="3"/>
      <c r="X11" s="3"/>
      <c r="Y11" s="3"/>
      <c r="Z11" s="3"/>
    </row>
    <row r="12">
      <c r="A12" s="3"/>
      <c r="B12" s="13"/>
      <c r="C12" s="3"/>
      <c r="D12" s="3"/>
      <c r="E12" s="3"/>
      <c r="F12" s="3"/>
      <c r="G12" s="3"/>
      <c r="H12" s="3"/>
      <c r="I12" s="3"/>
      <c r="J12" s="3"/>
      <c r="K12" s="3"/>
      <c r="L12" s="13"/>
      <c r="M12" s="3"/>
      <c r="N12" s="3"/>
      <c r="O12" s="13"/>
      <c r="P12" s="3"/>
      <c r="Q12" s="3"/>
      <c r="R12" s="3"/>
      <c r="S12" s="3"/>
      <c r="T12" s="3"/>
      <c r="U12" s="3"/>
      <c r="V12" s="3"/>
      <c r="W12" s="3"/>
      <c r="X12" s="3"/>
      <c r="Y12" s="3"/>
      <c r="Z12" s="3"/>
    </row>
    <row r="13">
      <c r="A13" s="3"/>
      <c r="B13" s="13"/>
      <c r="C13" s="3"/>
      <c r="D13" s="3"/>
      <c r="E13" s="3"/>
      <c r="F13" s="3"/>
      <c r="G13" s="3"/>
      <c r="H13" s="3"/>
      <c r="I13" s="3"/>
      <c r="J13" s="3"/>
      <c r="K13" s="3"/>
      <c r="L13" s="13"/>
      <c r="M13" s="3"/>
      <c r="N13" s="3"/>
      <c r="O13" s="13"/>
      <c r="P13" s="3"/>
      <c r="Q13" s="3"/>
      <c r="R13" s="3"/>
      <c r="S13" s="3"/>
      <c r="T13" s="3"/>
      <c r="U13" s="3"/>
      <c r="V13" s="3"/>
      <c r="W13" s="3"/>
      <c r="X13" s="3"/>
      <c r="Y13" s="3"/>
      <c r="Z13" s="3"/>
    </row>
    <row r="14">
      <c r="A14" s="3"/>
      <c r="B14" s="13"/>
      <c r="C14" s="3"/>
      <c r="D14" s="3"/>
      <c r="E14" s="3"/>
      <c r="F14" s="3"/>
      <c r="G14" s="3"/>
      <c r="H14" s="3"/>
      <c r="I14" s="3"/>
      <c r="J14" s="3"/>
      <c r="K14" s="3"/>
      <c r="L14" s="13"/>
      <c r="M14" s="3"/>
      <c r="N14" s="3"/>
      <c r="O14" s="13"/>
      <c r="P14" s="3"/>
      <c r="Q14" s="3"/>
      <c r="R14" s="3"/>
      <c r="S14" s="3"/>
      <c r="T14" s="3"/>
      <c r="U14" s="3"/>
      <c r="V14" s="3"/>
      <c r="W14" s="3"/>
      <c r="X14" s="3"/>
      <c r="Y14" s="3"/>
      <c r="Z14" s="3"/>
    </row>
    <row r="15">
      <c r="A15" s="3"/>
      <c r="B15" s="13"/>
      <c r="C15" s="3"/>
      <c r="D15" s="3"/>
      <c r="E15" s="3"/>
      <c r="F15" s="3"/>
      <c r="G15" s="3"/>
      <c r="H15" s="3"/>
      <c r="I15" s="3"/>
      <c r="J15" s="3"/>
      <c r="K15" s="3"/>
      <c r="L15" s="13"/>
      <c r="M15" s="3"/>
      <c r="N15" s="3"/>
      <c r="O15" s="13"/>
      <c r="P15" s="3"/>
      <c r="Q15" s="3"/>
      <c r="R15" s="3"/>
      <c r="S15" s="3"/>
      <c r="T15" s="3"/>
      <c r="U15" s="3"/>
      <c r="V15" s="3"/>
      <c r="W15" s="3"/>
      <c r="X15" s="3"/>
      <c r="Y15" s="3"/>
      <c r="Z15" s="3"/>
    </row>
    <row r="16">
      <c r="A16" s="3"/>
      <c r="B16" s="13"/>
      <c r="C16" s="3"/>
      <c r="D16" s="3"/>
      <c r="E16" s="3"/>
      <c r="F16" s="3"/>
      <c r="G16" s="3"/>
      <c r="H16" s="3"/>
      <c r="I16" s="3"/>
      <c r="J16" s="3"/>
      <c r="K16" s="3"/>
      <c r="L16" s="13"/>
      <c r="M16" s="3"/>
      <c r="N16" s="3"/>
      <c r="O16" s="13"/>
      <c r="P16" s="3"/>
      <c r="Q16" s="3"/>
      <c r="R16" s="3"/>
      <c r="S16" s="3"/>
      <c r="T16" s="3"/>
      <c r="U16" s="3"/>
      <c r="V16" s="3"/>
      <c r="W16" s="3"/>
      <c r="X16" s="3"/>
      <c r="Y16" s="3"/>
      <c r="Z16" s="3"/>
    </row>
    <row r="17">
      <c r="A17" s="3"/>
      <c r="B17" s="13"/>
      <c r="C17" s="3"/>
      <c r="D17" s="3"/>
      <c r="E17" s="3"/>
      <c r="F17" s="3"/>
      <c r="G17" s="3"/>
      <c r="H17" s="3"/>
      <c r="I17" s="3"/>
      <c r="J17" s="3"/>
      <c r="K17" s="3"/>
      <c r="L17" s="13"/>
      <c r="M17" s="3"/>
      <c r="N17" s="3"/>
      <c r="O17" s="13"/>
      <c r="P17" s="3"/>
      <c r="Q17" s="3"/>
      <c r="R17" s="3"/>
      <c r="S17" s="3"/>
      <c r="T17" s="3"/>
      <c r="U17" s="3"/>
      <c r="V17" s="3"/>
      <c r="W17" s="3"/>
      <c r="X17" s="3"/>
      <c r="Y17" s="3"/>
      <c r="Z17" s="3"/>
    </row>
    <row r="18">
      <c r="A18" s="3"/>
      <c r="B18" s="13"/>
      <c r="C18" s="3"/>
      <c r="D18" s="3"/>
      <c r="E18" s="3"/>
      <c r="F18" s="3"/>
      <c r="G18" s="3"/>
      <c r="H18" s="3"/>
      <c r="I18" s="3"/>
      <c r="J18" s="3"/>
      <c r="K18" s="3"/>
      <c r="L18" s="13"/>
      <c r="M18" s="3"/>
      <c r="N18" s="3"/>
      <c r="O18" s="13"/>
      <c r="P18" s="3"/>
      <c r="Q18" s="3"/>
      <c r="R18" s="3"/>
      <c r="S18" s="3"/>
      <c r="T18" s="3"/>
      <c r="U18" s="3"/>
      <c r="V18" s="3"/>
      <c r="W18" s="3"/>
      <c r="X18" s="3"/>
      <c r="Y18" s="3"/>
      <c r="Z18" s="3"/>
    </row>
    <row r="19">
      <c r="A19" s="3"/>
      <c r="B19" s="13"/>
      <c r="C19" s="3"/>
      <c r="D19" s="3"/>
      <c r="E19" s="3"/>
      <c r="F19" s="3"/>
      <c r="G19" s="3"/>
      <c r="H19" s="3"/>
      <c r="I19" s="3"/>
      <c r="J19" s="3"/>
      <c r="K19" s="3"/>
      <c r="L19" s="13"/>
      <c r="M19" s="3"/>
      <c r="N19" s="3"/>
      <c r="O19" s="13"/>
      <c r="P19" s="3"/>
      <c r="Q19" s="3"/>
      <c r="R19" s="3"/>
      <c r="S19" s="3"/>
      <c r="T19" s="3"/>
      <c r="U19" s="3"/>
      <c r="V19" s="3"/>
      <c r="W19" s="3"/>
      <c r="X19" s="3"/>
      <c r="Y19" s="3"/>
      <c r="Z19" s="3"/>
    </row>
    <row r="20">
      <c r="A20" s="3"/>
      <c r="B20" s="13"/>
      <c r="C20" s="3"/>
      <c r="D20" s="3"/>
      <c r="E20" s="3"/>
      <c r="F20" s="3"/>
      <c r="G20" s="3"/>
      <c r="H20" s="3"/>
      <c r="I20" s="3"/>
      <c r="J20" s="3"/>
      <c r="K20" s="3"/>
      <c r="L20" s="13"/>
      <c r="M20" s="3"/>
      <c r="N20" s="3"/>
      <c r="O20" s="13"/>
      <c r="P20" s="3"/>
      <c r="Q20" s="3"/>
      <c r="R20" s="3"/>
      <c r="S20" s="3"/>
      <c r="T20" s="3"/>
      <c r="U20" s="3"/>
      <c r="V20" s="3"/>
      <c r="W20" s="3"/>
      <c r="X20" s="3"/>
      <c r="Y20" s="3"/>
      <c r="Z20" s="3"/>
    </row>
    <row r="21" ht="15.75" customHeight="1">
      <c r="A21" s="3"/>
      <c r="B21" s="13"/>
      <c r="C21" s="3"/>
      <c r="D21" s="3"/>
      <c r="E21" s="3"/>
      <c r="F21" s="3"/>
      <c r="G21" s="3"/>
      <c r="H21" s="3"/>
      <c r="I21" s="3"/>
      <c r="J21" s="3"/>
      <c r="K21" s="3"/>
      <c r="L21" s="13"/>
      <c r="M21" s="3"/>
      <c r="N21" s="3"/>
      <c r="O21" s="13"/>
      <c r="P21" s="3"/>
      <c r="Q21" s="3"/>
      <c r="R21" s="3"/>
      <c r="S21" s="3"/>
      <c r="T21" s="3"/>
      <c r="U21" s="3"/>
      <c r="V21" s="3"/>
      <c r="W21" s="3"/>
      <c r="X21" s="3"/>
      <c r="Y21" s="3"/>
      <c r="Z21" s="3"/>
    </row>
    <row r="22" ht="15.75" customHeight="1">
      <c r="A22" s="3"/>
      <c r="B22" s="13"/>
      <c r="C22" s="3"/>
      <c r="D22" s="3"/>
      <c r="E22" s="3"/>
      <c r="F22" s="3"/>
      <c r="G22" s="3"/>
      <c r="H22" s="3"/>
      <c r="I22" s="3"/>
      <c r="J22" s="3"/>
      <c r="K22" s="3"/>
      <c r="L22" s="13"/>
      <c r="M22" s="3"/>
      <c r="N22" s="3"/>
      <c r="O22" s="13"/>
      <c r="P22" s="3"/>
      <c r="Q22" s="3"/>
      <c r="R22" s="3"/>
      <c r="S22" s="3"/>
      <c r="T22" s="3"/>
      <c r="U22" s="3"/>
      <c r="V22" s="3"/>
      <c r="W22" s="3"/>
      <c r="X22" s="3"/>
      <c r="Y22" s="3"/>
      <c r="Z22" s="3"/>
    </row>
    <row r="23" ht="15.75" customHeight="1">
      <c r="A23" s="3"/>
      <c r="B23" s="13"/>
      <c r="C23" s="3"/>
      <c r="D23" s="3"/>
      <c r="E23" s="3"/>
      <c r="F23" s="3"/>
      <c r="G23" s="3"/>
      <c r="H23" s="3"/>
      <c r="I23" s="3"/>
      <c r="J23" s="3"/>
      <c r="K23" s="3"/>
      <c r="L23" s="13"/>
      <c r="M23" s="3"/>
      <c r="N23" s="3"/>
      <c r="O23" s="13"/>
      <c r="P23" s="3"/>
      <c r="Q23" s="3"/>
      <c r="R23" s="3"/>
      <c r="S23" s="3"/>
      <c r="T23" s="3"/>
      <c r="U23" s="3"/>
      <c r="V23" s="3"/>
      <c r="W23" s="3"/>
      <c r="X23" s="3"/>
      <c r="Y23" s="3"/>
      <c r="Z23" s="3"/>
    </row>
    <row r="24" ht="15.75" customHeight="1">
      <c r="A24" s="3"/>
      <c r="B24" s="13"/>
      <c r="C24" s="3"/>
      <c r="D24" s="3"/>
      <c r="E24" s="3"/>
      <c r="F24" s="3"/>
      <c r="G24" s="3"/>
      <c r="H24" s="3"/>
      <c r="I24" s="3"/>
      <c r="J24" s="3"/>
      <c r="K24" s="3"/>
      <c r="L24" s="13"/>
      <c r="M24" s="3"/>
      <c r="N24" s="3"/>
      <c r="O24" s="13"/>
      <c r="P24" s="3"/>
      <c r="Q24" s="3"/>
      <c r="R24" s="3"/>
      <c r="S24" s="3"/>
      <c r="T24" s="3"/>
      <c r="U24" s="3"/>
      <c r="V24" s="3"/>
      <c r="W24" s="3"/>
      <c r="X24" s="3"/>
      <c r="Y24" s="3"/>
      <c r="Z24" s="3"/>
    </row>
    <row r="25" ht="15.75" customHeight="1">
      <c r="A25" s="3"/>
      <c r="B25" s="13"/>
      <c r="C25" s="3"/>
      <c r="D25" s="3"/>
      <c r="E25" s="3"/>
      <c r="F25" s="3"/>
      <c r="G25" s="3"/>
      <c r="H25" s="3"/>
      <c r="I25" s="3"/>
      <c r="J25" s="3"/>
      <c r="K25" s="3"/>
      <c r="L25" s="13"/>
      <c r="M25" s="3"/>
      <c r="N25" s="3"/>
      <c r="O25" s="13"/>
      <c r="P25" s="3"/>
      <c r="Q25" s="3"/>
      <c r="R25" s="3"/>
      <c r="S25" s="3"/>
      <c r="T25" s="3"/>
      <c r="U25" s="3"/>
      <c r="V25" s="3"/>
      <c r="W25" s="3"/>
      <c r="X25" s="3"/>
      <c r="Y25" s="3"/>
      <c r="Z25" s="3"/>
    </row>
    <row r="26" ht="15.75" customHeight="1">
      <c r="A26" s="3"/>
      <c r="B26" s="13"/>
      <c r="C26" s="3"/>
      <c r="D26" s="3"/>
      <c r="E26" s="3"/>
      <c r="F26" s="3"/>
      <c r="G26" s="3"/>
      <c r="H26" s="3"/>
      <c r="I26" s="3"/>
      <c r="J26" s="3"/>
      <c r="K26" s="3"/>
      <c r="L26" s="13"/>
      <c r="M26" s="3"/>
      <c r="N26" s="3"/>
      <c r="O26" s="13"/>
      <c r="P26" s="3"/>
      <c r="Q26" s="3"/>
      <c r="R26" s="3"/>
      <c r="S26" s="3"/>
      <c r="T26" s="3"/>
      <c r="U26" s="3"/>
      <c r="V26" s="3"/>
      <c r="W26" s="3"/>
      <c r="X26" s="3"/>
      <c r="Y26" s="3"/>
      <c r="Z26" s="3"/>
    </row>
    <row r="27" ht="15.75" customHeight="1">
      <c r="A27" s="3"/>
      <c r="B27" s="13"/>
      <c r="C27" s="3"/>
      <c r="D27" s="3"/>
      <c r="E27" s="3"/>
      <c r="F27" s="3"/>
      <c r="G27" s="3"/>
      <c r="H27" s="3"/>
      <c r="I27" s="3"/>
      <c r="J27" s="3"/>
      <c r="K27" s="3"/>
      <c r="L27" s="13"/>
      <c r="M27" s="3"/>
      <c r="N27" s="3"/>
      <c r="O27" s="13"/>
      <c r="P27" s="3"/>
      <c r="Q27" s="3"/>
      <c r="R27" s="3"/>
      <c r="S27" s="3"/>
      <c r="T27" s="3"/>
      <c r="U27" s="3"/>
      <c r="V27" s="3"/>
      <c r="W27" s="3"/>
      <c r="X27" s="3"/>
      <c r="Y27" s="3"/>
      <c r="Z27" s="3"/>
    </row>
    <row r="28" ht="15.75" customHeight="1">
      <c r="A28" s="3"/>
      <c r="B28" s="13"/>
      <c r="C28" s="3"/>
      <c r="D28" s="3"/>
      <c r="E28" s="3"/>
      <c r="F28" s="3"/>
      <c r="G28" s="3"/>
      <c r="H28" s="3"/>
      <c r="I28" s="3"/>
      <c r="J28" s="3"/>
      <c r="K28" s="3"/>
      <c r="L28" s="13"/>
      <c r="M28" s="3"/>
      <c r="N28" s="3"/>
      <c r="O28" s="13"/>
      <c r="P28" s="3"/>
      <c r="Q28" s="3"/>
      <c r="R28" s="3"/>
      <c r="S28" s="3"/>
      <c r="T28" s="3"/>
      <c r="U28" s="3"/>
      <c r="V28" s="3"/>
      <c r="W28" s="3"/>
      <c r="X28" s="3"/>
      <c r="Y28" s="3"/>
      <c r="Z28" s="3"/>
    </row>
    <row r="29" ht="15.75" customHeight="1">
      <c r="A29" s="3"/>
      <c r="B29" s="13"/>
      <c r="C29" s="3"/>
      <c r="D29" s="3"/>
      <c r="E29" s="3"/>
      <c r="F29" s="3"/>
      <c r="G29" s="3"/>
      <c r="H29" s="3"/>
      <c r="I29" s="3"/>
      <c r="J29" s="3"/>
      <c r="K29" s="3"/>
      <c r="L29" s="13"/>
      <c r="M29" s="3"/>
      <c r="N29" s="3"/>
      <c r="O29" s="13"/>
      <c r="P29" s="3"/>
      <c r="Q29" s="3"/>
      <c r="R29" s="3"/>
      <c r="S29" s="3"/>
      <c r="T29" s="3"/>
      <c r="U29" s="3"/>
      <c r="V29" s="3"/>
      <c r="W29" s="3"/>
      <c r="X29" s="3"/>
      <c r="Y29" s="3"/>
      <c r="Z29" s="3"/>
    </row>
    <row r="30" ht="15.75" customHeight="1">
      <c r="A30" s="3"/>
      <c r="B30" s="13"/>
      <c r="C30" s="3"/>
      <c r="D30" s="3"/>
      <c r="E30" s="3"/>
      <c r="F30" s="3"/>
      <c r="G30" s="3"/>
      <c r="H30" s="3"/>
      <c r="I30" s="3"/>
      <c r="J30" s="3"/>
      <c r="K30" s="3"/>
      <c r="L30" s="13"/>
      <c r="M30" s="3"/>
      <c r="N30" s="3"/>
      <c r="O30" s="13"/>
      <c r="P30" s="3"/>
      <c r="Q30" s="3"/>
      <c r="R30" s="3"/>
      <c r="S30" s="3"/>
      <c r="T30" s="3"/>
      <c r="U30" s="3"/>
      <c r="V30" s="3"/>
      <c r="W30" s="3"/>
      <c r="X30" s="3"/>
      <c r="Y30" s="3"/>
      <c r="Z30" s="3"/>
    </row>
    <row r="31" ht="15.75" customHeight="1">
      <c r="A31" s="3"/>
      <c r="B31" s="13"/>
      <c r="C31" s="3"/>
      <c r="D31" s="3"/>
      <c r="E31" s="3"/>
      <c r="F31" s="3"/>
      <c r="G31" s="3"/>
      <c r="H31" s="3"/>
      <c r="I31" s="3"/>
      <c r="J31" s="3"/>
      <c r="K31" s="3"/>
      <c r="L31" s="13"/>
      <c r="M31" s="3"/>
      <c r="N31" s="3"/>
      <c r="O31" s="13"/>
      <c r="P31" s="3"/>
      <c r="Q31" s="3"/>
      <c r="R31" s="3"/>
      <c r="S31" s="3"/>
      <c r="T31" s="3"/>
      <c r="U31" s="3"/>
      <c r="V31" s="3"/>
      <c r="W31" s="3"/>
      <c r="X31" s="3"/>
      <c r="Y31" s="3"/>
      <c r="Z31" s="3"/>
    </row>
    <row r="32" ht="15.75" customHeight="1">
      <c r="A32" s="3"/>
      <c r="B32" s="13"/>
      <c r="C32" s="3"/>
      <c r="D32" s="3"/>
      <c r="E32" s="3"/>
      <c r="F32" s="3"/>
      <c r="G32" s="3"/>
      <c r="H32" s="3"/>
      <c r="I32" s="3"/>
      <c r="J32" s="3"/>
      <c r="K32" s="3"/>
      <c r="L32" s="13"/>
      <c r="M32" s="3"/>
      <c r="N32" s="3"/>
      <c r="O32" s="13"/>
      <c r="P32" s="3"/>
      <c r="Q32" s="3"/>
      <c r="R32" s="3"/>
      <c r="S32" s="3"/>
      <c r="T32" s="3"/>
      <c r="U32" s="3"/>
      <c r="V32" s="3"/>
      <c r="W32" s="3"/>
      <c r="X32" s="3"/>
      <c r="Y32" s="3"/>
      <c r="Z32" s="3"/>
    </row>
    <row r="33" ht="15.75" customHeight="1">
      <c r="A33" s="3"/>
      <c r="B33" s="13"/>
      <c r="C33" s="3"/>
      <c r="D33" s="3"/>
      <c r="E33" s="3"/>
      <c r="F33" s="3"/>
      <c r="G33" s="3"/>
      <c r="H33" s="3"/>
      <c r="I33" s="3"/>
      <c r="J33" s="3"/>
      <c r="K33" s="3"/>
      <c r="L33" s="13"/>
      <c r="M33" s="3"/>
      <c r="N33" s="3"/>
      <c r="O33" s="13"/>
      <c r="P33" s="3"/>
      <c r="Q33" s="3"/>
      <c r="R33" s="3"/>
      <c r="S33" s="3"/>
      <c r="T33" s="3"/>
      <c r="U33" s="3"/>
      <c r="V33" s="3"/>
      <c r="W33" s="3"/>
      <c r="X33" s="3"/>
      <c r="Y33" s="3"/>
      <c r="Z33" s="3"/>
    </row>
    <row r="34" ht="15.75" customHeight="1">
      <c r="A34" s="3"/>
      <c r="B34" s="13"/>
      <c r="C34" s="3"/>
      <c r="D34" s="3"/>
      <c r="E34" s="3"/>
      <c r="F34" s="3"/>
      <c r="G34" s="3"/>
      <c r="H34" s="3"/>
      <c r="I34" s="3"/>
      <c r="J34" s="3"/>
      <c r="K34" s="3"/>
      <c r="L34" s="13"/>
      <c r="M34" s="3"/>
      <c r="N34" s="3"/>
      <c r="O34" s="13"/>
      <c r="P34" s="3"/>
      <c r="Q34" s="3"/>
      <c r="R34" s="3"/>
      <c r="S34" s="3"/>
      <c r="T34" s="3"/>
      <c r="U34" s="3"/>
      <c r="V34" s="3"/>
      <c r="W34" s="3"/>
      <c r="X34" s="3"/>
      <c r="Y34" s="3"/>
      <c r="Z34" s="3"/>
    </row>
    <row r="35" ht="15.75" customHeight="1">
      <c r="A35" s="3"/>
      <c r="B35" s="13"/>
      <c r="C35" s="3"/>
      <c r="D35" s="3"/>
      <c r="E35" s="3"/>
      <c r="F35" s="3"/>
      <c r="G35" s="3"/>
      <c r="H35" s="3"/>
      <c r="I35" s="3"/>
      <c r="J35" s="3"/>
      <c r="K35" s="3"/>
      <c r="L35" s="13"/>
      <c r="M35" s="3"/>
      <c r="N35" s="3"/>
      <c r="O35" s="13"/>
      <c r="P35" s="3"/>
      <c r="Q35" s="3"/>
      <c r="R35" s="3"/>
      <c r="S35" s="3"/>
      <c r="T35" s="3"/>
      <c r="U35" s="3"/>
      <c r="V35" s="3"/>
      <c r="W35" s="3"/>
      <c r="X35" s="3"/>
      <c r="Y35" s="3"/>
      <c r="Z35" s="3"/>
    </row>
    <row r="36" ht="15.75" customHeight="1">
      <c r="A36" s="3"/>
      <c r="B36" s="13"/>
      <c r="C36" s="3"/>
      <c r="D36" s="3"/>
      <c r="E36" s="3"/>
      <c r="F36" s="3"/>
      <c r="G36" s="3"/>
      <c r="H36" s="3"/>
      <c r="I36" s="3"/>
      <c r="J36" s="3"/>
      <c r="K36" s="3"/>
      <c r="L36" s="13"/>
      <c r="M36" s="3"/>
      <c r="N36" s="3"/>
      <c r="O36" s="13"/>
      <c r="P36" s="3"/>
      <c r="Q36" s="3"/>
      <c r="R36" s="3"/>
      <c r="S36" s="3"/>
      <c r="T36" s="3"/>
      <c r="U36" s="3"/>
      <c r="V36" s="3"/>
      <c r="W36" s="3"/>
      <c r="X36" s="3"/>
      <c r="Y36" s="3"/>
      <c r="Z36" s="3"/>
    </row>
    <row r="37" ht="15.75" customHeight="1">
      <c r="A37" s="3"/>
      <c r="B37" s="13"/>
      <c r="C37" s="3"/>
      <c r="D37" s="3"/>
      <c r="E37" s="3"/>
      <c r="F37" s="3"/>
      <c r="G37" s="3"/>
      <c r="H37" s="3"/>
      <c r="I37" s="3"/>
      <c r="J37" s="3"/>
      <c r="K37" s="3"/>
      <c r="L37" s="13"/>
      <c r="M37" s="3"/>
      <c r="N37" s="3"/>
      <c r="O37" s="13"/>
      <c r="P37" s="3"/>
      <c r="Q37" s="3"/>
      <c r="R37" s="3"/>
      <c r="S37" s="3"/>
      <c r="T37" s="3"/>
      <c r="U37" s="3"/>
      <c r="V37" s="3"/>
      <c r="W37" s="3"/>
      <c r="X37" s="3"/>
      <c r="Y37" s="3"/>
      <c r="Z37" s="3"/>
    </row>
    <row r="38" ht="15.75" customHeight="1">
      <c r="A38" s="3"/>
      <c r="B38" s="13"/>
      <c r="C38" s="3"/>
      <c r="D38" s="3"/>
      <c r="E38" s="3"/>
      <c r="F38" s="3"/>
      <c r="G38" s="3"/>
      <c r="H38" s="3"/>
      <c r="I38" s="3"/>
      <c r="J38" s="3"/>
      <c r="K38" s="3"/>
      <c r="L38" s="13"/>
      <c r="M38" s="3"/>
      <c r="N38" s="3"/>
      <c r="O38" s="13"/>
      <c r="P38" s="3"/>
      <c r="Q38" s="3"/>
      <c r="R38" s="3"/>
      <c r="S38" s="3"/>
      <c r="T38" s="3"/>
      <c r="U38" s="3"/>
      <c r="V38" s="3"/>
      <c r="W38" s="3"/>
      <c r="X38" s="3"/>
      <c r="Y38" s="3"/>
      <c r="Z38" s="3"/>
    </row>
    <row r="39" ht="15.75" customHeight="1">
      <c r="A39" s="3"/>
      <c r="B39" s="13"/>
      <c r="C39" s="3"/>
      <c r="D39" s="3"/>
      <c r="E39" s="3"/>
      <c r="F39" s="3"/>
      <c r="G39" s="3"/>
      <c r="H39" s="3"/>
      <c r="I39" s="3"/>
      <c r="J39" s="3"/>
      <c r="K39" s="3"/>
      <c r="L39" s="13"/>
      <c r="M39" s="3"/>
      <c r="N39" s="3"/>
      <c r="O39" s="13"/>
      <c r="P39" s="3"/>
      <c r="Q39" s="3"/>
      <c r="R39" s="3"/>
      <c r="S39" s="3"/>
      <c r="T39" s="3"/>
      <c r="U39" s="3"/>
      <c r="V39" s="3"/>
      <c r="W39" s="3"/>
      <c r="X39" s="3"/>
      <c r="Y39" s="3"/>
      <c r="Z39" s="3"/>
    </row>
    <row r="40" ht="15.75" customHeight="1">
      <c r="A40" s="3"/>
      <c r="B40" s="13"/>
      <c r="C40" s="3"/>
      <c r="D40" s="3"/>
      <c r="E40" s="3"/>
      <c r="F40" s="3"/>
      <c r="G40" s="3"/>
      <c r="H40" s="3"/>
      <c r="I40" s="3"/>
      <c r="J40" s="3"/>
      <c r="K40" s="3"/>
      <c r="L40" s="13"/>
      <c r="M40" s="3"/>
      <c r="N40" s="3"/>
      <c r="O40" s="13"/>
      <c r="P40" s="3"/>
      <c r="Q40" s="3"/>
      <c r="R40" s="3"/>
      <c r="S40" s="3"/>
      <c r="T40" s="3"/>
      <c r="U40" s="3"/>
      <c r="V40" s="3"/>
      <c r="W40" s="3"/>
      <c r="X40" s="3"/>
      <c r="Y40" s="3"/>
      <c r="Z40" s="3"/>
    </row>
    <row r="41" ht="15.75" customHeight="1">
      <c r="A41" s="3"/>
      <c r="B41" s="13"/>
      <c r="C41" s="3"/>
      <c r="D41" s="3"/>
      <c r="E41" s="3"/>
      <c r="F41" s="3"/>
      <c r="G41" s="3"/>
      <c r="H41" s="3"/>
      <c r="I41" s="3"/>
      <c r="J41" s="3"/>
      <c r="K41" s="3"/>
      <c r="L41" s="13"/>
      <c r="M41" s="3"/>
      <c r="N41" s="3"/>
      <c r="O41" s="13"/>
      <c r="P41" s="3"/>
      <c r="Q41" s="3"/>
      <c r="R41" s="3"/>
      <c r="S41" s="3"/>
      <c r="T41" s="3"/>
      <c r="U41" s="3"/>
      <c r="V41" s="3"/>
      <c r="W41" s="3"/>
      <c r="X41" s="3"/>
      <c r="Y41" s="3"/>
      <c r="Z41" s="3"/>
    </row>
    <row r="42" ht="15.75" customHeight="1">
      <c r="A42" s="3"/>
      <c r="B42" s="13"/>
      <c r="C42" s="3"/>
      <c r="D42" s="3"/>
      <c r="E42" s="3"/>
      <c r="F42" s="3"/>
      <c r="G42" s="3"/>
      <c r="H42" s="3"/>
      <c r="I42" s="3"/>
      <c r="J42" s="3"/>
      <c r="K42" s="3"/>
      <c r="L42" s="13"/>
      <c r="M42" s="3"/>
      <c r="N42" s="3"/>
      <c r="O42" s="13"/>
      <c r="P42" s="3"/>
      <c r="Q42" s="3"/>
      <c r="R42" s="3"/>
      <c r="S42" s="3"/>
      <c r="T42" s="3"/>
      <c r="U42" s="3"/>
      <c r="V42" s="3"/>
      <c r="W42" s="3"/>
      <c r="X42" s="3"/>
      <c r="Y42" s="3"/>
      <c r="Z42" s="3"/>
    </row>
    <row r="43" ht="15.75" customHeight="1">
      <c r="A43" s="3"/>
      <c r="B43" s="13"/>
      <c r="C43" s="3"/>
      <c r="D43" s="3"/>
      <c r="E43" s="3"/>
      <c r="F43" s="3"/>
      <c r="G43" s="3"/>
      <c r="H43" s="3"/>
      <c r="I43" s="3"/>
      <c r="J43" s="3"/>
      <c r="K43" s="3"/>
      <c r="L43" s="13"/>
      <c r="M43" s="3"/>
      <c r="N43" s="3"/>
      <c r="O43" s="13"/>
      <c r="P43" s="3"/>
      <c r="Q43" s="3"/>
      <c r="R43" s="3"/>
      <c r="S43" s="3"/>
      <c r="T43" s="3"/>
      <c r="U43" s="3"/>
      <c r="V43" s="3"/>
      <c r="W43" s="3"/>
      <c r="X43" s="3"/>
      <c r="Y43" s="3"/>
      <c r="Z43" s="3"/>
    </row>
    <row r="44" ht="15.75" customHeight="1">
      <c r="A44" s="3"/>
      <c r="B44" s="13"/>
      <c r="C44" s="3"/>
      <c r="D44" s="3"/>
      <c r="E44" s="3"/>
      <c r="F44" s="3"/>
      <c r="G44" s="3"/>
      <c r="H44" s="3"/>
      <c r="I44" s="3"/>
      <c r="J44" s="3"/>
      <c r="K44" s="3"/>
      <c r="L44" s="13"/>
      <c r="M44" s="3"/>
      <c r="N44" s="3"/>
      <c r="O44" s="13"/>
      <c r="P44" s="3"/>
      <c r="Q44" s="3"/>
      <c r="R44" s="3"/>
      <c r="S44" s="3"/>
      <c r="T44" s="3"/>
      <c r="U44" s="3"/>
      <c r="V44" s="3"/>
      <c r="W44" s="3"/>
      <c r="X44" s="3"/>
      <c r="Y44" s="3"/>
      <c r="Z44" s="3"/>
    </row>
    <row r="45" ht="15.75" customHeight="1">
      <c r="A45" s="3"/>
      <c r="B45" s="13"/>
      <c r="C45" s="3"/>
      <c r="D45" s="3"/>
      <c r="E45" s="3"/>
      <c r="F45" s="3"/>
      <c r="G45" s="3"/>
      <c r="H45" s="3"/>
      <c r="I45" s="3"/>
      <c r="J45" s="3"/>
      <c r="K45" s="3"/>
      <c r="L45" s="13"/>
      <c r="M45" s="3"/>
      <c r="N45" s="3"/>
      <c r="O45" s="13"/>
      <c r="P45" s="3"/>
      <c r="Q45" s="3"/>
      <c r="R45" s="3"/>
      <c r="S45" s="3"/>
      <c r="T45" s="3"/>
      <c r="U45" s="3"/>
      <c r="V45" s="3"/>
      <c r="W45" s="3"/>
      <c r="X45" s="3"/>
      <c r="Y45" s="3"/>
      <c r="Z45" s="3"/>
    </row>
    <row r="46" ht="15.75" customHeight="1">
      <c r="A46" s="3"/>
      <c r="B46" s="13"/>
      <c r="C46" s="3"/>
      <c r="D46" s="3"/>
      <c r="E46" s="3"/>
      <c r="F46" s="3"/>
      <c r="G46" s="3"/>
      <c r="H46" s="3"/>
      <c r="I46" s="3"/>
      <c r="J46" s="3"/>
      <c r="K46" s="3"/>
      <c r="L46" s="13"/>
      <c r="M46" s="3"/>
      <c r="N46" s="3"/>
      <c r="O46" s="13"/>
      <c r="P46" s="3"/>
      <c r="Q46" s="3"/>
      <c r="R46" s="3"/>
      <c r="S46" s="3"/>
      <c r="T46" s="3"/>
      <c r="U46" s="3"/>
      <c r="V46" s="3"/>
      <c r="W46" s="3"/>
      <c r="X46" s="3"/>
      <c r="Y46" s="3"/>
      <c r="Z46" s="3"/>
    </row>
    <row r="47" ht="15.75" customHeight="1">
      <c r="A47" s="3"/>
      <c r="B47" s="13"/>
      <c r="C47" s="3"/>
      <c r="D47" s="3"/>
      <c r="E47" s="3"/>
      <c r="F47" s="3"/>
      <c r="G47" s="3"/>
      <c r="H47" s="3"/>
      <c r="I47" s="3"/>
      <c r="J47" s="3"/>
      <c r="K47" s="3"/>
      <c r="L47" s="13"/>
      <c r="M47" s="3"/>
      <c r="N47" s="3"/>
      <c r="O47" s="13"/>
      <c r="P47" s="3"/>
      <c r="Q47" s="3"/>
      <c r="R47" s="3"/>
      <c r="S47" s="3"/>
      <c r="T47" s="3"/>
      <c r="U47" s="3"/>
      <c r="V47" s="3"/>
      <c r="W47" s="3"/>
      <c r="X47" s="3"/>
      <c r="Y47" s="3"/>
      <c r="Z47" s="3"/>
    </row>
    <row r="48" ht="15.75" customHeight="1">
      <c r="A48" s="3"/>
      <c r="B48" s="13"/>
      <c r="C48" s="3"/>
      <c r="D48" s="3"/>
      <c r="E48" s="3"/>
      <c r="F48" s="3"/>
      <c r="G48" s="3"/>
      <c r="H48" s="3"/>
      <c r="I48" s="3"/>
      <c r="J48" s="3"/>
      <c r="K48" s="3"/>
      <c r="L48" s="13"/>
      <c r="M48" s="3"/>
      <c r="N48" s="3"/>
      <c r="O48" s="13"/>
      <c r="P48" s="3"/>
      <c r="Q48" s="3"/>
      <c r="R48" s="3"/>
      <c r="S48" s="3"/>
      <c r="T48" s="3"/>
      <c r="U48" s="3"/>
      <c r="V48" s="3"/>
      <c r="W48" s="3"/>
      <c r="X48" s="3"/>
      <c r="Y48" s="3"/>
      <c r="Z48" s="3"/>
    </row>
    <row r="49" ht="15.75" customHeight="1">
      <c r="A49" s="3"/>
      <c r="B49" s="13"/>
      <c r="C49" s="3"/>
      <c r="D49" s="3"/>
      <c r="E49" s="3"/>
      <c r="F49" s="3"/>
      <c r="G49" s="3"/>
      <c r="H49" s="3"/>
      <c r="I49" s="3"/>
      <c r="J49" s="3"/>
      <c r="K49" s="3"/>
      <c r="L49" s="13"/>
      <c r="M49" s="3"/>
      <c r="N49" s="3"/>
      <c r="O49" s="13"/>
      <c r="P49" s="3"/>
      <c r="Q49" s="3"/>
      <c r="R49" s="3"/>
      <c r="S49" s="3"/>
      <c r="T49" s="3"/>
      <c r="U49" s="3"/>
      <c r="V49" s="3"/>
      <c r="W49" s="3"/>
      <c r="X49" s="3"/>
      <c r="Y49" s="3"/>
      <c r="Z49" s="3"/>
    </row>
    <row r="50" ht="15.75" customHeight="1">
      <c r="A50" s="3"/>
      <c r="B50" s="13"/>
      <c r="C50" s="3"/>
      <c r="D50" s="3"/>
      <c r="E50" s="3"/>
      <c r="F50" s="3"/>
      <c r="G50" s="3"/>
      <c r="H50" s="3"/>
      <c r="I50" s="3"/>
      <c r="J50" s="3"/>
      <c r="K50" s="3"/>
      <c r="L50" s="13"/>
      <c r="M50" s="3"/>
      <c r="N50" s="3"/>
      <c r="O50" s="13"/>
      <c r="P50" s="3"/>
      <c r="Q50" s="3"/>
      <c r="R50" s="3"/>
      <c r="S50" s="3"/>
      <c r="T50" s="3"/>
      <c r="U50" s="3"/>
      <c r="V50" s="3"/>
      <c r="W50" s="3"/>
      <c r="X50" s="3"/>
      <c r="Y50" s="3"/>
      <c r="Z50" s="3"/>
    </row>
    <row r="51" ht="15.75" customHeight="1">
      <c r="A51" s="3"/>
      <c r="B51" s="13"/>
      <c r="C51" s="3"/>
      <c r="D51" s="3"/>
      <c r="E51" s="3"/>
      <c r="F51" s="3"/>
      <c r="G51" s="3"/>
      <c r="H51" s="3"/>
      <c r="I51" s="3"/>
      <c r="J51" s="3"/>
      <c r="K51" s="3"/>
      <c r="L51" s="13"/>
      <c r="M51" s="3"/>
      <c r="N51" s="3"/>
      <c r="O51" s="13"/>
      <c r="P51" s="3"/>
      <c r="Q51" s="3"/>
      <c r="R51" s="3"/>
      <c r="S51" s="3"/>
      <c r="T51" s="3"/>
      <c r="U51" s="3"/>
      <c r="V51" s="3"/>
      <c r="W51" s="3"/>
      <c r="X51" s="3"/>
      <c r="Y51" s="3"/>
      <c r="Z51" s="3"/>
    </row>
    <row r="52" ht="15.75" customHeight="1">
      <c r="A52" s="3"/>
      <c r="B52" s="13"/>
      <c r="C52" s="3"/>
      <c r="D52" s="3"/>
      <c r="E52" s="3"/>
      <c r="F52" s="3"/>
      <c r="G52" s="3"/>
      <c r="H52" s="3"/>
      <c r="I52" s="3"/>
      <c r="J52" s="3"/>
      <c r="K52" s="3"/>
      <c r="L52" s="13"/>
      <c r="M52" s="3"/>
      <c r="N52" s="3"/>
      <c r="O52" s="13"/>
      <c r="P52" s="3"/>
      <c r="Q52" s="3"/>
      <c r="R52" s="3"/>
      <c r="S52" s="3"/>
      <c r="T52" s="3"/>
      <c r="U52" s="3"/>
      <c r="V52" s="3"/>
      <c r="W52" s="3"/>
      <c r="X52" s="3"/>
      <c r="Y52" s="3"/>
      <c r="Z52" s="3"/>
    </row>
    <row r="53" ht="15.75" customHeight="1">
      <c r="A53" s="3"/>
      <c r="B53" s="13"/>
      <c r="C53" s="3"/>
      <c r="D53" s="3"/>
      <c r="E53" s="3"/>
      <c r="F53" s="3"/>
      <c r="G53" s="3"/>
      <c r="H53" s="3"/>
      <c r="I53" s="3"/>
      <c r="J53" s="3"/>
      <c r="K53" s="3"/>
      <c r="L53" s="13"/>
      <c r="M53" s="3"/>
      <c r="N53" s="3"/>
      <c r="O53" s="13"/>
      <c r="P53" s="3"/>
      <c r="Q53" s="3"/>
      <c r="R53" s="3"/>
      <c r="S53" s="3"/>
      <c r="T53" s="3"/>
      <c r="U53" s="3"/>
      <c r="V53" s="3"/>
      <c r="W53" s="3"/>
      <c r="X53" s="3"/>
      <c r="Y53" s="3"/>
      <c r="Z53" s="3"/>
    </row>
    <row r="54" ht="15.75" customHeight="1">
      <c r="A54" s="3"/>
      <c r="B54" s="13"/>
      <c r="C54" s="3"/>
      <c r="D54" s="3"/>
      <c r="E54" s="3"/>
      <c r="F54" s="3"/>
      <c r="G54" s="3"/>
      <c r="H54" s="3"/>
      <c r="I54" s="3"/>
      <c r="J54" s="3"/>
      <c r="K54" s="3"/>
      <c r="L54" s="13"/>
      <c r="M54" s="3"/>
      <c r="N54" s="3"/>
      <c r="O54" s="13"/>
      <c r="P54" s="3"/>
      <c r="Q54" s="3"/>
      <c r="R54" s="3"/>
      <c r="S54" s="3"/>
      <c r="T54" s="3"/>
      <c r="U54" s="3"/>
      <c r="V54" s="3"/>
      <c r="W54" s="3"/>
      <c r="X54" s="3"/>
      <c r="Y54" s="3"/>
      <c r="Z54" s="3"/>
    </row>
    <row r="55" ht="15.75" customHeight="1">
      <c r="A55" s="3"/>
      <c r="B55" s="13"/>
      <c r="C55" s="3"/>
      <c r="D55" s="3"/>
      <c r="E55" s="3"/>
      <c r="F55" s="3"/>
      <c r="G55" s="3"/>
      <c r="H55" s="3"/>
      <c r="I55" s="3"/>
      <c r="J55" s="3"/>
      <c r="K55" s="3"/>
      <c r="L55" s="13"/>
      <c r="M55" s="3"/>
      <c r="N55" s="3"/>
      <c r="O55" s="13"/>
      <c r="P55" s="3"/>
      <c r="Q55" s="3"/>
      <c r="R55" s="3"/>
      <c r="S55" s="3"/>
      <c r="T55" s="3"/>
      <c r="U55" s="3"/>
      <c r="V55" s="3"/>
      <c r="W55" s="3"/>
      <c r="X55" s="3"/>
      <c r="Y55" s="3"/>
      <c r="Z55" s="3"/>
    </row>
    <row r="56" ht="15.75" customHeight="1">
      <c r="A56" s="3"/>
      <c r="B56" s="13"/>
      <c r="C56" s="3"/>
      <c r="D56" s="3"/>
      <c r="E56" s="3"/>
      <c r="F56" s="3"/>
      <c r="G56" s="3"/>
      <c r="H56" s="3"/>
      <c r="I56" s="3"/>
      <c r="J56" s="3"/>
      <c r="K56" s="3"/>
      <c r="L56" s="13"/>
      <c r="M56" s="3"/>
      <c r="N56" s="3"/>
      <c r="O56" s="13"/>
      <c r="P56" s="3"/>
      <c r="Q56" s="3"/>
      <c r="R56" s="3"/>
      <c r="S56" s="3"/>
      <c r="T56" s="3"/>
      <c r="U56" s="3"/>
      <c r="V56" s="3"/>
      <c r="W56" s="3"/>
      <c r="X56" s="3"/>
      <c r="Y56" s="3"/>
      <c r="Z56" s="3"/>
    </row>
    <row r="57" ht="15.75" customHeight="1">
      <c r="A57" s="3"/>
      <c r="B57" s="13"/>
      <c r="C57" s="3"/>
      <c r="D57" s="3"/>
      <c r="E57" s="3"/>
      <c r="F57" s="3"/>
      <c r="G57" s="3"/>
      <c r="H57" s="3"/>
      <c r="I57" s="3"/>
      <c r="J57" s="3"/>
      <c r="K57" s="3"/>
      <c r="L57" s="13"/>
      <c r="M57" s="3"/>
      <c r="N57" s="3"/>
      <c r="O57" s="13"/>
      <c r="P57" s="3"/>
      <c r="Q57" s="3"/>
      <c r="R57" s="3"/>
      <c r="S57" s="3"/>
      <c r="T57" s="3"/>
      <c r="U57" s="3"/>
      <c r="V57" s="3"/>
      <c r="W57" s="3"/>
      <c r="X57" s="3"/>
      <c r="Y57" s="3"/>
      <c r="Z57" s="3"/>
    </row>
    <row r="58" ht="15.75" customHeight="1">
      <c r="A58" s="3"/>
      <c r="B58" s="13"/>
      <c r="C58" s="3"/>
      <c r="D58" s="3"/>
      <c r="E58" s="3"/>
      <c r="F58" s="3"/>
      <c r="G58" s="3"/>
      <c r="H58" s="3"/>
      <c r="I58" s="3"/>
      <c r="J58" s="3"/>
      <c r="K58" s="3"/>
      <c r="L58" s="13"/>
      <c r="M58" s="3"/>
      <c r="N58" s="3"/>
      <c r="O58" s="13"/>
      <c r="P58" s="3"/>
      <c r="Q58" s="3"/>
      <c r="R58" s="3"/>
      <c r="S58" s="3"/>
      <c r="T58" s="3"/>
      <c r="U58" s="3"/>
      <c r="V58" s="3"/>
      <c r="W58" s="3"/>
      <c r="X58" s="3"/>
      <c r="Y58" s="3"/>
      <c r="Z58" s="3"/>
    </row>
    <row r="59" ht="15.75" customHeight="1">
      <c r="A59" s="3"/>
      <c r="B59" s="13"/>
      <c r="C59" s="3"/>
      <c r="D59" s="3"/>
      <c r="E59" s="3"/>
      <c r="F59" s="3"/>
      <c r="G59" s="3"/>
      <c r="H59" s="3"/>
      <c r="I59" s="3"/>
      <c r="J59" s="3"/>
      <c r="K59" s="3"/>
      <c r="L59" s="13"/>
      <c r="M59" s="3"/>
      <c r="N59" s="3"/>
      <c r="O59" s="13"/>
      <c r="P59" s="3"/>
      <c r="Q59" s="3"/>
      <c r="R59" s="3"/>
      <c r="S59" s="3"/>
      <c r="T59" s="3"/>
      <c r="U59" s="3"/>
      <c r="V59" s="3"/>
      <c r="W59" s="3"/>
      <c r="X59" s="3"/>
      <c r="Y59" s="3"/>
      <c r="Z59" s="3"/>
    </row>
    <row r="60" ht="15.75" customHeight="1">
      <c r="A60" s="3"/>
      <c r="B60" s="13"/>
      <c r="C60" s="3"/>
      <c r="D60" s="3"/>
      <c r="E60" s="3"/>
      <c r="F60" s="3"/>
      <c r="G60" s="3"/>
      <c r="H60" s="3"/>
      <c r="I60" s="3"/>
      <c r="J60" s="3"/>
      <c r="K60" s="3"/>
      <c r="L60" s="13"/>
      <c r="M60" s="3"/>
      <c r="N60" s="3"/>
      <c r="O60" s="13"/>
      <c r="P60" s="3"/>
      <c r="Q60" s="3"/>
      <c r="R60" s="3"/>
      <c r="S60" s="3"/>
      <c r="T60" s="3"/>
      <c r="U60" s="3"/>
      <c r="V60" s="3"/>
      <c r="W60" s="3"/>
      <c r="X60" s="3"/>
      <c r="Y60" s="3"/>
      <c r="Z60" s="3"/>
    </row>
    <row r="61" ht="15.75" customHeight="1">
      <c r="A61" s="3"/>
      <c r="B61" s="13"/>
      <c r="C61" s="3"/>
      <c r="D61" s="3"/>
      <c r="E61" s="3"/>
      <c r="F61" s="3"/>
      <c r="G61" s="3"/>
      <c r="H61" s="3"/>
      <c r="I61" s="3"/>
      <c r="J61" s="3"/>
      <c r="K61" s="3"/>
      <c r="L61" s="13"/>
      <c r="M61" s="3"/>
      <c r="N61" s="3"/>
      <c r="O61" s="13"/>
      <c r="P61" s="3"/>
      <c r="Q61" s="3"/>
      <c r="R61" s="3"/>
      <c r="S61" s="3"/>
      <c r="T61" s="3"/>
      <c r="U61" s="3"/>
      <c r="V61" s="3"/>
      <c r="W61" s="3"/>
      <c r="X61" s="3"/>
      <c r="Y61" s="3"/>
      <c r="Z61" s="3"/>
    </row>
    <row r="62" ht="15.75" customHeight="1">
      <c r="A62" s="3"/>
      <c r="B62" s="13"/>
      <c r="C62" s="3"/>
      <c r="D62" s="3"/>
      <c r="E62" s="3"/>
      <c r="F62" s="3"/>
      <c r="G62" s="3"/>
      <c r="H62" s="3"/>
      <c r="I62" s="3"/>
      <c r="J62" s="3"/>
      <c r="K62" s="3"/>
      <c r="L62" s="13"/>
      <c r="M62" s="3"/>
      <c r="N62" s="3"/>
      <c r="O62" s="13"/>
      <c r="P62" s="3"/>
      <c r="Q62" s="3"/>
      <c r="R62" s="3"/>
      <c r="S62" s="3"/>
      <c r="T62" s="3"/>
      <c r="U62" s="3"/>
      <c r="V62" s="3"/>
      <c r="W62" s="3"/>
      <c r="X62" s="3"/>
      <c r="Y62" s="3"/>
      <c r="Z62" s="3"/>
    </row>
    <row r="63" ht="15.75" customHeight="1">
      <c r="A63" s="3"/>
      <c r="B63" s="13"/>
      <c r="C63" s="3"/>
      <c r="D63" s="3"/>
      <c r="E63" s="3"/>
      <c r="F63" s="3"/>
      <c r="G63" s="3"/>
      <c r="H63" s="3"/>
      <c r="I63" s="3"/>
      <c r="J63" s="3"/>
      <c r="K63" s="3"/>
      <c r="L63" s="13"/>
      <c r="M63" s="3"/>
      <c r="N63" s="3"/>
      <c r="O63" s="13"/>
      <c r="P63" s="3"/>
      <c r="Q63" s="3"/>
      <c r="R63" s="3"/>
      <c r="S63" s="3"/>
      <c r="T63" s="3"/>
      <c r="U63" s="3"/>
      <c r="V63" s="3"/>
      <c r="W63" s="3"/>
      <c r="X63" s="3"/>
      <c r="Y63" s="3"/>
      <c r="Z63" s="3"/>
    </row>
    <row r="64" ht="15.75" customHeight="1">
      <c r="A64" s="3"/>
      <c r="B64" s="13"/>
      <c r="C64" s="3"/>
      <c r="D64" s="3"/>
      <c r="E64" s="3"/>
      <c r="F64" s="3"/>
      <c r="G64" s="3"/>
      <c r="H64" s="3"/>
      <c r="I64" s="3"/>
      <c r="J64" s="3"/>
      <c r="K64" s="3"/>
      <c r="L64" s="13"/>
      <c r="M64" s="3"/>
      <c r="N64" s="3"/>
      <c r="O64" s="13"/>
      <c r="P64" s="3"/>
      <c r="Q64" s="3"/>
      <c r="R64" s="3"/>
      <c r="S64" s="3"/>
      <c r="T64" s="3"/>
      <c r="U64" s="3"/>
      <c r="V64" s="3"/>
      <c r="W64" s="3"/>
      <c r="X64" s="3"/>
      <c r="Y64" s="3"/>
      <c r="Z64" s="3"/>
    </row>
    <row r="65" ht="15.75" customHeight="1">
      <c r="A65" s="3"/>
      <c r="B65" s="13"/>
      <c r="C65" s="3"/>
      <c r="D65" s="3"/>
      <c r="E65" s="3"/>
      <c r="F65" s="3"/>
      <c r="G65" s="3"/>
      <c r="H65" s="3"/>
      <c r="I65" s="3"/>
      <c r="J65" s="3"/>
      <c r="K65" s="3"/>
      <c r="L65" s="13"/>
      <c r="M65" s="3"/>
      <c r="N65" s="3"/>
      <c r="O65" s="13"/>
      <c r="P65" s="3"/>
      <c r="Q65" s="3"/>
      <c r="R65" s="3"/>
      <c r="S65" s="3"/>
      <c r="T65" s="3"/>
      <c r="U65" s="3"/>
      <c r="V65" s="3"/>
      <c r="W65" s="3"/>
      <c r="X65" s="3"/>
      <c r="Y65" s="3"/>
      <c r="Z65" s="3"/>
    </row>
    <row r="66" ht="15.75" customHeight="1">
      <c r="A66" s="3"/>
      <c r="B66" s="13"/>
      <c r="C66" s="3"/>
      <c r="D66" s="3"/>
      <c r="E66" s="3"/>
      <c r="F66" s="3"/>
      <c r="G66" s="3"/>
      <c r="H66" s="3"/>
      <c r="I66" s="3"/>
      <c r="J66" s="3"/>
      <c r="K66" s="3"/>
      <c r="L66" s="13"/>
      <c r="M66" s="3"/>
      <c r="N66" s="3"/>
      <c r="O66" s="13"/>
      <c r="P66" s="3"/>
      <c r="Q66" s="3"/>
      <c r="R66" s="3"/>
      <c r="S66" s="3"/>
      <c r="T66" s="3"/>
      <c r="U66" s="3"/>
      <c r="V66" s="3"/>
      <c r="W66" s="3"/>
      <c r="X66" s="3"/>
      <c r="Y66" s="3"/>
      <c r="Z66" s="3"/>
    </row>
    <row r="67" ht="15.75" customHeight="1">
      <c r="A67" s="3"/>
      <c r="B67" s="13"/>
      <c r="C67" s="3"/>
      <c r="D67" s="3"/>
      <c r="E67" s="3"/>
      <c r="F67" s="3"/>
      <c r="G67" s="3"/>
      <c r="H67" s="3"/>
      <c r="I67" s="3"/>
      <c r="J67" s="3"/>
      <c r="K67" s="3"/>
      <c r="L67" s="13"/>
      <c r="M67" s="3"/>
      <c r="N67" s="3"/>
      <c r="O67" s="13"/>
      <c r="P67" s="3"/>
      <c r="Q67" s="3"/>
      <c r="R67" s="3"/>
      <c r="S67" s="3"/>
      <c r="T67" s="3"/>
      <c r="U67" s="3"/>
      <c r="V67" s="3"/>
      <c r="W67" s="3"/>
      <c r="X67" s="3"/>
      <c r="Y67" s="3"/>
      <c r="Z67" s="3"/>
    </row>
    <row r="68" ht="15.75" customHeight="1">
      <c r="A68" s="3"/>
      <c r="B68" s="13"/>
      <c r="C68" s="3"/>
      <c r="D68" s="3"/>
      <c r="E68" s="3"/>
      <c r="F68" s="3"/>
      <c r="G68" s="3"/>
      <c r="H68" s="3"/>
      <c r="I68" s="3"/>
      <c r="J68" s="3"/>
      <c r="K68" s="3"/>
      <c r="L68" s="13"/>
      <c r="M68" s="3"/>
      <c r="N68" s="3"/>
      <c r="O68" s="13"/>
      <c r="P68" s="3"/>
      <c r="Q68" s="3"/>
      <c r="R68" s="3"/>
      <c r="S68" s="3"/>
      <c r="T68" s="3"/>
      <c r="U68" s="3"/>
      <c r="V68" s="3"/>
      <c r="W68" s="3"/>
      <c r="X68" s="3"/>
      <c r="Y68" s="3"/>
      <c r="Z68" s="3"/>
    </row>
    <row r="69" ht="15.75" customHeight="1">
      <c r="A69" s="3"/>
      <c r="B69" s="13"/>
      <c r="C69" s="3"/>
      <c r="D69" s="3"/>
      <c r="E69" s="3"/>
      <c r="F69" s="3"/>
      <c r="G69" s="3"/>
      <c r="H69" s="3"/>
      <c r="I69" s="3"/>
      <c r="J69" s="3"/>
      <c r="K69" s="3"/>
      <c r="L69" s="13"/>
      <c r="M69" s="3"/>
      <c r="N69" s="3"/>
      <c r="O69" s="13"/>
      <c r="P69" s="3"/>
      <c r="Q69" s="3"/>
      <c r="R69" s="3"/>
      <c r="S69" s="3"/>
      <c r="T69" s="3"/>
      <c r="U69" s="3"/>
      <c r="V69" s="3"/>
      <c r="W69" s="3"/>
      <c r="X69" s="3"/>
      <c r="Y69" s="3"/>
      <c r="Z69" s="3"/>
    </row>
    <row r="70" ht="15.75" customHeight="1">
      <c r="A70" s="3"/>
      <c r="B70" s="13"/>
      <c r="C70" s="3"/>
      <c r="D70" s="3"/>
      <c r="E70" s="3"/>
      <c r="F70" s="3"/>
      <c r="G70" s="3"/>
      <c r="H70" s="3"/>
      <c r="I70" s="3"/>
      <c r="J70" s="3"/>
      <c r="K70" s="3"/>
      <c r="L70" s="13"/>
      <c r="M70" s="3"/>
      <c r="N70" s="3"/>
      <c r="O70" s="13"/>
      <c r="P70" s="3"/>
      <c r="Q70" s="3"/>
      <c r="R70" s="3"/>
      <c r="S70" s="3"/>
      <c r="T70" s="3"/>
      <c r="U70" s="3"/>
      <c r="V70" s="3"/>
      <c r="W70" s="3"/>
      <c r="X70" s="3"/>
      <c r="Y70" s="3"/>
      <c r="Z70" s="3"/>
    </row>
    <row r="71" ht="15.75" customHeight="1">
      <c r="A71" s="3"/>
      <c r="B71" s="13"/>
      <c r="C71" s="3"/>
      <c r="D71" s="3"/>
      <c r="E71" s="3"/>
      <c r="F71" s="3"/>
      <c r="G71" s="3"/>
      <c r="H71" s="3"/>
      <c r="I71" s="3"/>
      <c r="J71" s="3"/>
      <c r="K71" s="3"/>
      <c r="L71" s="13"/>
      <c r="M71" s="3"/>
      <c r="N71" s="3"/>
      <c r="O71" s="13"/>
      <c r="P71" s="3"/>
      <c r="Q71" s="3"/>
      <c r="R71" s="3"/>
      <c r="S71" s="3"/>
      <c r="T71" s="3"/>
      <c r="U71" s="3"/>
      <c r="V71" s="3"/>
      <c r="W71" s="3"/>
      <c r="X71" s="3"/>
      <c r="Y71" s="3"/>
      <c r="Z71" s="3"/>
    </row>
    <row r="72" ht="15.75" customHeight="1">
      <c r="A72" s="3"/>
      <c r="B72" s="13"/>
      <c r="C72" s="3"/>
      <c r="D72" s="3"/>
      <c r="E72" s="3"/>
      <c r="F72" s="3"/>
      <c r="G72" s="3"/>
      <c r="H72" s="3"/>
      <c r="I72" s="3"/>
      <c r="J72" s="3"/>
      <c r="K72" s="3"/>
      <c r="L72" s="13"/>
      <c r="M72" s="3"/>
      <c r="N72" s="3"/>
      <c r="O72" s="13"/>
      <c r="P72" s="3"/>
      <c r="Q72" s="3"/>
      <c r="R72" s="3"/>
      <c r="S72" s="3"/>
      <c r="T72" s="3"/>
      <c r="U72" s="3"/>
      <c r="V72" s="3"/>
      <c r="W72" s="3"/>
      <c r="X72" s="3"/>
      <c r="Y72" s="3"/>
      <c r="Z72" s="3"/>
    </row>
    <row r="73" ht="15.75" customHeight="1">
      <c r="A73" s="3"/>
      <c r="B73" s="13"/>
      <c r="C73" s="3"/>
      <c r="D73" s="3"/>
      <c r="E73" s="3"/>
      <c r="F73" s="3"/>
      <c r="G73" s="3"/>
      <c r="H73" s="3"/>
      <c r="I73" s="3"/>
      <c r="J73" s="3"/>
      <c r="K73" s="3"/>
      <c r="L73" s="13"/>
      <c r="M73" s="3"/>
      <c r="N73" s="3"/>
      <c r="O73" s="13"/>
      <c r="P73" s="3"/>
      <c r="Q73" s="3"/>
      <c r="R73" s="3"/>
      <c r="S73" s="3"/>
      <c r="T73" s="3"/>
      <c r="U73" s="3"/>
      <c r="V73" s="3"/>
      <c r="W73" s="3"/>
      <c r="X73" s="3"/>
      <c r="Y73" s="3"/>
      <c r="Z73" s="3"/>
    </row>
    <row r="74" ht="15.75" customHeight="1">
      <c r="A74" s="3"/>
      <c r="B74" s="13"/>
      <c r="C74" s="3"/>
      <c r="D74" s="3"/>
      <c r="E74" s="3"/>
      <c r="F74" s="3"/>
      <c r="G74" s="3"/>
      <c r="H74" s="3"/>
      <c r="I74" s="3"/>
      <c r="J74" s="3"/>
      <c r="K74" s="3"/>
      <c r="L74" s="13"/>
      <c r="M74" s="3"/>
      <c r="N74" s="3"/>
      <c r="O74" s="13"/>
      <c r="P74" s="3"/>
      <c r="Q74" s="3"/>
      <c r="R74" s="3"/>
      <c r="S74" s="3"/>
      <c r="T74" s="3"/>
      <c r="U74" s="3"/>
      <c r="V74" s="3"/>
      <c r="W74" s="3"/>
      <c r="X74" s="3"/>
      <c r="Y74" s="3"/>
      <c r="Z74" s="3"/>
    </row>
    <row r="75" ht="15.75" customHeight="1">
      <c r="A75" s="3"/>
      <c r="B75" s="13"/>
      <c r="C75" s="3"/>
      <c r="D75" s="3"/>
      <c r="E75" s="3"/>
      <c r="F75" s="3"/>
      <c r="G75" s="3"/>
      <c r="H75" s="3"/>
      <c r="I75" s="3"/>
      <c r="J75" s="3"/>
      <c r="K75" s="3"/>
      <c r="L75" s="13"/>
      <c r="M75" s="3"/>
      <c r="N75" s="3"/>
      <c r="O75" s="13"/>
      <c r="P75" s="3"/>
      <c r="Q75" s="3"/>
      <c r="R75" s="3"/>
      <c r="S75" s="3"/>
      <c r="T75" s="3"/>
      <c r="U75" s="3"/>
      <c r="V75" s="3"/>
      <c r="W75" s="3"/>
      <c r="X75" s="3"/>
      <c r="Y75" s="3"/>
      <c r="Z75" s="3"/>
    </row>
    <row r="76" ht="15.75" customHeight="1">
      <c r="A76" s="3"/>
      <c r="B76" s="13"/>
      <c r="C76" s="3"/>
      <c r="D76" s="3"/>
      <c r="E76" s="3"/>
      <c r="F76" s="3"/>
      <c r="G76" s="3"/>
      <c r="H76" s="3"/>
      <c r="I76" s="3"/>
      <c r="J76" s="3"/>
      <c r="K76" s="3"/>
      <c r="L76" s="13"/>
      <c r="M76" s="3"/>
      <c r="N76" s="3"/>
      <c r="O76" s="13"/>
      <c r="P76" s="3"/>
      <c r="Q76" s="3"/>
      <c r="R76" s="3"/>
      <c r="S76" s="3"/>
      <c r="T76" s="3"/>
      <c r="U76" s="3"/>
      <c r="V76" s="3"/>
      <c r="W76" s="3"/>
      <c r="X76" s="3"/>
      <c r="Y76" s="3"/>
      <c r="Z76" s="3"/>
    </row>
    <row r="77" ht="15.75" customHeight="1">
      <c r="A77" s="3"/>
      <c r="B77" s="13"/>
      <c r="C77" s="3"/>
      <c r="D77" s="3"/>
      <c r="E77" s="3"/>
      <c r="F77" s="3"/>
      <c r="G77" s="3"/>
      <c r="H77" s="3"/>
      <c r="I77" s="3"/>
      <c r="J77" s="3"/>
      <c r="K77" s="3"/>
      <c r="L77" s="13"/>
      <c r="M77" s="3"/>
      <c r="N77" s="3"/>
      <c r="O77" s="13"/>
      <c r="P77" s="3"/>
      <c r="Q77" s="3"/>
      <c r="R77" s="3"/>
      <c r="S77" s="3"/>
      <c r="T77" s="3"/>
      <c r="U77" s="3"/>
      <c r="V77" s="3"/>
      <c r="W77" s="3"/>
      <c r="X77" s="3"/>
      <c r="Y77" s="3"/>
      <c r="Z77" s="3"/>
    </row>
    <row r="78" ht="15.75" customHeight="1">
      <c r="A78" s="3"/>
      <c r="B78" s="13"/>
      <c r="C78" s="3"/>
      <c r="D78" s="3"/>
      <c r="E78" s="3"/>
      <c r="F78" s="3"/>
      <c r="G78" s="3"/>
      <c r="H78" s="3"/>
      <c r="I78" s="3"/>
      <c r="J78" s="3"/>
      <c r="K78" s="3"/>
      <c r="L78" s="13"/>
      <c r="M78" s="3"/>
      <c r="N78" s="3"/>
      <c r="O78" s="13"/>
      <c r="P78" s="3"/>
      <c r="Q78" s="3"/>
      <c r="R78" s="3"/>
      <c r="S78" s="3"/>
      <c r="T78" s="3"/>
      <c r="U78" s="3"/>
      <c r="V78" s="3"/>
      <c r="W78" s="3"/>
      <c r="X78" s="3"/>
      <c r="Y78" s="3"/>
      <c r="Z78" s="3"/>
    </row>
    <row r="79" ht="15.75" customHeight="1">
      <c r="A79" s="3"/>
      <c r="B79" s="13"/>
      <c r="C79" s="3"/>
      <c r="D79" s="3"/>
      <c r="E79" s="3"/>
      <c r="F79" s="3"/>
      <c r="G79" s="3"/>
      <c r="H79" s="3"/>
      <c r="I79" s="3"/>
      <c r="J79" s="3"/>
      <c r="K79" s="3"/>
      <c r="L79" s="13"/>
      <c r="M79" s="3"/>
      <c r="N79" s="3"/>
      <c r="O79" s="13"/>
      <c r="P79" s="3"/>
      <c r="Q79" s="3"/>
      <c r="R79" s="3"/>
      <c r="S79" s="3"/>
      <c r="T79" s="3"/>
      <c r="U79" s="3"/>
      <c r="V79" s="3"/>
      <c r="W79" s="3"/>
      <c r="X79" s="3"/>
      <c r="Y79" s="3"/>
      <c r="Z79" s="3"/>
    </row>
    <row r="80" ht="15.75" customHeight="1">
      <c r="A80" s="3"/>
      <c r="B80" s="13"/>
      <c r="C80" s="3"/>
      <c r="D80" s="3"/>
      <c r="E80" s="3"/>
      <c r="F80" s="3"/>
      <c r="G80" s="3"/>
      <c r="H80" s="3"/>
      <c r="I80" s="3"/>
      <c r="J80" s="3"/>
      <c r="K80" s="3"/>
      <c r="L80" s="13"/>
      <c r="M80" s="3"/>
      <c r="N80" s="3"/>
      <c r="O80" s="13"/>
      <c r="P80" s="3"/>
      <c r="Q80" s="3"/>
      <c r="R80" s="3"/>
      <c r="S80" s="3"/>
      <c r="T80" s="3"/>
      <c r="U80" s="3"/>
      <c r="V80" s="3"/>
      <c r="W80" s="3"/>
      <c r="X80" s="3"/>
      <c r="Y80" s="3"/>
      <c r="Z80" s="3"/>
    </row>
    <row r="81" ht="15.75" customHeight="1">
      <c r="A81" s="3"/>
      <c r="B81" s="13"/>
      <c r="C81" s="3"/>
      <c r="D81" s="3"/>
      <c r="E81" s="3"/>
      <c r="F81" s="3"/>
      <c r="G81" s="3"/>
      <c r="H81" s="3"/>
      <c r="I81" s="3"/>
      <c r="J81" s="3"/>
      <c r="K81" s="3"/>
      <c r="L81" s="13"/>
      <c r="M81" s="3"/>
      <c r="N81" s="3"/>
      <c r="O81" s="13"/>
      <c r="P81" s="3"/>
      <c r="Q81" s="3"/>
      <c r="R81" s="3"/>
      <c r="S81" s="3"/>
      <c r="T81" s="3"/>
      <c r="U81" s="3"/>
      <c r="V81" s="3"/>
      <c r="W81" s="3"/>
      <c r="X81" s="3"/>
      <c r="Y81" s="3"/>
      <c r="Z81" s="3"/>
    </row>
    <row r="82" ht="15.75" customHeight="1">
      <c r="A82" s="3"/>
      <c r="B82" s="13"/>
      <c r="C82" s="3"/>
      <c r="D82" s="3"/>
      <c r="E82" s="3"/>
      <c r="F82" s="3"/>
      <c r="G82" s="3"/>
      <c r="H82" s="3"/>
      <c r="I82" s="3"/>
      <c r="J82" s="3"/>
      <c r="K82" s="3"/>
      <c r="L82" s="13"/>
      <c r="M82" s="3"/>
      <c r="N82" s="3"/>
      <c r="O82" s="13"/>
      <c r="P82" s="3"/>
      <c r="Q82" s="3"/>
      <c r="R82" s="3"/>
      <c r="S82" s="3"/>
      <c r="T82" s="3"/>
      <c r="U82" s="3"/>
      <c r="V82" s="3"/>
      <c r="W82" s="3"/>
      <c r="X82" s="3"/>
      <c r="Y82" s="3"/>
      <c r="Z82" s="3"/>
    </row>
    <row r="83" ht="15.75" customHeight="1">
      <c r="A83" s="3"/>
      <c r="B83" s="13"/>
      <c r="C83" s="3"/>
      <c r="D83" s="3"/>
      <c r="E83" s="3"/>
      <c r="F83" s="3"/>
      <c r="G83" s="3"/>
      <c r="H83" s="3"/>
      <c r="I83" s="3"/>
      <c r="J83" s="3"/>
      <c r="K83" s="3"/>
      <c r="L83" s="13"/>
      <c r="M83" s="3"/>
      <c r="N83" s="3"/>
      <c r="O83" s="13"/>
      <c r="P83" s="3"/>
      <c r="Q83" s="3"/>
      <c r="R83" s="3"/>
      <c r="S83" s="3"/>
      <c r="T83" s="3"/>
      <c r="U83" s="3"/>
      <c r="V83" s="3"/>
      <c r="W83" s="3"/>
      <c r="X83" s="3"/>
      <c r="Y83" s="3"/>
      <c r="Z83" s="3"/>
    </row>
    <row r="84" ht="15.75" customHeight="1">
      <c r="A84" s="3"/>
      <c r="B84" s="13"/>
      <c r="C84" s="3"/>
      <c r="D84" s="3"/>
      <c r="E84" s="3"/>
      <c r="F84" s="3"/>
      <c r="G84" s="3"/>
      <c r="H84" s="3"/>
      <c r="I84" s="3"/>
      <c r="J84" s="3"/>
      <c r="K84" s="3"/>
      <c r="L84" s="13"/>
      <c r="M84" s="3"/>
      <c r="N84" s="3"/>
      <c r="O84" s="13"/>
      <c r="P84" s="3"/>
      <c r="Q84" s="3"/>
      <c r="R84" s="3"/>
      <c r="S84" s="3"/>
      <c r="T84" s="3"/>
      <c r="U84" s="3"/>
      <c r="V84" s="3"/>
      <c r="W84" s="3"/>
      <c r="X84" s="3"/>
      <c r="Y84" s="3"/>
      <c r="Z84" s="3"/>
    </row>
    <row r="85" ht="15.75" customHeight="1">
      <c r="A85" s="3"/>
      <c r="B85" s="13"/>
      <c r="C85" s="3"/>
      <c r="D85" s="3"/>
      <c r="E85" s="3"/>
      <c r="F85" s="3"/>
      <c r="G85" s="3"/>
      <c r="H85" s="3"/>
      <c r="I85" s="3"/>
      <c r="J85" s="3"/>
      <c r="K85" s="3"/>
      <c r="L85" s="13"/>
      <c r="M85" s="3"/>
      <c r="N85" s="3"/>
      <c r="O85" s="13"/>
      <c r="P85" s="3"/>
      <c r="Q85" s="3"/>
      <c r="R85" s="3"/>
      <c r="S85" s="3"/>
      <c r="T85" s="3"/>
      <c r="U85" s="3"/>
      <c r="V85" s="3"/>
      <c r="W85" s="3"/>
      <c r="X85" s="3"/>
      <c r="Y85" s="3"/>
      <c r="Z85" s="3"/>
    </row>
    <row r="86" ht="15.75" customHeight="1">
      <c r="A86" s="3"/>
      <c r="B86" s="13"/>
      <c r="C86" s="3"/>
      <c r="D86" s="3"/>
      <c r="E86" s="3"/>
      <c r="F86" s="3"/>
      <c r="G86" s="3"/>
      <c r="H86" s="3"/>
      <c r="I86" s="3"/>
      <c r="J86" s="3"/>
      <c r="K86" s="3"/>
      <c r="L86" s="13"/>
      <c r="M86" s="3"/>
      <c r="N86" s="3"/>
      <c r="O86" s="13"/>
      <c r="P86" s="3"/>
      <c r="Q86" s="3"/>
      <c r="R86" s="3"/>
      <c r="S86" s="3"/>
      <c r="T86" s="3"/>
      <c r="U86" s="3"/>
      <c r="V86" s="3"/>
      <c r="W86" s="3"/>
      <c r="X86" s="3"/>
      <c r="Y86" s="3"/>
      <c r="Z86" s="3"/>
    </row>
    <row r="87" ht="15.75" customHeight="1">
      <c r="A87" s="3"/>
      <c r="B87" s="13"/>
      <c r="C87" s="3"/>
      <c r="D87" s="3"/>
      <c r="E87" s="3"/>
      <c r="F87" s="3"/>
      <c r="G87" s="3"/>
      <c r="H87" s="3"/>
      <c r="I87" s="3"/>
      <c r="J87" s="3"/>
      <c r="K87" s="3"/>
      <c r="L87" s="13"/>
      <c r="M87" s="3"/>
      <c r="N87" s="3"/>
      <c r="O87" s="13"/>
      <c r="P87" s="3"/>
      <c r="Q87" s="3"/>
      <c r="R87" s="3"/>
      <c r="S87" s="3"/>
      <c r="T87" s="3"/>
      <c r="U87" s="3"/>
      <c r="V87" s="3"/>
      <c r="W87" s="3"/>
      <c r="X87" s="3"/>
      <c r="Y87" s="3"/>
      <c r="Z87" s="3"/>
    </row>
    <row r="88" ht="15.75" customHeight="1">
      <c r="A88" s="3"/>
      <c r="B88" s="13"/>
      <c r="C88" s="3"/>
      <c r="D88" s="3"/>
      <c r="E88" s="3"/>
      <c r="F88" s="3"/>
      <c r="G88" s="3"/>
      <c r="H88" s="3"/>
      <c r="I88" s="3"/>
      <c r="J88" s="3"/>
      <c r="K88" s="3"/>
      <c r="L88" s="13"/>
      <c r="M88" s="3"/>
      <c r="N88" s="3"/>
      <c r="O88" s="13"/>
      <c r="P88" s="3"/>
      <c r="Q88" s="3"/>
      <c r="R88" s="3"/>
      <c r="S88" s="3"/>
      <c r="T88" s="3"/>
      <c r="U88" s="3"/>
      <c r="V88" s="3"/>
      <c r="W88" s="3"/>
      <c r="X88" s="3"/>
      <c r="Y88" s="3"/>
      <c r="Z88" s="3"/>
    </row>
    <row r="89" ht="15.75" customHeight="1">
      <c r="A89" s="3"/>
      <c r="B89" s="13"/>
      <c r="C89" s="3"/>
      <c r="D89" s="3"/>
      <c r="E89" s="3"/>
      <c r="F89" s="3"/>
      <c r="G89" s="3"/>
      <c r="H89" s="3"/>
      <c r="I89" s="3"/>
      <c r="J89" s="3"/>
      <c r="K89" s="3"/>
      <c r="L89" s="13"/>
      <c r="M89" s="3"/>
      <c r="N89" s="3"/>
      <c r="O89" s="13"/>
      <c r="P89" s="3"/>
      <c r="Q89" s="3"/>
      <c r="R89" s="3"/>
      <c r="S89" s="3"/>
      <c r="T89" s="3"/>
      <c r="U89" s="3"/>
      <c r="V89" s="3"/>
      <c r="W89" s="3"/>
      <c r="X89" s="3"/>
      <c r="Y89" s="3"/>
      <c r="Z89" s="3"/>
    </row>
    <row r="90" ht="15.75" customHeight="1">
      <c r="A90" s="3"/>
      <c r="B90" s="13"/>
      <c r="C90" s="3"/>
      <c r="D90" s="3"/>
      <c r="E90" s="3"/>
      <c r="F90" s="3"/>
      <c r="G90" s="3"/>
      <c r="H90" s="3"/>
      <c r="I90" s="3"/>
      <c r="J90" s="3"/>
      <c r="K90" s="3"/>
      <c r="L90" s="13"/>
      <c r="M90" s="3"/>
      <c r="N90" s="3"/>
      <c r="O90" s="13"/>
      <c r="P90" s="3"/>
      <c r="Q90" s="3"/>
      <c r="R90" s="3"/>
      <c r="S90" s="3"/>
      <c r="T90" s="3"/>
      <c r="U90" s="3"/>
      <c r="V90" s="3"/>
      <c r="W90" s="3"/>
      <c r="X90" s="3"/>
      <c r="Y90" s="3"/>
      <c r="Z90" s="3"/>
    </row>
    <row r="91" ht="15.75" customHeight="1">
      <c r="A91" s="3"/>
      <c r="B91" s="13"/>
      <c r="C91" s="3"/>
      <c r="D91" s="3"/>
      <c r="E91" s="3"/>
      <c r="F91" s="3"/>
      <c r="G91" s="3"/>
      <c r="H91" s="3"/>
      <c r="I91" s="3"/>
      <c r="J91" s="3"/>
      <c r="K91" s="3"/>
      <c r="L91" s="13"/>
      <c r="M91" s="3"/>
      <c r="N91" s="3"/>
      <c r="O91" s="13"/>
      <c r="P91" s="3"/>
      <c r="Q91" s="3"/>
      <c r="R91" s="3"/>
      <c r="S91" s="3"/>
      <c r="T91" s="3"/>
      <c r="U91" s="3"/>
      <c r="V91" s="3"/>
      <c r="W91" s="3"/>
      <c r="X91" s="3"/>
      <c r="Y91" s="3"/>
      <c r="Z91" s="3"/>
    </row>
    <row r="92" ht="15.75" customHeight="1">
      <c r="A92" s="3"/>
      <c r="B92" s="13"/>
      <c r="C92" s="3"/>
      <c r="D92" s="3"/>
      <c r="E92" s="3"/>
      <c r="F92" s="3"/>
      <c r="G92" s="3"/>
      <c r="H92" s="3"/>
      <c r="I92" s="3"/>
      <c r="J92" s="3"/>
      <c r="K92" s="3"/>
      <c r="L92" s="13"/>
      <c r="M92" s="3"/>
      <c r="N92" s="3"/>
      <c r="O92" s="13"/>
      <c r="P92" s="3"/>
      <c r="Q92" s="3"/>
      <c r="R92" s="3"/>
      <c r="S92" s="3"/>
      <c r="T92" s="3"/>
      <c r="U92" s="3"/>
      <c r="V92" s="3"/>
      <c r="W92" s="3"/>
      <c r="X92" s="3"/>
      <c r="Y92" s="3"/>
      <c r="Z92" s="3"/>
    </row>
    <row r="93" ht="15.75" customHeight="1">
      <c r="A93" s="3"/>
      <c r="B93" s="13"/>
      <c r="C93" s="3"/>
      <c r="D93" s="3"/>
      <c r="E93" s="3"/>
      <c r="F93" s="3"/>
      <c r="G93" s="3"/>
      <c r="H93" s="3"/>
      <c r="I93" s="3"/>
      <c r="J93" s="3"/>
      <c r="K93" s="3"/>
      <c r="L93" s="13"/>
      <c r="M93" s="3"/>
      <c r="N93" s="3"/>
      <c r="O93" s="13"/>
      <c r="P93" s="3"/>
      <c r="Q93" s="3"/>
      <c r="R93" s="3"/>
      <c r="S93" s="3"/>
      <c r="T93" s="3"/>
      <c r="U93" s="3"/>
      <c r="V93" s="3"/>
      <c r="W93" s="3"/>
      <c r="X93" s="3"/>
      <c r="Y93" s="3"/>
      <c r="Z93" s="3"/>
    </row>
    <row r="94" ht="15.75" customHeight="1">
      <c r="A94" s="3"/>
      <c r="B94" s="13"/>
      <c r="C94" s="3"/>
      <c r="D94" s="3"/>
      <c r="E94" s="3"/>
      <c r="F94" s="3"/>
      <c r="G94" s="3"/>
      <c r="H94" s="3"/>
      <c r="I94" s="3"/>
      <c r="J94" s="3"/>
      <c r="K94" s="3"/>
      <c r="L94" s="13"/>
      <c r="M94" s="3"/>
      <c r="N94" s="3"/>
      <c r="O94" s="13"/>
      <c r="P94" s="3"/>
      <c r="Q94" s="3"/>
      <c r="R94" s="3"/>
      <c r="S94" s="3"/>
      <c r="T94" s="3"/>
      <c r="U94" s="3"/>
      <c r="V94" s="3"/>
      <c r="W94" s="3"/>
      <c r="X94" s="3"/>
      <c r="Y94" s="3"/>
      <c r="Z94" s="3"/>
    </row>
    <row r="95" ht="15.75" customHeight="1">
      <c r="A95" s="3"/>
      <c r="B95" s="13"/>
      <c r="C95" s="3"/>
      <c r="D95" s="3"/>
      <c r="E95" s="3"/>
      <c r="F95" s="3"/>
      <c r="G95" s="3"/>
      <c r="H95" s="3"/>
      <c r="I95" s="3"/>
      <c r="J95" s="3"/>
      <c r="K95" s="3"/>
      <c r="L95" s="13"/>
      <c r="M95" s="3"/>
      <c r="N95" s="3"/>
      <c r="O95" s="13"/>
      <c r="P95" s="3"/>
      <c r="Q95" s="3"/>
      <c r="R95" s="3"/>
      <c r="S95" s="3"/>
      <c r="T95" s="3"/>
      <c r="U95" s="3"/>
      <c r="V95" s="3"/>
      <c r="W95" s="3"/>
      <c r="X95" s="3"/>
      <c r="Y95" s="3"/>
      <c r="Z95" s="3"/>
    </row>
    <row r="96" ht="15.75" customHeight="1">
      <c r="A96" s="3"/>
      <c r="B96" s="13"/>
      <c r="C96" s="3"/>
      <c r="D96" s="3"/>
      <c r="E96" s="3"/>
      <c r="F96" s="3"/>
      <c r="G96" s="3"/>
      <c r="H96" s="3"/>
      <c r="I96" s="3"/>
      <c r="J96" s="3"/>
      <c r="K96" s="3"/>
      <c r="L96" s="13"/>
      <c r="M96" s="3"/>
      <c r="N96" s="3"/>
      <c r="O96" s="13"/>
      <c r="P96" s="3"/>
      <c r="Q96" s="3"/>
      <c r="R96" s="3"/>
      <c r="S96" s="3"/>
      <c r="T96" s="3"/>
      <c r="U96" s="3"/>
      <c r="V96" s="3"/>
      <c r="W96" s="3"/>
      <c r="X96" s="3"/>
      <c r="Y96" s="3"/>
      <c r="Z96" s="3"/>
    </row>
    <row r="97" ht="15.75" customHeight="1">
      <c r="A97" s="3"/>
      <c r="B97" s="13"/>
      <c r="C97" s="3"/>
      <c r="D97" s="3"/>
      <c r="E97" s="3"/>
      <c r="F97" s="3"/>
      <c r="G97" s="3"/>
      <c r="H97" s="3"/>
      <c r="I97" s="3"/>
      <c r="J97" s="3"/>
      <c r="K97" s="3"/>
      <c r="L97" s="13"/>
      <c r="M97" s="3"/>
      <c r="N97" s="3"/>
      <c r="O97" s="13"/>
      <c r="P97" s="3"/>
      <c r="Q97" s="3"/>
      <c r="R97" s="3"/>
      <c r="S97" s="3"/>
      <c r="T97" s="3"/>
      <c r="U97" s="3"/>
      <c r="V97" s="3"/>
      <c r="W97" s="3"/>
      <c r="X97" s="3"/>
      <c r="Y97" s="3"/>
      <c r="Z97" s="3"/>
    </row>
    <row r="98" ht="15.75" customHeight="1">
      <c r="A98" s="3"/>
      <c r="B98" s="13"/>
      <c r="C98" s="3"/>
      <c r="D98" s="3"/>
      <c r="E98" s="3"/>
      <c r="F98" s="3"/>
      <c r="G98" s="3"/>
      <c r="H98" s="3"/>
      <c r="I98" s="3"/>
      <c r="J98" s="3"/>
      <c r="K98" s="3"/>
      <c r="L98" s="13"/>
      <c r="M98" s="3"/>
      <c r="N98" s="3"/>
      <c r="O98" s="13"/>
      <c r="P98" s="3"/>
      <c r="Q98" s="3"/>
      <c r="R98" s="3"/>
      <c r="S98" s="3"/>
      <c r="T98" s="3"/>
      <c r="U98" s="3"/>
      <c r="V98" s="3"/>
      <c r="W98" s="3"/>
      <c r="X98" s="3"/>
      <c r="Y98" s="3"/>
      <c r="Z98" s="3"/>
    </row>
    <row r="99" ht="15.75" customHeight="1">
      <c r="A99" s="3"/>
      <c r="B99" s="13"/>
      <c r="C99" s="3"/>
      <c r="D99" s="3"/>
      <c r="E99" s="3"/>
      <c r="F99" s="3"/>
      <c r="G99" s="3"/>
      <c r="H99" s="3"/>
      <c r="I99" s="3"/>
      <c r="J99" s="3"/>
      <c r="K99" s="3"/>
      <c r="L99" s="13"/>
      <c r="M99" s="3"/>
      <c r="N99" s="3"/>
      <c r="O99" s="13"/>
      <c r="P99" s="3"/>
      <c r="Q99" s="3"/>
      <c r="R99" s="3"/>
      <c r="S99" s="3"/>
      <c r="T99" s="3"/>
      <c r="U99" s="3"/>
      <c r="V99" s="3"/>
      <c r="W99" s="3"/>
      <c r="X99" s="3"/>
      <c r="Y99" s="3"/>
      <c r="Z99" s="3"/>
    </row>
    <row r="100" ht="15.75" customHeight="1">
      <c r="A100" s="3"/>
      <c r="B100" s="13"/>
      <c r="C100" s="3"/>
      <c r="D100" s="3"/>
      <c r="E100" s="3"/>
      <c r="F100" s="3"/>
      <c r="G100" s="3"/>
      <c r="H100" s="3"/>
      <c r="I100" s="3"/>
      <c r="J100" s="3"/>
      <c r="K100" s="3"/>
      <c r="L100" s="13"/>
      <c r="M100" s="3"/>
      <c r="N100" s="3"/>
      <c r="O100" s="13"/>
      <c r="P100" s="3"/>
      <c r="Q100" s="3"/>
      <c r="R100" s="3"/>
      <c r="S100" s="3"/>
      <c r="T100" s="3"/>
      <c r="U100" s="3"/>
      <c r="V100" s="3"/>
      <c r="W100" s="3"/>
      <c r="X100" s="3"/>
      <c r="Y100" s="3"/>
      <c r="Z100" s="3"/>
    </row>
    <row r="101" ht="15.75" customHeight="1">
      <c r="A101" s="3"/>
      <c r="B101" s="13"/>
      <c r="C101" s="3"/>
      <c r="D101" s="3"/>
      <c r="E101" s="3"/>
      <c r="F101" s="3"/>
      <c r="G101" s="3"/>
      <c r="H101" s="3"/>
      <c r="I101" s="3"/>
      <c r="J101" s="3"/>
      <c r="K101" s="3"/>
      <c r="L101" s="13"/>
      <c r="M101" s="3"/>
      <c r="N101" s="3"/>
      <c r="O101" s="13"/>
      <c r="P101" s="3"/>
      <c r="Q101" s="3"/>
      <c r="R101" s="3"/>
      <c r="S101" s="3"/>
      <c r="T101" s="3"/>
      <c r="U101" s="3"/>
      <c r="V101" s="3"/>
      <c r="W101" s="3"/>
      <c r="X101" s="3"/>
      <c r="Y101" s="3"/>
      <c r="Z101" s="3"/>
    </row>
    <row r="102" ht="15.75" customHeight="1">
      <c r="A102" s="3"/>
      <c r="B102" s="13"/>
      <c r="C102" s="3"/>
      <c r="D102" s="3"/>
      <c r="E102" s="3"/>
      <c r="F102" s="3"/>
      <c r="G102" s="3"/>
      <c r="H102" s="3"/>
      <c r="I102" s="3"/>
      <c r="J102" s="3"/>
      <c r="K102" s="3"/>
      <c r="L102" s="13"/>
      <c r="M102" s="3"/>
      <c r="N102" s="3"/>
      <c r="O102" s="13"/>
      <c r="P102" s="3"/>
      <c r="Q102" s="3"/>
      <c r="R102" s="3"/>
      <c r="S102" s="3"/>
      <c r="T102" s="3"/>
      <c r="U102" s="3"/>
      <c r="V102" s="3"/>
      <c r="W102" s="3"/>
      <c r="X102" s="3"/>
      <c r="Y102" s="3"/>
      <c r="Z102" s="3"/>
    </row>
    <row r="103" ht="15.75" customHeight="1">
      <c r="A103" s="3"/>
      <c r="B103" s="13"/>
      <c r="C103" s="3"/>
      <c r="D103" s="3"/>
      <c r="E103" s="3"/>
      <c r="F103" s="3"/>
      <c r="G103" s="3"/>
      <c r="H103" s="3"/>
      <c r="I103" s="3"/>
      <c r="J103" s="3"/>
      <c r="K103" s="3"/>
      <c r="L103" s="13"/>
      <c r="M103" s="3"/>
      <c r="N103" s="3"/>
      <c r="O103" s="13"/>
      <c r="P103" s="3"/>
      <c r="Q103" s="3"/>
      <c r="R103" s="3"/>
      <c r="S103" s="3"/>
      <c r="T103" s="3"/>
      <c r="U103" s="3"/>
      <c r="V103" s="3"/>
      <c r="W103" s="3"/>
      <c r="X103" s="3"/>
      <c r="Y103" s="3"/>
      <c r="Z103" s="3"/>
    </row>
    <row r="104" ht="15.75" customHeight="1">
      <c r="A104" s="3"/>
      <c r="B104" s="13"/>
      <c r="C104" s="3"/>
      <c r="D104" s="3"/>
      <c r="E104" s="3"/>
      <c r="F104" s="3"/>
      <c r="G104" s="3"/>
      <c r="H104" s="3"/>
      <c r="I104" s="3"/>
      <c r="J104" s="3"/>
      <c r="K104" s="3"/>
      <c r="L104" s="13"/>
      <c r="M104" s="3"/>
      <c r="N104" s="3"/>
      <c r="O104" s="13"/>
      <c r="P104" s="3"/>
      <c r="Q104" s="3"/>
      <c r="R104" s="3"/>
      <c r="S104" s="3"/>
      <c r="T104" s="3"/>
      <c r="U104" s="3"/>
      <c r="V104" s="3"/>
      <c r="W104" s="3"/>
      <c r="X104" s="3"/>
      <c r="Y104" s="3"/>
      <c r="Z104" s="3"/>
    </row>
    <row r="105" ht="15.75" customHeight="1">
      <c r="A105" s="3"/>
      <c r="B105" s="13"/>
      <c r="C105" s="3"/>
      <c r="D105" s="3"/>
      <c r="E105" s="3"/>
      <c r="F105" s="3"/>
      <c r="G105" s="3"/>
      <c r="H105" s="3"/>
      <c r="I105" s="3"/>
      <c r="J105" s="3"/>
      <c r="K105" s="3"/>
      <c r="L105" s="13"/>
      <c r="M105" s="3"/>
      <c r="N105" s="3"/>
      <c r="O105" s="13"/>
      <c r="P105" s="3"/>
      <c r="Q105" s="3"/>
      <c r="R105" s="3"/>
      <c r="S105" s="3"/>
      <c r="T105" s="3"/>
      <c r="U105" s="3"/>
      <c r="V105" s="3"/>
      <c r="W105" s="3"/>
      <c r="X105" s="3"/>
      <c r="Y105" s="3"/>
      <c r="Z105" s="3"/>
    </row>
    <row r="106" ht="15.75" customHeight="1">
      <c r="A106" s="3"/>
      <c r="B106" s="13"/>
      <c r="C106" s="3"/>
      <c r="D106" s="3"/>
      <c r="E106" s="3"/>
      <c r="F106" s="3"/>
      <c r="G106" s="3"/>
      <c r="H106" s="3"/>
      <c r="I106" s="3"/>
      <c r="J106" s="3"/>
      <c r="K106" s="3"/>
      <c r="L106" s="13"/>
      <c r="M106" s="3"/>
      <c r="N106" s="3"/>
      <c r="O106" s="13"/>
      <c r="P106" s="3"/>
      <c r="Q106" s="3"/>
      <c r="R106" s="3"/>
      <c r="S106" s="3"/>
      <c r="T106" s="3"/>
      <c r="U106" s="3"/>
      <c r="V106" s="3"/>
      <c r="W106" s="3"/>
      <c r="X106" s="3"/>
      <c r="Y106" s="3"/>
      <c r="Z106" s="3"/>
    </row>
    <row r="107" ht="15.75" customHeight="1">
      <c r="A107" s="3"/>
      <c r="B107" s="13"/>
      <c r="C107" s="3"/>
      <c r="D107" s="3"/>
      <c r="E107" s="3"/>
      <c r="F107" s="3"/>
      <c r="G107" s="3"/>
      <c r="H107" s="3"/>
      <c r="I107" s="3"/>
      <c r="J107" s="3"/>
      <c r="K107" s="3"/>
      <c r="L107" s="13"/>
      <c r="M107" s="3"/>
      <c r="N107" s="3"/>
      <c r="O107" s="13"/>
      <c r="P107" s="3"/>
      <c r="Q107" s="3"/>
      <c r="R107" s="3"/>
      <c r="S107" s="3"/>
      <c r="T107" s="3"/>
      <c r="U107" s="3"/>
      <c r="V107" s="3"/>
      <c r="W107" s="3"/>
      <c r="X107" s="3"/>
      <c r="Y107" s="3"/>
      <c r="Z107" s="3"/>
    </row>
    <row r="108" ht="15.75" customHeight="1">
      <c r="A108" s="3"/>
      <c r="B108" s="13"/>
      <c r="C108" s="3"/>
      <c r="D108" s="3"/>
      <c r="E108" s="3"/>
      <c r="F108" s="3"/>
      <c r="G108" s="3"/>
      <c r="H108" s="3"/>
      <c r="I108" s="3"/>
      <c r="J108" s="3"/>
      <c r="K108" s="3"/>
      <c r="L108" s="13"/>
      <c r="M108" s="3"/>
      <c r="N108" s="3"/>
      <c r="O108" s="13"/>
      <c r="P108" s="3"/>
      <c r="Q108" s="3"/>
      <c r="R108" s="3"/>
      <c r="S108" s="3"/>
      <c r="T108" s="3"/>
      <c r="U108" s="3"/>
      <c r="V108" s="3"/>
      <c r="W108" s="3"/>
      <c r="X108" s="3"/>
      <c r="Y108" s="3"/>
      <c r="Z108" s="3"/>
    </row>
    <row r="109" ht="15.75" customHeight="1">
      <c r="A109" s="3"/>
      <c r="B109" s="13"/>
      <c r="C109" s="3"/>
      <c r="D109" s="3"/>
      <c r="E109" s="3"/>
      <c r="F109" s="3"/>
      <c r="G109" s="3"/>
      <c r="H109" s="3"/>
      <c r="I109" s="3"/>
      <c r="J109" s="3"/>
      <c r="K109" s="3"/>
      <c r="L109" s="13"/>
      <c r="M109" s="3"/>
      <c r="N109" s="3"/>
      <c r="O109" s="13"/>
      <c r="P109" s="3"/>
      <c r="Q109" s="3"/>
      <c r="R109" s="3"/>
      <c r="S109" s="3"/>
      <c r="T109" s="3"/>
      <c r="U109" s="3"/>
      <c r="V109" s="3"/>
      <c r="W109" s="3"/>
      <c r="X109" s="3"/>
      <c r="Y109" s="3"/>
      <c r="Z109" s="3"/>
    </row>
    <row r="110" ht="15.75" customHeight="1">
      <c r="A110" s="3"/>
      <c r="B110" s="13"/>
      <c r="C110" s="3"/>
      <c r="D110" s="3"/>
      <c r="E110" s="3"/>
      <c r="F110" s="3"/>
      <c r="G110" s="3"/>
      <c r="H110" s="3"/>
      <c r="I110" s="3"/>
      <c r="J110" s="3"/>
      <c r="K110" s="3"/>
      <c r="L110" s="13"/>
      <c r="M110" s="3"/>
      <c r="N110" s="3"/>
      <c r="O110" s="13"/>
      <c r="P110" s="3"/>
      <c r="Q110" s="3"/>
      <c r="R110" s="3"/>
      <c r="S110" s="3"/>
      <c r="T110" s="3"/>
      <c r="U110" s="3"/>
      <c r="V110" s="3"/>
      <c r="W110" s="3"/>
      <c r="X110" s="3"/>
      <c r="Y110" s="3"/>
      <c r="Z110" s="3"/>
    </row>
    <row r="111" ht="15.75" customHeight="1">
      <c r="A111" s="3"/>
      <c r="B111" s="13"/>
      <c r="C111" s="3"/>
      <c r="D111" s="3"/>
      <c r="E111" s="3"/>
      <c r="F111" s="3"/>
      <c r="G111" s="3"/>
      <c r="H111" s="3"/>
      <c r="I111" s="3"/>
      <c r="J111" s="3"/>
      <c r="K111" s="3"/>
      <c r="L111" s="13"/>
      <c r="M111" s="3"/>
      <c r="N111" s="3"/>
      <c r="O111" s="13"/>
      <c r="P111" s="3"/>
      <c r="Q111" s="3"/>
      <c r="R111" s="3"/>
      <c r="S111" s="3"/>
      <c r="T111" s="3"/>
      <c r="U111" s="3"/>
      <c r="V111" s="3"/>
      <c r="W111" s="3"/>
      <c r="X111" s="3"/>
      <c r="Y111" s="3"/>
      <c r="Z111" s="3"/>
    </row>
    <row r="112" ht="15.75" customHeight="1">
      <c r="A112" s="3"/>
      <c r="B112" s="13"/>
      <c r="C112" s="3"/>
      <c r="D112" s="3"/>
      <c r="E112" s="3"/>
      <c r="F112" s="3"/>
      <c r="G112" s="3"/>
      <c r="H112" s="3"/>
      <c r="I112" s="3"/>
      <c r="J112" s="3"/>
      <c r="K112" s="3"/>
      <c r="L112" s="13"/>
      <c r="M112" s="3"/>
      <c r="N112" s="3"/>
      <c r="O112" s="13"/>
      <c r="P112" s="3"/>
      <c r="Q112" s="3"/>
      <c r="R112" s="3"/>
      <c r="S112" s="3"/>
      <c r="T112" s="3"/>
      <c r="U112" s="3"/>
      <c r="V112" s="3"/>
      <c r="W112" s="3"/>
      <c r="X112" s="3"/>
      <c r="Y112" s="3"/>
      <c r="Z112" s="3"/>
    </row>
    <row r="113" ht="15.75" customHeight="1">
      <c r="A113" s="3"/>
      <c r="B113" s="13"/>
      <c r="C113" s="3"/>
      <c r="D113" s="3"/>
      <c r="E113" s="3"/>
      <c r="F113" s="3"/>
      <c r="G113" s="3"/>
      <c r="H113" s="3"/>
      <c r="I113" s="3"/>
      <c r="J113" s="3"/>
      <c r="K113" s="3"/>
      <c r="L113" s="13"/>
      <c r="M113" s="3"/>
      <c r="N113" s="3"/>
      <c r="O113" s="13"/>
      <c r="P113" s="3"/>
      <c r="Q113" s="3"/>
      <c r="R113" s="3"/>
      <c r="S113" s="3"/>
      <c r="T113" s="3"/>
      <c r="U113" s="3"/>
      <c r="V113" s="3"/>
      <c r="W113" s="3"/>
      <c r="X113" s="3"/>
      <c r="Y113" s="3"/>
      <c r="Z113" s="3"/>
    </row>
    <row r="114" ht="15.75" customHeight="1">
      <c r="A114" s="3"/>
      <c r="B114" s="13"/>
      <c r="C114" s="3"/>
      <c r="D114" s="3"/>
      <c r="E114" s="3"/>
      <c r="F114" s="3"/>
      <c r="G114" s="3"/>
      <c r="H114" s="3"/>
      <c r="I114" s="3"/>
      <c r="J114" s="3"/>
      <c r="K114" s="3"/>
      <c r="L114" s="13"/>
      <c r="M114" s="3"/>
      <c r="N114" s="3"/>
      <c r="O114" s="13"/>
      <c r="P114" s="3"/>
      <c r="Q114" s="3"/>
      <c r="R114" s="3"/>
      <c r="S114" s="3"/>
      <c r="T114" s="3"/>
      <c r="U114" s="3"/>
      <c r="V114" s="3"/>
      <c r="W114" s="3"/>
      <c r="X114" s="3"/>
      <c r="Y114" s="3"/>
      <c r="Z114" s="3"/>
    </row>
    <row r="115" ht="15.75" customHeight="1">
      <c r="A115" s="3"/>
      <c r="B115" s="13"/>
      <c r="C115" s="3"/>
      <c r="D115" s="3"/>
      <c r="E115" s="3"/>
      <c r="F115" s="3"/>
      <c r="G115" s="3"/>
      <c r="H115" s="3"/>
      <c r="I115" s="3"/>
      <c r="J115" s="3"/>
      <c r="K115" s="3"/>
      <c r="L115" s="13"/>
      <c r="M115" s="3"/>
      <c r="N115" s="3"/>
      <c r="O115" s="13"/>
      <c r="P115" s="3"/>
      <c r="Q115" s="3"/>
      <c r="R115" s="3"/>
      <c r="S115" s="3"/>
      <c r="T115" s="3"/>
      <c r="U115" s="3"/>
      <c r="V115" s="3"/>
      <c r="W115" s="3"/>
      <c r="X115" s="3"/>
      <c r="Y115" s="3"/>
      <c r="Z115" s="3"/>
    </row>
    <row r="116" ht="15.75" customHeight="1">
      <c r="A116" s="3"/>
      <c r="B116" s="13"/>
      <c r="C116" s="3"/>
      <c r="D116" s="3"/>
      <c r="E116" s="3"/>
      <c r="F116" s="3"/>
      <c r="G116" s="3"/>
      <c r="H116" s="3"/>
      <c r="I116" s="3"/>
      <c r="J116" s="3"/>
      <c r="K116" s="3"/>
      <c r="L116" s="13"/>
      <c r="M116" s="3"/>
      <c r="N116" s="3"/>
      <c r="O116" s="13"/>
      <c r="P116" s="3"/>
      <c r="Q116" s="3"/>
      <c r="R116" s="3"/>
      <c r="S116" s="3"/>
      <c r="T116" s="3"/>
      <c r="U116" s="3"/>
      <c r="V116" s="3"/>
      <c r="W116" s="3"/>
      <c r="X116" s="3"/>
      <c r="Y116" s="3"/>
      <c r="Z116" s="3"/>
    </row>
    <row r="117" ht="15.75" customHeight="1">
      <c r="A117" s="3"/>
      <c r="B117" s="13"/>
      <c r="C117" s="3"/>
      <c r="D117" s="3"/>
      <c r="E117" s="3"/>
      <c r="F117" s="3"/>
      <c r="G117" s="3"/>
      <c r="H117" s="3"/>
      <c r="I117" s="3"/>
      <c r="J117" s="3"/>
      <c r="K117" s="3"/>
      <c r="L117" s="13"/>
      <c r="M117" s="3"/>
      <c r="N117" s="3"/>
      <c r="O117" s="13"/>
      <c r="P117" s="3"/>
      <c r="Q117" s="3"/>
      <c r="R117" s="3"/>
      <c r="S117" s="3"/>
      <c r="T117" s="3"/>
      <c r="U117" s="3"/>
      <c r="V117" s="3"/>
      <c r="W117" s="3"/>
      <c r="X117" s="3"/>
      <c r="Y117" s="3"/>
      <c r="Z117" s="3"/>
    </row>
    <row r="118" ht="15.75" customHeight="1">
      <c r="A118" s="3"/>
      <c r="B118" s="13"/>
      <c r="C118" s="3"/>
      <c r="D118" s="3"/>
      <c r="E118" s="3"/>
      <c r="F118" s="3"/>
      <c r="G118" s="3"/>
      <c r="H118" s="3"/>
      <c r="I118" s="3"/>
      <c r="J118" s="3"/>
      <c r="K118" s="3"/>
      <c r="L118" s="13"/>
      <c r="M118" s="3"/>
      <c r="N118" s="3"/>
      <c r="O118" s="13"/>
      <c r="P118" s="3"/>
      <c r="Q118" s="3"/>
      <c r="R118" s="3"/>
      <c r="S118" s="3"/>
      <c r="T118" s="3"/>
      <c r="U118" s="3"/>
      <c r="V118" s="3"/>
      <c r="W118" s="3"/>
      <c r="X118" s="3"/>
      <c r="Y118" s="3"/>
      <c r="Z118" s="3"/>
    </row>
    <row r="119" ht="15.75" customHeight="1">
      <c r="A119" s="3"/>
      <c r="B119" s="13"/>
      <c r="C119" s="3"/>
      <c r="D119" s="3"/>
      <c r="E119" s="3"/>
      <c r="F119" s="3"/>
      <c r="G119" s="3"/>
      <c r="H119" s="3"/>
      <c r="I119" s="3"/>
      <c r="J119" s="3"/>
      <c r="K119" s="3"/>
      <c r="L119" s="13"/>
      <c r="M119" s="3"/>
      <c r="N119" s="3"/>
      <c r="O119" s="13"/>
      <c r="P119" s="3"/>
      <c r="Q119" s="3"/>
      <c r="R119" s="3"/>
      <c r="S119" s="3"/>
      <c r="T119" s="3"/>
      <c r="U119" s="3"/>
      <c r="V119" s="3"/>
      <c r="W119" s="3"/>
      <c r="X119" s="3"/>
      <c r="Y119" s="3"/>
      <c r="Z119" s="3"/>
    </row>
    <row r="120" ht="15.75" customHeight="1">
      <c r="A120" s="3"/>
      <c r="B120" s="13"/>
      <c r="C120" s="3"/>
      <c r="D120" s="3"/>
      <c r="E120" s="3"/>
      <c r="F120" s="3"/>
      <c r="G120" s="3"/>
      <c r="H120" s="3"/>
      <c r="I120" s="3"/>
      <c r="J120" s="3"/>
      <c r="K120" s="3"/>
      <c r="L120" s="13"/>
      <c r="M120" s="3"/>
      <c r="N120" s="3"/>
      <c r="O120" s="13"/>
      <c r="P120" s="3"/>
      <c r="Q120" s="3"/>
      <c r="R120" s="3"/>
      <c r="S120" s="3"/>
      <c r="T120" s="3"/>
      <c r="U120" s="3"/>
      <c r="V120" s="3"/>
      <c r="W120" s="3"/>
      <c r="X120" s="3"/>
      <c r="Y120" s="3"/>
      <c r="Z120" s="3"/>
    </row>
    <row r="121" ht="15.75" customHeight="1">
      <c r="A121" s="3"/>
      <c r="B121" s="13"/>
      <c r="C121" s="3"/>
      <c r="D121" s="3"/>
      <c r="E121" s="3"/>
      <c r="F121" s="3"/>
      <c r="G121" s="3"/>
      <c r="H121" s="3"/>
      <c r="I121" s="3"/>
      <c r="J121" s="3"/>
      <c r="K121" s="3"/>
      <c r="L121" s="13"/>
      <c r="M121" s="3"/>
      <c r="N121" s="3"/>
      <c r="O121" s="13"/>
      <c r="P121" s="3"/>
      <c r="Q121" s="3"/>
      <c r="R121" s="3"/>
      <c r="S121" s="3"/>
      <c r="T121" s="3"/>
      <c r="U121" s="3"/>
      <c r="V121" s="3"/>
      <c r="W121" s="3"/>
      <c r="X121" s="3"/>
      <c r="Y121" s="3"/>
      <c r="Z121" s="3"/>
    </row>
    <row r="122" ht="15.75" customHeight="1">
      <c r="A122" s="3"/>
      <c r="B122" s="13"/>
      <c r="C122" s="3"/>
      <c r="D122" s="3"/>
      <c r="E122" s="3"/>
      <c r="F122" s="3"/>
      <c r="G122" s="3"/>
      <c r="H122" s="3"/>
      <c r="I122" s="3"/>
      <c r="J122" s="3"/>
      <c r="K122" s="3"/>
      <c r="L122" s="13"/>
      <c r="M122" s="3"/>
      <c r="N122" s="3"/>
      <c r="O122" s="13"/>
      <c r="P122" s="3"/>
      <c r="Q122" s="3"/>
      <c r="R122" s="3"/>
      <c r="S122" s="3"/>
      <c r="T122" s="3"/>
      <c r="U122" s="3"/>
      <c r="V122" s="3"/>
      <c r="W122" s="3"/>
      <c r="X122" s="3"/>
      <c r="Y122" s="3"/>
      <c r="Z122" s="3"/>
    </row>
    <row r="123" ht="15.75" customHeight="1">
      <c r="A123" s="3"/>
      <c r="B123" s="13"/>
      <c r="C123" s="3"/>
      <c r="D123" s="3"/>
      <c r="E123" s="3"/>
      <c r="F123" s="3"/>
      <c r="G123" s="3"/>
      <c r="H123" s="3"/>
      <c r="I123" s="3"/>
      <c r="J123" s="3"/>
      <c r="K123" s="3"/>
      <c r="L123" s="13"/>
      <c r="M123" s="3"/>
      <c r="N123" s="3"/>
      <c r="O123" s="13"/>
      <c r="P123" s="3"/>
      <c r="Q123" s="3"/>
      <c r="R123" s="3"/>
      <c r="S123" s="3"/>
      <c r="T123" s="3"/>
      <c r="U123" s="3"/>
      <c r="V123" s="3"/>
      <c r="W123" s="3"/>
      <c r="X123" s="3"/>
      <c r="Y123" s="3"/>
      <c r="Z123" s="3"/>
    </row>
    <row r="124" ht="15.75" customHeight="1">
      <c r="A124" s="3"/>
      <c r="B124" s="13"/>
      <c r="C124" s="3"/>
      <c r="D124" s="3"/>
      <c r="E124" s="3"/>
      <c r="F124" s="3"/>
      <c r="G124" s="3"/>
      <c r="H124" s="3"/>
      <c r="I124" s="3"/>
      <c r="J124" s="3"/>
      <c r="K124" s="3"/>
      <c r="L124" s="13"/>
      <c r="M124" s="3"/>
      <c r="N124" s="3"/>
      <c r="O124" s="13"/>
      <c r="P124" s="3"/>
      <c r="Q124" s="3"/>
      <c r="R124" s="3"/>
      <c r="S124" s="3"/>
      <c r="T124" s="3"/>
      <c r="U124" s="3"/>
      <c r="V124" s="3"/>
      <c r="W124" s="3"/>
      <c r="X124" s="3"/>
      <c r="Y124" s="3"/>
      <c r="Z124" s="3"/>
    </row>
    <row r="125" ht="15.75" customHeight="1">
      <c r="A125" s="3"/>
      <c r="B125" s="13"/>
      <c r="C125" s="3"/>
      <c r="D125" s="3"/>
      <c r="E125" s="3"/>
      <c r="F125" s="3"/>
      <c r="G125" s="3"/>
      <c r="H125" s="3"/>
      <c r="I125" s="3"/>
      <c r="J125" s="3"/>
      <c r="K125" s="3"/>
      <c r="L125" s="13"/>
      <c r="M125" s="3"/>
      <c r="N125" s="3"/>
      <c r="O125" s="13"/>
      <c r="P125" s="3"/>
      <c r="Q125" s="3"/>
      <c r="R125" s="3"/>
      <c r="S125" s="3"/>
      <c r="T125" s="3"/>
      <c r="U125" s="3"/>
      <c r="V125" s="3"/>
      <c r="W125" s="3"/>
      <c r="X125" s="3"/>
      <c r="Y125" s="3"/>
      <c r="Z125" s="3"/>
    </row>
    <row r="126" ht="15.75" customHeight="1">
      <c r="A126" s="3"/>
      <c r="B126" s="13"/>
      <c r="C126" s="3"/>
      <c r="D126" s="3"/>
      <c r="E126" s="3"/>
      <c r="F126" s="3"/>
      <c r="G126" s="3"/>
      <c r="H126" s="3"/>
      <c r="I126" s="3"/>
      <c r="J126" s="3"/>
      <c r="K126" s="3"/>
      <c r="L126" s="13"/>
      <c r="M126" s="3"/>
      <c r="N126" s="3"/>
      <c r="O126" s="13"/>
      <c r="P126" s="3"/>
      <c r="Q126" s="3"/>
      <c r="R126" s="3"/>
      <c r="S126" s="3"/>
      <c r="T126" s="3"/>
      <c r="U126" s="3"/>
      <c r="V126" s="3"/>
      <c r="W126" s="3"/>
      <c r="X126" s="3"/>
      <c r="Y126" s="3"/>
      <c r="Z126" s="3"/>
    </row>
    <row r="127" ht="15.75" customHeight="1">
      <c r="A127" s="3"/>
      <c r="B127" s="13"/>
      <c r="C127" s="3"/>
      <c r="D127" s="3"/>
      <c r="E127" s="3"/>
      <c r="F127" s="3"/>
      <c r="G127" s="3"/>
      <c r="H127" s="3"/>
      <c r="I127" s="3"/>
      <c r="J127" s="3"/>
      <c r="K127" s="3"/>
      <c r="L127" s="13"/>
      <c r="M127" s="3"/>
      <c r="N127" s="3"/>
      <c r="O127" s="13"/>
      <c r="P127" s="3"/>
      <c r="Q127" s="3"/>
      <c r="R127" s="3"/>
      <c r="S127" s="3"/>
      <c r="T127" s="3"/>
      <c r="U127" s="3"/>
      <c r="V127" s="3"/>
      <c r="W127" s="3"/>
      <c r="X127" s="3"/>
      <c r="Y127" s="3"/>
      <c r="Z127" s="3"/>
    </row>
    <row r="128" ht="15.75" customHeight="1">
      <c r="A128" s="3"/>
      <c r="B128" s="13"/>
      <c r="C128" s="3"/>
      <c r="D128" s="3"/>
      <c r="E128" s="3"/>
      <c r="F128" s="3"/>
      <c r="G128" s="3"/>
      <c r="H128" s="3"/>
      <c r="I128" s="3"/>
      <c r="J128" s="3"/>
      <c r="K128" s="3"/>
      <c r="L128" s="13"/>
      <c r="M128" s="3"/>
      <c r="N128" s="3"/>
      <c r="O128" s="13"/>
      <c r="P128" s="3"/>
      <c r="Q128" s="3"/>
      <c r="R128" s="3"/>
      <c r="S128" s="3"/>
      <c r="T128" s="3"/>
      <c r="U128" s="3"/>
      <c r="V128" s="3"/>
      <c r="W128" s="3"/>
      <c r="X128" s="3"/>
      <c r="Y128" s="3"/>
      <c r="Z128" s="3"/>
    </row>
    <row r="129" ht="15.75" customHeight="1">
      <c r="A129" s="3"/>
      <c r="B129" s="13"/>
      <c r="C129" s="3"/>
      <c r="D129" s="3"/>
      <c r="E129" s="3"/>
      <c r="F129" s="3"/>
      <c r="G129" s="3"/>
      <c r="H129" s="3"/>
      <c r="I129" s="3"/>
      <c r="J129" s="3"/>
      <c r="K129" s="3"/>
      <c r="L129" s="13"/>
      <c r="M129" s="3"/>
      <c r="N129" s="3"/>
      <c r="O129" s="13"/>
      <c r="P129" s="3"/>
      <c r="Q129" s="3"/>
      <c r="R129" s="3"/>
      <c r="S129" s="3"/>
      <c r="T129" s="3"/>
      <c r="U129" s="3"/>
      <c r="V129" s="3"/>
      <c r="W129" s="3"/>
      <c r="X129" s="3"/>
      <c r="Y129" s="3"/>
      <c r="Z129" s="3"/>
    </row>
    <row r="130" ht="15.75" customHeight="1">
      <c r="A130" s="3"/>
      <c r="B130" s="13"/>
      <c r="C130" s="3"/>
      <c r="D130" s="3"/>
      <c r="E130" s="3"/>
      <c r="F130" s="3"/>
      <c r="G130" s="3"/>
      <c r="H130" s="3"/>
      <c r="I130" s="3"/>
      <c r="J130" s="3"/>
      <c r="K130" s="3"/>
      <c r="L130" s="13"/>
      <c r="M130" s="3"/>
      <c r="N130" s="3"/>
      <c r="O130" s="13"/>
      <c r="P130" s="3"/>
      <c r="Q130" s="3"/>
      <c r="R130" s="3"/>
      <c r="S130" s="3"/>
      <c r="T130" s="3"/>
      <c r="U130" s="3"/>
      <c r="V130" s="3"/>
      <c r="W130" s="3"/>
      <c r="X130" s="3"/>
      <c r="Y130" s="3"/>
      <c r="Z130" s="3"/>
    </row>
    <row r="131" ht="15.75" customHeight="1">
      <c r="A131" s="3"/>
      <c r="B131" s="13"/>
      <c r="C131" s="3"/>
      <c r="D131" s="3"/>
      <c r="E131" s="3"/>
      <c r="F131" s="3"/>
      <c r="G131" s="3"/>
      <c r="H131" s="3"/>
      <c r="I131" s="3"/>
      <c r="J131" s="3"/>
      <c r="K131" s="3"/>
      <c r="L131" s="13"/>
      <c r="M131" s="3"/>
      <c r="N131" s="3"/>
      <c r="O131" s="13"/>
      <c r="P131" s="3"/>
      <c r="Q131" s="3"/>
      <c r="R131" s="3"/>
      <c r="S131" s="3"/>
      <c r="T131" s="3"/>
      <c r="U131" s="3"/>
      <c r="V131" s="3"/>
      <c r="W131" s="3"/>
      <c r="X131" s="3"/>
      <c r="Y131" s="3"/>
      <c r="Z131" s="3"/>
    </row>
    <row r="132" ht="15.75" customHeight="1">
      <c r="A132" s="3"/>
      <c r="B132" s="13"/>
      <c r="C132" s="3"/>
      <c r="D132" s="3"/>
      <c r="E132" s="3"/>
      <c r="F132" s="3"/>
      <c r="G132" s="3"/>
      <c r="H132" s="3"/>
      <c r="I132" s="3"/>
      <c r="J132" s="3"/>
      <c r="K132" s="3"/>
      <c r="L132" s="13"/>
      <c r="M132" s="3"/>
      <c r="N132" s="3"/>
      <c r="O132" s="13"/>
      <c r="P132" s="3"/>
      <c r="Q132" s="3"/>
      <c r="R132" s="3"/>
      <c r="S132" s="3"/>
      <c r="T132" s="3"/>
      <c r="U132" s="3"/>
      <c r="V132" s="3"/>
      <c r="W132" s="3"/>
      <c r="X132" s="3"/>
      <c r="Y132" s="3"/>
      <c r="Z132" s="3"/>
    </row>
    <row r="133" ht="15.75" customHeight="1">
      <c r="A133" s="3"/>
      <c r="B133" s="13"/>
      <c r="C133" s="3"/>
      <c r="D133" s="3"/>
      <c r="E133" s="3"/>
      <c r="F133" s="3"/>
      <c r="G133" s="3"/>
      <c r="H133" s="3"/>
      <c r="I133" s="3"/>
      <c r="J133" s="3"/>
      <c r="K133" s="3"/>
      <c r="L133" s="13"/>
      <c r="M133" s="3"/>
      <c r="N133" s="3"/>
      <c r="O133" s="13"/>
      <c r="P133" s="3"/>
      <c r="Q133" s="3"/>
      <c r="R133" s="3"/>
      <c r="S133" s="3"/>
      <c r="T133" s="3"/>
      <c r="U133" s="3"/>
      <c r="V133" s="3"/>
      <c r="W133" s="3"/>
      <c r="X133" s="3"/>
      <c r="Y133" s="3"/>
      <c r="Z133" s="3"/>
    </row>
    <row r="134" ht="15.75" customHeight="1">
      <c r="A134" s="3"/>
      <c r="B134" s="13"/>
      <c r="C134" s="3"/>
      <c r="D134" s="3"/>
      <c r="E134" s="3"/>
      <c r="F134" s="3"/>
      <c r="G134" s="3"/>
      <c r="H134" s="3"/>
      <c r="I134" s="3"/>
      <c r="J134" s="3"/>
      <c r="K134" s="3"/>
      <c r="L134" s="13"/>
      <c r="M134" s="3"/>
      <c r="N134" s="3"/>
      <c r="O134" s="13"/>
      <c r="P134" s="3"/>
      <c r="Q134" s="3"/>
      <c r="R134" s="3"/>
      <c r="S134" s="3"/>
      <c r="T134" s="3"/>
      <c r="U134" s="3"/>
      <c r="V134" s="3"/>
      <c r="W134" s="3"/>
      <c r="X134" s="3"/>
      <c r="Y134" s="3"/>
      <c r="Z134" s="3"/>
    </row>
    <row r="135" ht="15.75" customHeight="1">
      <c r="A135" s="3"/>
      <c r="B135" s="13"/>
      <c r="C135" s="3"/>
      <c r="D135" s="3"/>
      <c r="E135" s="3"/>
      <c r="F135" s="3"/>
      <c r="G135" s="3"/>
      <c r="H135" s="3"/>
      <c r="I135" s="3"/>
      <c r="J135" s="3"/>
      <c r="K135" s="3"/>
      <c r="L135" s="13"/>
      <c r="M135" s="3"/>
      <c r="N135" s="3"/>
      <c r="O135" s="13"/>
      <c r="P135" s="3"/>
      <c r="Q135" s="3"/>
      <c r="R135" s="3"/>
      <c r="S135" s="3"/>
      <c r="T135" s="3"/>
      <c r="U135" s="3"/>
      <c r="V135" s="3"/>
      <c r="W135" s="3"/>
      <c r="X135" s="3"/>
      <c r="Y135" s="3"/>
      <c r="Z135" s="3"/>
    </row>
    <row r="136" ht="15.75" customHeight="1">
      <c r="A136" s="3"/>
      <c r="B136" s="13"/>
      <c r="C136" s="3"/>
      <c r="D136" s="3"/>
      <c r="E136" s="3"/>
      <c r="F136" s="3"/>
      <c r="G136" s="3"/>
      <c r="H136" s="3"/>
      <c r="I136" s="3"/>
      <c r="J136" s="3"/>
      <c r="K136" s="3"/>
      <c r="L136" s="13"/>
      <c r="M136" s="3"/>
      <c r="N136" s="3"/>
      <c r="O136" s="13"/>
      <c r="P136" s="3"/>
      <c r="Q136" s="3"/>
      <c r="R136" s="3"/>
      <c r="S136" s="3"/>
      <c r="T136" s="3"/>
      <c r="U136" s="3"/>
      <c r="V136" s="3"/>
      <c r="W136" s="3"/>
      <c r="X136" s="3"/>
      <c r="Y136" s="3"/>
      <c r="Z136" s="3"/>
    </row>
    <row r="137" ht="15.75" customHeight="1">
      <c r="A137" s="3"/>
      <c r="B137" s="13"/>
      <c r="C137" s="3"/>
      <c r="D137" s="3"/>
      <c r="E137" s="3"/>
      <c r="F137" s="3"/>
      <c r="G137" s="3"/>
      <c r="H137" s="3"/>
      <c r="I137" s="3"/>
      <c r="J137" s="3"/>
      <c r="K137" s="3"/>
      <c r="L137" s="13"/>
      <c r="M137" s="3"/>
      <c r="N137" s="3"/>
      <c r="O137" s="13"/>
      <c r="P137" s="3"/>
      <c r="Q137" s="3"/>
      <c r="R137" s="3"/>
      <c r="S137" s="3"/>
      <c r="T137" s="3"/>
      <c r="U137" s="3"/>
      <c r="V137" s="3"/>
      <c r="W137" s="3"/>
      <c r="X137" s="3"/>
      <c r="Y137" s="3"/>
      <c r="Z137" s="3"/>
    </row>
    <row r="138" ht="15.75" customHeight="1">
      <c r="A138" s="3"/>
      <c r="B138" s="13"/>
      <c r="C138" s="3"/>
      <c r="D138" s="3"/>
      <c r="E138" s="3"/>
      <c r="F138" s="3"/>
      <c r="G138" s="3"/>
      <c r="H138" s="3"/>
      <c r="I138" s="3"/>
      <c r="J138" s="3"/>
      <c r="K138" s="3"/>
      <c r="L138" s="13"/>
      <c r="M138" s="3"/>
      <c r="N138" s="3"/>
      <c r="O138" s="13"/>
      <c r="P138" s="3"/>
      <c r="Q138" s="3"/>
      <c r="R138" s="3"/>
      <c r="S138" s="3"/>
      <c r="T138" s="3"/>
      <c r="U138" s="3"/>
      <c r="V138" s="3"/>
      <c r="W138" s="3"/>
      <c r="X138" s="3"/>
      <c r="Y138" s="3"/>
      <c r="Z138" s="3"/>
    </row>
    <row r="139" ht="15.75" customHeight="1">
      <c r="A139" s="3"/>
      <c r="B139" s="13"/>
      <c r="C139" s="3"/>
      <c r="D139" s="3"/>
      <c r="E139" s="3"/>
      <c r="F139" s="3"/>
      <c r="G139" s="3"/>
      <c r="H139" s="3"/>
      <c r="I139" s="3"/>
      <c r="J139" s="3"/>
      <c r="K139" s="3"/>
      <c r="L139" s="13"/>
      <c r="M139" s="3"/>
      <c r="N139" s="3"/>
      <c r="O139" s="13"/>
      <c r="P139" s="3"/>
      <c r="Q139" s="3"/>
      <c r="R139" s="3"/>
      <c r="S139" s="3"/>
      <c r="T139" s="3"/>
      <c r="U139" s="3"/>
      <c r="V139" s="3"/>
      <c r="W139" s="3"/>
      <c r="X139" s="3"/>
      <c r="Y139" s="3"/>
      <c r="Z139" s="3"/>
    </row>
    <row r="140" ht="15.75" customHeight="1">
      <c r="A140" s="3"/>
      <c r="B140" s="13"/>
      <c r="C140" s="3"/>
      <c r="D140" s="3"/>
      <c r="E140" s="3"/>
      <c r="F140" s="3"/>
      <c r="G140" s="3"/>
      <c r="H140" s="3"/>
      <c r="I140" s="3"/>
      <c r="J140" s="3"/>
      <c r="K140" s="3"/>
      <c r="L140" s="13"/>
      <c r="M140" s="3"/>
      <c r="N140" s="3"/>
      <c r="O140" s="13"/>
      <c r="P140" s="3"/>
      <c r="Q140" s="3"/>
      <c r="R140" s="3"/>
      <c r="S140" s="3"/>
      <c r="T140" s="3"/>
      <c r="U140" s="3"/>
      <c r="V140" s="3"/>
      <c r="W140" s="3"/>
      <c r="X140" s="3"/>
      <c r="Y140" s="3"/>
      <c r="Z140" s="3"/>
    </row>
    <row r="141" ht="15.75" customHeight="1">
      <c r="A141" s="3"/>
      <c r="B141" s="13"/>
      <c r="C141" s="3"/>
      <c r="D141" s="3"/>
      <c r="E141" s="3"/>
      <c r="F141" s="3"/>
      <c r="G141" s="3"/>
      <c r="H141" s="3"/>
      <c r="I141" s="3"/>
      <c r="J141" s="3"/>
      <c r="K141" s="3"/>
      <c r="L141" s="13"/>
      <c r="M141" s="3"/>
      <c r="N141" s="3"/>
      <c r="O141" s="13"/>
      <c r="P141" s="3"/>
      <c r="Q141" s="3"/>
      <c r="R141" s="3"/>
      <c r="S141" s="3"/>
      <c r="T141" s="3"/>
      <c r="U141" s="3"/>
      <c r="V141" s="3"/>
      <c r="W141" s="3"/>
      <c r="X141" s="3"/>
      <c r="Y141" s="3"/>
      <c r="Z141" s="3"/>
    </row>
    <row r="142" ht="15.75" customHeight="1">
      <c r="A142" s="3"/>
      <c r="B142" s="13"/>
      <c r="C142" s="3"/>
      <c r="D142" s="3"/>
      <c r="E142" s="3"/>
      <c r="F142" s="3"/>
      <c r="G142" s="3"/>
      <c r="H142" s="3"/>
      <c r="I142" s="3"/>
      <c r="J142" s="3"/>
      <c r="K142" s="3"/>
      <c r="L142" s="13"/>
      <c r="M142" s="3"/>
      <c r="N142" s="3"/>
      <c r="O142" s="13"/>
      <c r="P142" s="3"/>
      <c r="Q142" s="3"/>
      <c r="R142" s="3"/>
      <c r="S142" s="3"/>
      <c r="T142" s="3"/>
      <c r="U142" s="3"/>
      <c r="V142" s="3"/>
      <c r="W142" s="3"/>
      <c r="X142" s="3"/>
      <c r="Y142" s="3"/>
      <c r="Z142" s="3"/>
    </row>
    <row r="143" ht="15.75" customHeight="1">
      <c r="A143" s="3"/>
      <c r="B143" s="13"/>
      <c r="C143" s="3"/>
      <c r="D143" s="3"/>
      <c r="E143" s="3"/>
      <c r="F143" s="3"/>
      <c r="G143" s="3"/>
      <c r="H143" s="3"/>
      <c r="I143" s="3"/>
      <c r="J143" s="3"/>
      <c r="K143" s="3"/>
      <c r="L143" s="13"/>
      <c r="M143" s="3"/>
      <c r="N143" s="3"/>
      <c r="O143" s="13"/>
      <c r="P143" s="3"/>
      <c r="Q143" s="3"/>
      <c r="R143" s="3"/>
      <c r="S143" s="3"/>
      <c r="T143" s="3"/>
      <c r="U143" s="3"/>
      <c r="V143" s="3"/>
      <c r="W143" s="3"/>
      <c r="X143" s="3"/>
      <c r="Y143" s="3"/>
      <c r="Z143" s="3"/>
    </row>
    <row r="144" ht="15.75" customHeight="1">
      <c r="A144" s="3"/>
      <c r="B144" s="13"/>
      <c r="C144" s="3"/>
      <c r="D144" s="3"/>
      <c r="E144" s="3"/>
      <c r="F144" s="3"/>
      <c r="G144" s="3"/>
      <c r="H144" s="3"/>
      <c r="I144" s="3"/>
      <c r="J144" s="3"/>
      <c r="K144" s="3"/>
      <c r="L144" s="13"/>
      <c r="M144" s="3"/>
      <c r="N144" s="3"/>
      <c r="O144" s="13"/>
      <c r="P144" s="3"/>
      <c r="Q144" s="3"/>
      <c r="R144" s="3"/>
      <c r="S144" s="3"/>
      <c r="T144" s="3"/>
      <c r="U144" s="3"/>
      <c r="V144" s="3"/>
      <c r="W144" s="3"/>
      <c r="X144" s="3"/>
      <c r="Y144" s="3"/>
      <c r="Z144" s="3"/>
    </row>
    <row r="145" ht="15.75" customHeight="1">
      <c r="A145" s="3"/>
      <c r="B145" s="13"/>
      <c r="C145" s="3"/>
      <c r="D145" s="3"/>
      <c r="E145" s="3"/>
      <c r="F145" s="3"/>
      <c r="G145" s="3"/>
      <c r="H145" s="3"/>
      <c r="I145" s="3"/>
      <c r="J145" s="3"/>
      <c r="K145" s="3"/>
      <c r="L145" s="13"/>
      <c r="M145" s="3"/>
      <c r="N145" s="3"/>
      <c r="O145" s="13"/>
      <c r="P145" s="3"/>
      <c r="Q145" s="3"/>
      <c r="R145" s="3"/>
      <c r="S145" s="3"/>
      <c r="T145" s="3"/>
      <c r="U145" s="3"/>
      <c r="V145" s="3"/>
      <c r="W145" s="3"/>
      <c r="X145" s="3"/>
      <c r="Y145" s="3"/>
      <c r="Z145" s="3"/>
    </row>
    <row r="146" ht="15.75" customHeight="1">
      <c r="A146" s="3"/>
      <c r="B146" s="13"/>
      <c r="C146" s="3"/>
      <c r="D146" s="3"/>
      <c r="E146" s="3"/>
      <c r="F146" s="3"/>
      <c r="G146" s="3"/>
      <c r="H146" s="3"/>
      <c r="I146" s="3"/>
      <c r="J146" s="3"/>
      <c r="K146" s="3"/>
      <c r="L146" s="13"/>
      <c r="M146" s="3"/>
      <c r="N146" s="3"/>
      <c r="O146" s="13"/>
      <c r="P146" s="3"/>
      <c r="Q146" s="3"/>
      <c r="R146" s="3"/>
      <c r="S146" s="3"/>
      <c r="T146" s="3"/>
      <c r="U146" s="3"/>
      <c r="V146" s="3"/>
      <c r="W146" s="3"/>
      <c r="X146" s="3"/>
      <c r="Y146" s="3"/>
      <c r="Z146" s="3"/>
    </row>
    <row r="147" ht="15.75" customHeight="1">
      <c r="A147" s="3"/>
      <c r="B147" s="13"/>
      <c r="C147" s="3"/>
      <c r="D147" s="3"/>
      <c r="E147" s="3"/>
      <c r="F147" s="3"/>
      <c r="G147" s="3"/>
      <c r="H147" s="3"/>
      <c r="I147" s="3"/>
      <c r="J147" s="3"/>
      <c r="K147" s="3"/>
      <c r="L147" s="13"/>
      <c r="M147" s="3"/>
      <c r="N147" s="3"/>
      <c r="O147" s="13"/>
      <c r="P147" s="3"/>
      <c r="Q147" s="3"/>
      <c r="R147" s="3"/>
      <c r="S147" s="3"/>
      <c r="T147" s="3"/>
      <c r="U147" s="3"/>
      <c r="V147" s="3"/>
      <c r="W147" s="3"/>
      <c r="X147" s="3"/>
      <c r="Y147" s="3"/>
      <c r="Z147" s="3"/>
    </row>
    <row r="148" ht="15.75" customHeight="1">
      <c r="A148" s="3"/>
      <c r="B148" s="13"/>
      <c r="C148" s="3"/>
      <c r="D148" s="3"/>
      <c r="E148" s="3"/>
      <c r="F148" s="3"/>
      <c r="G148" s="3"/>
      <c r="H148" s="3"/>
      <c r="I148" s="3"/>
      <c r="J148" s="3"/>
      <c r="K148" s="3"/>
      <c r="L148" s="13"/>
      <c r="M148" s="3"/>
      <c r="N148" s="3"/>
      <c r="O148" s="13"/>
      <c r="P148" s="3"/>
      <c r="Q148" s="3"/>
      <c r="R148" s="3"/>
      <c r="S148" s="3"/>
      <c r="T148" s="3"/>
      <c r="U148" s="3"/>
      <c r="V148" s="3"/>
      <c r="W148" s="3"/>
      <c r="X148" s="3"/>
      <c r="Y148" s="3"/>
      <c r="Z148" s="3"/>
    </row>
    <row r="149" ht="15.75" customHeight="1">
      <c r="A149" s="3"/>
      <c r="B149" s="13"/>
      <c r="C149" s="3"/>
      <c r="D149" s="3"/>
      <c r="E149" s="3"/>
      <c r="F149" s="3"/>
      <c r="G149" s="3"/>
      <c r="H149" s="3"/>
      <c r="I149" s="3"/>
      <c r="J149" s="3"/>
      <c r="K149" s="3"/>
      <c r="L149" s="13"/>
      <c r="M149" s="3"/>
      <c r="N149" s="3"/>
      <c r="O149" s="13"/>
      <c r="P149" s="3"/>
      <c r="Q149" s="3"/>
      <c r="R149" s="3"/>
      <c r="S149" s="3"/>
      <c r="T149" s="3"/>
      <c r="U149" s="3"/>
      <c r="V149" s="3"/>
      <c r="W149" s="3"/>
      <c r="X149" s="3"/>
      <c r="Y149" s="3"/>
      <c r="Z149" s="3"/>
    </row>
    <row r="150" ht="15.75" customHeight="1">
      <c r="A150" s="3"/>
      <c r="B150" s="13"/>
      <c r="C150" s="3"/>
      <c r="D150" s="3"/>
      <c r="E150" s="3"/>
      <c r="F150" s="3"/>
      <c r="G150" s="3"/>
      <c r="H150" s="3"/>
      <c r="I150" s="3"/>
      <c r="J150" s="3"/>
      <c r="K150" s="3"/>
      <c r="L150" s="13"/>
      <c r="M150" s="3"/>
      <c r="N150" s="3"/>
      <c r="O150" s="13"/>
      <c r="P150" s="3"/>
      <c r="Q150" s="3"/>
      <c r="R150" s="3"/>
      <c r="S150" s="3"/>
      <c r="T150" s="3"/>
      <c r="U150" s="3"/>
      <c r="V150" s="3"/>
      <c r="W150" s="3"/>
      <c r="X150" s="3"/>
      <c r="Y150" s="3"/>
      <c r="Z150" s="3"/>
    </row>
    <row r="151" ht="15.75" customHeight="1">
      <c r="A151" s="3"/>
      <c r="B151" s="13"/>
      <c r="C151" s="3"/>
      <c r="D151" s="3"/>
      <c r="E151" s="3"/>
      <c r="F151" s="3"/>
      <c r="G151" s="3"/>
      <c r="H151" s="3"/>
      <c r="I151" s="3"/>
      <c r="J151" s="3"/>
      <c r="K151" s="3"/>
      <c r="L151" s="13"/>
      <c r="M151" s="3"/>
      <c r="N151" s="3"/>
      <c r="O151" s="13"/>
      <c r="P151" s="3"/>
      <c r="Q151" s="3"/>
      <c r="R151" s="3"/>
      <c r="S151" s="3"/>
      <c r="T151" s="3"/>
      <c r="U151" s="3"/>
      <c r="V151" s="3"/>
      <c r="W151" s="3"/>
      <c r="X151" s="3"/>
      <c r="Y151" s="3"/>
      <c r="Z151" s="3"/>
    </row>
    <row r="152" ht="15.75" customHeight="1">
      <c r="A152" s="3"/>
      <c r="B152" s="13"/>
      <c r="C152" s="3"/>
      <c r="D152" s="3"/>
      <c r="E152" s="3"/>
      <c r="F152" s="3"/>
      <c r="G152" s="3"/>
      <c r="H152" s="3"/>
      <c r="I152" s="3"/>
      <c r="J152" s="3"/>
      <c r="K152" s="3"/>
      <c r="L152" s="13"/>
      <c r="M152" s="3"/>
      <c r="N152" s="3"/>
      <c r="O152" s="13"/>
      <c r="P152" s="3"/>
      <c r="Q152" s="3"/>
      <c r="R152" s="3"/>
      <c r="S152" s="3"/>
      <c r="T152" s="3"/>
      <c r="U152" s="3"/>
      <c r="V152" s="3"/>
      <c r="W152" s="3"/>
      <c r="X152" s="3"/>
      <c r="Y152" s="3"/>
      <c r="Z152" s="3"/>
    </row>
    <row r="153" ht="15.75" customHeight="1">
      <c r="A153" s="3"/>
      <c r="B153" s="13"/>
      <c r="C153" s="3"/>
      <c r="D153" s="3"/>
      <c r="E153" s="3"/>
      <c r="F153" s="3"/>
      <c r="G153" s="3"/>
      <c r="H153" s="3"/>
      <c r="I153" s="3"/>
      <c r="J153" s="3"/>
      <c r="K153" s="3"/>
      <c r="L153" s="13"/>
      <c r="M153" s="3"/>
      <c r="N153" s="3"/>
      <c r="O153" s="13"/>
      <c r="P153" s="3"/>
      <c r="Q153" s="3"/>
      <c r="R153" s="3"/>
      <c r="S153" s="3"/>
      <c r="T153" s="3"/>
      <c r="U153" s="3"/>
      <c r="V153" s="3"/>
      <c r="W153" s="3"/>
      <c r="X153" s="3"/>
      <c r="Y153" s="3"/>
      <c r="Z153" s="3"/>
    </row>
    <row r="154" ht="15.75" customHeight="1">
      <c r="A154" s="3"/>
      <c r="B154" s="13"/>
      <c r="C154" s="3"/>
      <c r="D154" s="3"/>
      <c r="E154" s="3"/>
      <c r="F154" s="3"/>
      <c r="G154" s="3"/>
      <c r="H154" s="3"/>
      <c r="I154" s="3"/>
      <c r="J154" s="3"/>
      <c r="K154" s="3"/>
      <c r="L154" s="13"/>
      <c r="M154" s="3"/>
      <c r="N154" s="3"/>
      <c r="O154" s="13"/>
      <c r="P154" s="3"/>
      <c r="Q154" s="3"/>
      <c r="R154" s="3"/>
      <c r="S154" s="3"/>
      <c r="T154" s="3"/>
      <c r="U154" s="3"/>
      <c r="V154" s="3"/>
      <c r="W154" s="3"/>
      <c r="X154" s="3"/>
      <c r="Y154" s="3"/>
      <c r="Z154" s="3"/>
    </row>
    <row r="155" ht="15.75" customHeight="1">
      <c r="A155" s="3"/>
      <c r="B155" s="13"/>
      <c r="C155" s="3"/>
      <c r="D155" s="3"/>
      <c r="E155" s="3"/>
      <c r="F155" s="3"/>
      <c r="G155" s="3"/>
      <c r="H155" s="3"/>
      <c r="I155" s="3"/>
      <c r="J155" s="3"/>
      <c r="K155" s="3"/>
      <c r="L155" s="13"/>
      <c r="M155" s="3"/>
      <c r="N155" s="3"/>
      <c r="O155" s="13"/>
      <c r="P155" s="3"/>
      <c r="Q155" s="3"/>
      <c r="R155" s="3"/>
      <c r="S155" s="3"/>
      <c r="T155" s="3"/>
      <c r="U155" s="3"/>
      <c r="V155" s="3"/>
      <c r="W155" s="3"/>
      <c r="X155" s="3"/>
      <c r="Y155" s="3"/>
      <c r="Z155" s="3"/>
    </row>
    <row r="156" ht="15.75" customHeight="1">
      <c r="A156" s="3"/>
      <c r="B156" s="13"/>
      <c r="C156" s="3"/>
      <c r="D156" s="3"/>
      <c r="E156" s="3"/>
      <c r="F156" s="3"/>
      <c r="G156" s="3"/>
      <c r="H156" s="3"/>
      <c r="I156" s="3"/>
      <c r="J156" s="3"/>
      <c r="K156" s="3"/>
      <c r="L156" s="13"/>
      <c r="M156" s="3"/>
      <c r="N156" s="3"/>
      <c r="O156" s="13"/>
      <c r="P156" s="3"/>
      <c r="Q156" s="3"/>
      <c r="R156" s="3"/>
      <c r="S156" s="3"/>
      <c r="T156" s="3"/>
      <c r="U156" s="3"/>
      <c r="V156" s="3"/>
      <c r="W156" s="3"/>
      <c r="X156" s="3"/>
      <c r="Y156" s="3"/>
      <c r="Z156" s="3"/>
    </row>
    <row r="157" ht="15.75" customHeight="1">
      <c r="A157" s="3"/>
      <c r="B157" s="13"/>
      <c r="C157" s="3"/>
      <c r="D157" s="3"/>
      <c r="E157" s="3"/>
      <c r="F157" s="3"/>
      <c r="G157" s="3"/>
      <c r="H157" s="3"/>
      <c r="I157" s="3"/>
      <c r="J157" s="3"/>
      <c r="K157" s="3"/>
      <c r="L157" s="13"/>
      <c r="M157" s="3"/>
      <c r="N157" s="3"/>
      <c r="O157" s="13"/>
      <c r="P157" s="3"/>
      <c r="Q157" s="3"/>
      <c r="R157" s="3"/>
      <c r="S157" s="3"/>
      <c r="T157" s="3"/>
      <c r="U157" s="3"/>
      <c r="V157" s="3"/>
      <c r="W157" s="3"/>
      <c r="X157" s="3"/>
      <c r="Y157" s="3"/>
      <c r="Z157" s="3"/>
    </row>
    <row r="158" ht="15.75" customHeight="1">
      <c r="A158" s="3"/>
      <c r="B158" s="13"/>
      <c r="C158" s="3"/>
      <c r="D158" s="3"/>
      <c r="E158" s="3"/>
      <c r="F158" s="3"/>
      <c r="G158" s="3"/>
      <c r="H158" s="3"/>
      <c r="I158" s="3"/>
      <c r="J158" s="3"/>
      <c r="K158" s="3"/>
      <c r="L158" s="13"/>
      <c r="M158" s="3"/>
      <c r="N158" s="3"/>
      <c r="O158" s="13"/>
      <c r="P158" s="3"/>
      <c r="Q158" s="3"/>
      <c r="R158" s="3"/>
      <c r="S158" s="3"/>
      <c r="T158" s="3"/>
      <c r="U158" s="3"/>
      <c r="V158" s="3"/>
      <c r="W158" s="3"/>
      <c r="X158" s="3"/>
      <c r="Y158" s="3"/>
      <c r="Z158" s="3"/>
    </row>
    <row r="159" ht="15.75" customHeight="1">
      <c r="A159" s="3"/>
      <c r="B159" s="13"/>
      <c r="C159" s="3"/>
      <c r="D159" s="3"/>
      <c r="E159" s="3"/>
      <c r="F159" s="3"/>
      <c r="G159" s="3"/>
      <c r="H159" s="3"/>
      <c r="I159" s="3"/>
      <c r="J159" s="3"/>
      <c r="K159" s="3"/>
      <c r="L159" s="13"/>
      <c r="M159" s="3"/>
      <c r="N159" s="3"/>
      <c r="O159" s="13"/>
      <c r="P159" s="3"/>
      <c r="Q159" s="3"/>
      <c r="R159" s="3"/>
      <c r="S159" s="3"/>
      <c r="T159" s="3"/>
      <c r="U159" s="3"/>
      <c r="V159" s="3"/>
      <c r="W159" s="3"/>
      <c r="X159" s="3"/>
      <c r="Y159" s="3"/>
      <c r="Z159" s="3"/>
    </row>
    <row r="160" ht="15.75" customHeight="1">
      <c r="A160" s="3"/>
      <c r="B160" s="13"/>
      <c r="C160" s="3"/>
      <c r="D160" s="3"/>
      <c r="E160" s="3"/>
      <c r="F160" s="3"/>
      <c r="G160" s="3"/>
      <c r="H160" s="3"/>
      <c r="I160" s="3"/>
      <c r="J160" s="3"/>
      <c r="K160" s="3"/>
      <c r="L160" s="13"/>
      <c r="M160" s="3"/>
      <c r="N160" s="3"/>
      <c r="O160" s="13"/>
      <c r="P160" s="3"/>
      <c r="Q160" s="3"/>
      <c r="R160" s="3"/>
      <c r="S160" s="3"/>
      <c r="T160" s="3"/>
      <c r="U160" s="3"/>
      <c r="V160" s="3"/>
      <c r="W160" s="3"/>
      <c r="X160" s="3"/>
      <c r="Y160" s="3"/>
      <c r="Z160" s="3"/>
    </row>
    <row r="161" ht="15.75" customHeight="1">
      <c r="A161" s="3"/>
      <c r="B161" s="13"/>
      <c r="C161" s="3"/>
      <c r="D161" s="3"/>
      <c r="E161" s="3"/>
      <c r="F161" s="3"/>
      <c r="G161" s="3"/>
      <c r="H161" s="3"/>
      <c r="I161" s="3"/>
      <c r="J161" s="3"/>
      <c r="K161" s="3"/>
      <c r="L161" s="13"/>
      <c r="M161" s="3"/>
      <c r="N161" s="3"/>
      <c r="O161" s="13"/>
      <c r="P161" s="3"/>
      <c r="Q161" s="3"/>
      <c r="R161" s="3"/>
      <c r="S161" s="3"/>
      <c r="T161" s="3"/>
      <c r="U161" s="3"/>
      <c r="V161" s="3"/>
      <c r="W161" s="3"/>
      <c r="X161" s="3"/>
      <c r="Y161" s="3"/>
      <c r="Z161" s="3"/>
    </row>
    <row r="162" ht="15.75" customHeight="1">
      <c r="A162" s="3"/>
      <c r="B162" s="13"/>
      <c r="C162" s="3"/>
      <c r="D162" s="3"/>
      <c r="E162" s="3"/>
      <c r="F162" s="3"/>
      <c r="G162" s="3"/>
      <c r="H162" s="3"/>
      <c r="I162" s="3"/>
      <c r="J162" s="3"/>
      <c r="K162" s="3"/>
      <c r="L162" s="13"/>
      <c r="M162" s="3"/>
      <c r="N162" s="3"/>
      <c r="O162" s="13"/>
      <c r="P162" s="3"/>
      <c r="Q162" s="3"/>
      <c r="R162" s="3"/>
      <c r="S162" s="3"/>
      <c r="T162" s="3"/>
      <c r="U162" s="3"/>
      <c r="V162" s="3"/>
      <c r="W162" s="3"/>
      <c r="X162" s="3"/>
      <c r="Y162" s="3"/>
      <c r="Z162" s="3"/>
    </row>
    <row r="163" ht="15.75" customHeight="1">
      <c r="A163" s="3"/>
      <c r="B163" s="13"/>
      <c r="C163" s="3"/>
      <c r="D163" s="3"/>
      <c r="E163" s="3"/>
      <c r="F163" s="3"/>
      <c r="G163" s="3"/>
      <c r="H163" s="3"/>
      <c r="I163" s="3"/>
      <c r="J163" s="3"/>
      <c r="K163" s="3"/>
      <c r="L163" s="13"/>
      <c r="M163" s="3"/>
      <c r="N163" s="3"/>
      <c r="O163" s="13"/>
      <c r="P163" s="3"/>
      <c r="Q163" s="3"/>
      <c r="R163" s="3"/>
      <c r="S163" s="3"/>
      <c r="T163" s="3"/>
      <c r="U163" s="3"/>
      <c r="V163" s="3"/>
      <c r="W163" s="3"/>
      <c r="X163" s="3"/>
      <c r="Y163" s="3"/>
      <c r="Z163" s="3"/>
    </row>
    <row r="164" ht="15.75" customHeight="1">
      <c r="A164" s="3"/>
      <c r="B164" s="13"/>
      <c r="C164" s="3"/>
      <c r="D164" s="3"/>
      <c r="E164" s="3"/>
      <c r="F164" s="3"/>
      <c r="G164" s="3"/>
      <c r="H164" s="3"/>
      <c r="I164" s="3"/>
      <c r="J164" s="3"/>
      <c r="K164" s="3"/>
      <c r="L164" s="13"/>
      <c r="M164" s="3"/>
      <c r="N164" s="3"/>
      <c r="O164" s="13"/>
      <c r="P164" s="3"/>
      <c r="Q164" s="3"/>
      <c r="R164" s="3"/>
      <c r="S164" s="3"/>
      <c r="T164" s="3"/>
      <c r="U164" s="3"/>
      <c r="V164" s="3"/>
      <c r="W164" s="3"/>
      <c r="X164" s="3"/>
      <c r="Y164" s="3"/>
      <c r="Z164" s="3"/>
    </row>
    <row r="165" ht="15.75" customHeight="1">
      <c r="A165" s="3"/>
      <c r="B165" s="13"/>
      <c r="C165" s="3"/>
      <c r="D165" s="3"/>
      <c r="E165" s="3"/>
      <c r="F165" s="3"/>
      <c r="G165" s="3"/>
      <c r="H165" s="3"/>
      <c r="I165" s="3"/>
      <c r="J165" s="3"/>
      <c r="K165" s="3"/>
      <c r="L165" s="13"/>
      <c r="M165" s="3"/>
      <c r="N165" s="3"/>
      <c r="O165" s="13"/>
      <c r="P165" s="3"/>
      <c r="Q165" s="3"/>
      <c r="R165" s="3"/>
      <c r="S165" s="3"/>
      <c r="T165" s="3"/>
      <c r="U165" s="3"/>
      <c r="V165" s="3"/>
      <c r="W165" s="3"/>
      <c r="X165" s="3"/>
      <c r="Y165" s="3"/>
      <c r="Z165" s="3"/>
    </row>
    <row r="166" ht="15.75" customHeight="1">
      <c r="A166" s="3"/>
      <c r="B166" s="13"/>
      <c r="C166" s="3"/>
      <c r="D166" s="3"/>
      <c r="E166" s="3"/>
      <c r="F166" s="3"/>
      <c r="G166" s="3"/>
      <c r="H166" s="3"/>
      <c r="I166" s="3"/>
      <c r="J166" s="3"/>
      <c r="K166" s="3"/>
      <c r="L166" s="13"/>
      <c r="M166" s="3"/>
      <c r="N166" s="3"/>
      <c r="O166" s="13"/>
      <c r="P166" s="3"/>
      <c r="Q166" s="3"/>
      <c r="R166" s="3"/>
      <c r="S166" s="3"/>
      <c r="T166" s="3"/>
      <c r="U166" s="3"/>
      <c r="V166" s="3"/>
      <c r="W166" s="3"/>
      <c r="X166" s="3"/>
      <c r="Y166" s="3"/>
      <c r="Z166" s="3"/>
    </row>
    <row r="167" ht="15.75" customHeight="1">
      <c r="A167" s="3"/>
      <c r="B167" s="13"/>
      <c r="C167" s="3"/>
      <c r="D167" s="3"/>
      <c r="E167" s="3"/>
      <c r="F167" s="3"/>
      <c r="G167" s="3"/>
      <c r="H167" s="3"/>
      <c r="I167" s="3"/>
      <c r="J167" s="3"/>
      <c r="K167" s="3"/>
      <c r="L167" s="13"/>
      <c r="M167" s="3"/>
      <c r="N167" s="3"/>
      <c r="O167" s="13"/>
      <c r="P167" s="3"/>
      <c r="Q167" s="3"/>
      <c r="R167" s="3"/>
      <c r="S167" s="3"/>
      <c r="T167" s="3"/>
      <c r="U167" s="3"/>
      <c r="V167" s="3"/>
      <c r="W167" s="3"/>
      <c r="X167" s="3"/>
      <c r="Y167" s="3"/>
      <c r="Z167" s="3"/>
    </row>
    <row r="168" ht="15.75" customHeight="1">
      <c r="A168" s="3"/>
      <c r="B168" s="13"/>
      <c r="C168" s="3"/>
      <c r="D168" s="3"/>
      <c r="E168" s="3"/>
      <c r="F168" s="3"/>
      <c r="G168" s="3"/>
      <c r="H168" s="3"/>
      <c r="I168" s="3"/>
      <c r="J168" s="3"/>
      <c r="K168" s="3"/>
      <c r="L168" s="13"/>
      <c r="M168" s="3"/>
      <c r="N168" s="3"/>
      <c r="O168" s="13"/>
      <c r="P168" s="3"/>
      <c r="Q168" s="3"/>
      <c r="R168" s="3"/>
      <c r="S168" s="3"/>
      <c r="T168" s="3"/>
      <c r="U168" s="3"/>
      <c r="V168" s="3"/>
      <c r="W168" s="3"/>
      <c r="X168" s="3"/>
      <c r="Y168" s="3"/>
      <c r="Z168" s="3"/>
    </row>
    <row r="169" ht="15.75" customHeight="1">
      <c r="A169" s="3"/>
      <c r="B169" s="13"/>
      <c r="C169" s="3"/>
      <c r="D169" s="3"/>
      <c r="E169" s="3"/>
      <c r="F169" s="3"/>
      <c r="G169" s="3"/>
      <c r="H169" s="3"/>
      <c r="I169" s="3"/>
      <c r="J169" s="3"/>
      <c r="K169" s="3"/>
      <c r="L169" s="13"/>
      <c r="M169" s="3"/>
      <c r="N169" s="3"/>
      <c r="O169" s="13"/>
      <c r="P169" s="3"/>
      <c r="Q169" s="3"/>
      <c r="R169" s="3"/>
      <c r="S169" s="3"/>
      <c r="T169" s="3"/>
      <c r="U169" s="3"/>
      <c r="V169" s="3"/>
      <c r="W169" s="3"/>
      <c r="X169" s="3"/>
      <c r="Y169" s="3"/>
      <c r="Z169" s="3"/>
    </row>
    <row r="170" ht="15.75" customHeight="1">
      <c r="A170" s="3"/>
      <c r="B170" s="13"/>
      <c r="C170" s="3"/>
      <c r="D170" s="3"/>
      <c r="E170" s="3"/>
      <c r="F170" s="3"/>
      <c r="G170" s="3"/>
      <c r="H170" s="3"/>
      <c r="I170" s="3"/>
      <c r="J170" s="3"/>
      <c r="K170" s="3"/>
      <c r="L170" s="13"/>
      <c r="M170" s="3"/>
      <c r="N170" s="3"/>
      <c r="O170" s="13"/>
      <c r="P170" s="3"/>
      <c r="Q170" s="3"/>
      <c r="R170" s="3"/>
      <c r="S170" s="3"/>
      <c r="T170" s="3"/>
      <c r="U170" s="3"/>
      <c r="V170" s="3"/>
      <c r="W170" s="3"/>
      <c r="X170" s="3"/>
      <c r="Y170" s="3"/>
      <c r="Z170" s="3"/>
    </row>
    <row r="171" ht="15.75" customHeight="1">
      <c r="A171" s="3"/>
      <c r="B171" s="13"/>
      <c r="C171" s="3"/>
      <c r="D171" s="3"/>
      <c r="E171" s="3"/>
      <c r="F171" s="3"/>
      <c r="G171" s="3"/>
      <c r="H171" s="3"/>
      <c r="I171" s="3"/>
      <c r="J171" s="3"/>
      <c r="K171" s="3"/>
      <c r="L171" s="13"/>
      <c r="M171" s="3"/>
      <c r="N171" s="3"/>
      <c r="O171" s="13"/>
      <c r="P171" s="3"/>
      <c r="Q171" s="3"/>
      <c r="R171" s="3"/>
      <c r="S171" s="3"/>
      <c r="T171" s="3"/>
      <c r="U171" s="3"/>
      <c r="V171" s="3"/>
      <c r="W171" s="3"/>
      <c r="X171" s="3"/>
      <c r="Y171" s="3"/>
      <c r="Z171" s="3"/>
    </row>
    <row r="172" ht="15.75" customHeight="1">
      <c r="A172" s="3"/>
      <c r="B172" s="13"/>
      <c r="C172" s="3"/>
      <c r="D172" s="3"/>
      <c r="E172" s="3"/>
      <c r="F172" s="3"/>
      <c r="G172" s="3"/>
      <c r="H172" s="3"/>
      <c r="I172" s="3"/>
      <c r="J172" s="3"/>
      <c r="K172" s="3"/>
      <c r="L172" s="13"/>
      <c r="M172" s="3"/>
      <c r="N172" s="3"/>
      <c r="O172" s="13"/>
      <c r="P172" s="3"/>
      <c r="Q172" s="3"/>
      <c r="R172" s="3"/>
      <c r="S172" s="3"/>
      <c r="T172" s="3"/>
      <c r="U172" s="3"/>
      <c r="V172" s="3"/>
      <c r="W172" s="3"/>
      <c r="X172" s="3"/>
      <c r="Y172" s="3"/>
      <c r="Z172" s="3"/>
    </row>
    <row r="173" ht="15.75" customHeight="1">
      <c r="A173" s="3"/>
      <c r="B173" s="13"/>
      <c r="C173" s="3"/>
      <c r="D173" s="3"/>
      <c r="E173" s="3"/>
      <c r="F173" s="3"/>
      <c r="G173" s="3"/>
      <c r="H173" s="3"/>
      <c r="I173" s="3"/>
      <c r="J173" s="3"/>
      <c r="K173" s="3"/>
      <c r="L173" s="13"/>
      <c r="M173" s="3"/>
      <c r="N173" s="3"/>
      <c r="O173" s="13"/>
      <c r="P173" s="3"/>
      <c r="Q173" s="3"/>
      <c r="R173" s="3"/>
      <c r="S173" s="3"/>
      <c r="T173" s="3"/>
      <c r="U173" s="3"/>
      <c r="V173" s="3"/>
      <c r="W173" s="3"/>
      <c r="X173" s="3"/>
      <c r="Y173" s="3"/>
      <c r="Z173" s="3"/>
    </row>
    <row r="174" ht="15.75" customHeight="1">
      <c r="A174" s="3"/>
      <c r="B174" s="13"/>
      <c r="C174" s="3"/>
      <c r="D174" s="3"/>
      <c r="E174" s="3"/>
      <c r="F174" s="3"/>
      <c r="G174" s="3"/>
      <c r="H174" s="3"/>
      <c r="I174" s="3"/>
      <c r="J174" s="3"/>
      <c r="K174" s="3"/>
      <c r="L174" s="13"/>
      <c r="M174" s="3"/>
      <c r="N174" s="3"/>
      <c r="O174" s="13"/>
      <c r="P174" s="3"/>
      <c r="Q174" s="3"/>
      <c r="R174" s="3"/>
      <c r="S174" s="3"/>
      <c r="T174" s="3"/>
      <c r="U174" s="3"/>
      <c r="V174" s="3"/>
      <c r="W174" s="3"/>
      <c r="X174" s="3"/>
      <c r="Y174" s="3"/>
      <c r="Z174" s="3"/>
    </row>
    <row r="175" ht="15.75" customHeight="1">
      <c r="A175" s="3"/>
      <c r="B175" s="13"/>
      <c r="C175" s="3"/>
      <c r="D175" s="3"/>
      <c r="E175" s="3"/>
      <c r="F175" s="3"/>
      <c r="G175" s="3"/>
      <c r="H175" s="3"/>
      <c r="I175" s="3"/>
      <c r="J175" s="3"/>
      <c r="K175" s="3"/>
      <c r="L175" s="13"/>
      <c r="M175" s="3"/>
      <c r="N175" s="3"/>
      <c r="O175" s="13"/>
      <c r="P175" s="3"/>
      <c r="Q175" s="3"/>
      <c r="R175" s="3"/>
      <c r="S175" s="3"/>
      <c r="T175" s="3"/>
      <c r="U175" s="3"/>
      <c r="V175" s="3"/>
      <c r="W175" s="3"/>
      <c r="X175" s="3"/>
      <c r="Y175" s="3"/>
      <c r="Z175" s="3"/>
    </row>
    <row r="176" ht="15.75" customHeight="1">
      <c r="A176" s="3"/>
      <c r="B176" s="13"/>
      <c r="C176" s="3"/>
      <c r="D176" s="3"/>
      <c r="E176" s="3"/>
      <c r="F176" s="3"/>
      <c r="G176" s="3"/>
      <c r="H176" s="3"/>
      <c r="I176" s="3"/>
      <c r="J176" s="3"/>
      <c r="K176" s="3"/>
      <c r="L176" s="13"/>
      <c r="M176" s="3"/>
      <c r="N176" s="3"/>
      <c r="O176" s="13"/>
      <c r="P176" s="3"/>
      <c r="Q176" s="3"/>
      <c r="R176" s="3"/>
      <c r="S176" s="3"/>
      <c r="T176" s="3"/>
      <c r="U176" s="3"/>
      <c r="V176" s="3"/>
      <c r="W176" s="3"/>
      <c r="X176" s="3"/>
      <c r="Y176" s="3"/>
      <c r="Z176" s="3"/>
    </row>
    <row r="177" ht="15.75" customHeight="1">
      <c r="A177" s="3"/>
      <c r="B177" s="13"/>
      <c r="C177" s="3"/>
      <c r="D177" s="3"/>
      <c r="E177" s="3"/>
      <c r="F177" s="3"/>
      <c r="G177" s="3"/>
      <c r="H177" s="3"/>
      <c r="I177" s="3"/>
      <c r="J177" s="3"/>
      <c r="K177" s="3"/>
      <c r="L177" s="13"/>
      <c r="M177" s="3"/>
      <c r="N177" s="3"/>
      <c r="O177" s="13"/>
      <c r="P177" s="3"/>
      <c r="Q177" s="3"/>
      <c r="R177" s="3"/>
      <c r="S177" s="3"/>
      <c r="T177" s="3"/>
      <c r="U177" s="3"/>
      <c r="V177" s="3"/>
      <c r="W177" s="3"/>
      <c r="X177" s="3"/>
      <c r="Y177" s="3"/>
      <c r="Z177" s="3"/>
    </row>
    <row r="178" ht="15.75" customHeight="1">
      <c r="A178" s="3"/>
      <c r="B178" s="13"/>
      <c r="C178" s="3"/>
      <c r="D178" s="3"/>
      <c r="E178" s="3"/>
      <c r="F178" s="3"/>
      <c r="G178" s="3"/>
      <c r="H178" s="3"/>
      <c r="I178" s="3"/>
      <c r="J178" s="3"/>
      <c r="K178" s="3"/>
      <c r="L178" s="13"/>
      <c r="M178" s="3"/>
      <c r="N178" s="3"/>
      <c r="O178" s="13"/>
      <c r="P178" s="3"/>
      <c r="Q178" s="3"/>
      <c r="R178" s="3"/>
      <c r="S178" s="3"/>
      <c r="T178" s="3"/>
      <c r="U178" s="3"/>
      <c r="V178" s="3"/>
      <c r="W178" s="3"/>
      <c r="X178" s="3"/>
      <c r="Y178" s="3"/>
      <c r="Z178" s="3"/>
    </row>
    <row r="179" ht="15.75" customHeight="1">
      <c r="A179" s="3"/>
      <c r="B179" s="13"/>
      <c r="C179" s="3"/>
      <c r="D179" s="3"/>
      <c r="E179" s="3"/>
      <c r="F179" s="3"/>
      <c r="G179" s="3"/>
      <c r="H179" s="3"/>
      <c r="I179" s="3"/>
      <c r="J179" s="3"/>
      <c r="K179" s="3"/>
      <c r="L179" s="13"/>
      <c r="M179" s="3"/>
      <c r="N179" s="3"/>
      <c r="O179" s="13"/>
      <c r="P179" s="3"/>
      <c r="Q179" s="3"/>
      <c r="R179" s="3"/>
      <c r="S179" s="3"/>
      <c r="T179" s="3"/>
      <c r="U179" s="3"/>
      <c r="V179" s="3"/>
      <c r="W179" s="3"/>
      <c r="X179" s="3"/>
      <c r="Y179" s="3"/>
      <c r="Z179" s="3"/>
    </row>
    <row r="180" ht="15.75" customHeight="1">
      <c r="A180" s="3"/>
      <c r="B180" s="13"/>
      <c r="C180" s="3"/>
      <c r="D180" s="3"/>
      <c r="E180" s="3"/>
      <c r="F180" s="3"/>
      <c r="G180" s="3"/>
      <c r="H180" s="3"/>
      <c r="I180" s="3"/>
      <c r="J180" s="3"/>
      <c r="K180" s="3"/>
      <c r="L180" s="13"/>
      <c r="M180" s="3"/>
      <c r="N180" s="3"/>
      <c r="O180" s="13"/>
      <c r="P180" s="3"/>
      <c r="Q180" s="3"/>
      <c r="R180" s="3"/>
      <c r="S180" s="3"/>
      <c r="T180" s="3"/>
      <c r="U180" s="3"/>
      <c r="V180" s="3"/>
      <c r="W180" s="3"/>
      <c r="X180" s="3"/>
      <c r="Y180" s="3"/>
      <c r="Z180" s="3"/>
    </row>
    <row r="181" ht="15.75" customHeight="1">
      <c r="A181" s="3"/>
      <c r="B181" s="13"/>
      <c r="C181" s="3"/>
      <c r="D181" s="3"/>
      <c r="E181" s="3"/>
      <c r="F181" s="3"/>
      <c r="G181" s="3"/>
      <c r="H181" s="3"/>
      <c r="I181" s="3"/>
      <c r="J181" s="3"/>
      <c r="K181" s="3"/>
      <c r="L181" s="13"/>
      <c r="M181" s="3"/>
      <c r="N181" s="3"/>
      <c r="O181" s="13"/>
      <c r="P181" s="3"/>
      <c r="Q181" s="3"/>
      <c r="R181" s="3"/>
      <c r="S181" s="3"/>
      <c r="T181" s="3"/>
      <c r="U181" s="3"/>
      <c r="V181" s="3"/>
      <c r="W181" s="3"/>
      <c r="X181" s="3"/>
      <c r="Y181" s="3"/>
      <c r="Z181" s="3"/>
    </row>
    <row r="182" ht="15.75" customHeight="1">
      <c r="A182" s="3"/>
      <c r="B182" s="13"/>
      <c r="C182" s="3"/>
      <c r="D182" s="3"/>
      <c r="E182" s="3"/>
      <c r="F182" s="3"/>
      <c r="G182" s="3"/>
      <c r="H182" s="3"/>
      <c r="I182" s="3"/>
      <c r="J182" s="3"/>
      <c r="K182" s="3"/>
      <c r="L182" s="13"/>
      <c r="M182" s="3"/>
      <c r="N182" s="3"/>
      <c r="O182" s="13"/>
      <c r="P182" s="3"/>
      <c r="Q182" s="3"/>
      <c r="R182" s="3"/>
      <c r="S182" s="3"/>
      <c r="T182" s="3"/>
      <c r="U182" s="3"/>
      <c r="V182" s="3"/>
      <c r="W182" s="3"/>
      <c r="X182" s="3"/>
      <c r="Y182" s="3"/>
      <c r="Z182" s="3"/>
    </row>
    <row r="183" ht="15.75" customHeight="1">
      <c r="A183" s="3"/>
      <c r="B183" s="13"/>
      <c r="C183" s="3"/>
      <c r="D183" s="3"/>
      <c r="E183" s="3"/>
      <c r="F183" s="3"/>
      <c r="G183" s="3"/>
      <c r="H183" s="3"/>
      <c r="I183" s="3"/>
      <c r="J183" s="3"/>
      <c r="K183" s="3"/>
      <c r="L183" s="13"/>
      <c r="M183" s="3"/>
      <c r="N183" s="3"/>
      <c r="O183" s="13"/>
      <c r="P183" s="3"/>
      <c r="Q183" s="3"/>
      <c r="R183" s="3"/>
      <c r="S183" s="3"/>
      <c r="T183" s="3"/>
      <c r="U183" s="3"/>
      <c r="V183" s="3"/>
      <c r="W183" s="3"/>
      <c r="X183" s="3"/>
      <c r="Y183" s="3"/>
      <c r="Z183" s="3"/>
    </row>
    <row r="184" ht="15.75" customHeight="1">
      <c r="A184" s="3"/>
      <c r="B184" s="13"/>
      <c r="C184" s="3"/>
      <c r="D184" s="3"/>
      <c r="E184" s="3"/>
      <c r="F184" s="3"/>
      <c r="G184" s="3"/>
      <c r="H184" s="3"/>
      <c r="I184" s="3"/>
      <c r="J184" s="3"/>
      <c r="K184" s="3"/>
      <c r="L184" s="13"/>
      <c r="M184" s="3"/>
      <c r="N184" s="3"/>
      <c r="O184" s="13"/>
      <c r="P184" s="3"/>
      <c r="Q184" s="3"/>
      <c r="R184" s="3"/>
      <c r="S184" s="3"/>
      <c r="T184" s="3"/>
      <c r="U184" s="3"/>
      <c r="V184" s="3"/>
      <c r="W184" s="3"/>
      <c r="X184" s="3"/>
      <c r="Y184" s="3"/>
      <c r="Z184" s="3"/>
    </row>
    <row r="185" ht="15.75" customHeight="1">
      <c r="A185" s="3"/>
      <c r="B185" s="13"/>
      <c r="C185" s="3"/>
      <c r="D185" s="3"/>
      <c r="E185" s="3"/>
      <c r="F185" s="3"/>
      <c r="G185" s="3"/>
      <c r="H185" s="3"/>
      <c r="I185" s="3"/>
      <c r="J185" s="3"/>
      <c r="K185" s="3"/>
      <c r="L185" s="13"/>
      <c r="M185" s="3"/>
      <c r="N185" s="3"/>
      <c r="O185" s="13"/>
      <c r="P185" s="3"/>
      <c r="Q185" s="3"/>
      <c r="R185" s="3"/>
      <c r="S185" s="3"/>
      <c r="T185" s="3"/>
      <c r="U185" s="3"/>
      <c r="V185" s="3"/>
      <c r="W185" s="3"/>
      <c r="X185" s="3"/>
      <c r="Y185" s="3"/>
      <c r="Z185" s="3"/>
    </row>
    <row r="186" ht="15.75" customHeight="1">
      <c r="A186" s="3"/>
      <c r="B186" s="13"/>
      <c r="C186" s="3"/>
      <c r="D186" s="3"/>
      <c r="E186" s="3"/>
      <c r="F186" s="3"/>
      <c r="G186" s="3"/>
      <c r="H186" s="3"/>
      <c r="I186" s="3"/>
      <c r="J186" s="3"/>
      <c r="K186" s="3"/>
      <c r="L186" s="13"/>
      <c r="M186" s="3"/>
      <c r="N186" s="3"/>
      <c r="O186" s="13"/>
      <c r="P186" s="3"/>
      <c r="Q186" s="3"/>
      <c r="R186" s="3"/>
      <c r="S186" s="3"/>
      <c r="T186" s="3"/>
      <c r="U186" s="3"/>
      <c r="V186" s="3"/>
      <c r="W186" s="3"/>
      <c r="X186" s="3"/>
      <c r="Y186" s="3"/>
      <c r="Z186" s="3"/>
    </row>
    <row r="187" ht="15.75" customHeight="1">
      <c r="A187" s="3"/>
      <c r="B187" s="13"/>
      <c r="C187" s="3"/>
      <c r="D187" s="3"/>
      <c r="E187" s="3"/>
      <c r="F187" s="3"/>
      <c r="G187" s="3"/>
      <c r="H187" s="3"/>
      <c r="I187" s="3"/>
      <c r="J187" s="3"/>
      <c r="K187" s="3"/>
      <c r="L187" s="13"/>
      <c r="M187" s="3"/>
      <c r="N187" s="3"/>
      <c r="O187" s="13"/>
      <c r="P187" s="3"/>
      <c r="Q187" s="3"/>
      <c r="R187" s="3"/>
      <c r="S187" s="3"/>
      <c r="T187" s="3"/>
      <c r="U187" s="3"/>
      <c r="V187" s="3"/>
      <c r="W187" s="3"/>
      <c r="X187" s="3"/>
      <c r="Y187" s="3"/>
      <c r="Z187" s="3"/>
    </row>
    <row r="188" ht="15.75" customHeight="1">
      <c r="A188" s="3"/>
      <c r="B188" s="13"/>
      <c r="C188" s="3"/>
      <c r="D188" s="3"/>
      <c r="E188" s="3"/>
      <c r="F188" s="3"/>
      <c r="G188" s="3"/>
      <c r="H188" s="3"/>
      <c r="I188" s="3"/>
      <c r="J188" s="3"/>
      <c r="K188" s="3"/>
      <c r="L188" s="13"/>
      <c r="M188" s="3"/>
      <c r="N188" s="3"/>
      <c r="O188" s="13"/>
      <c r="P188" s="3"/>
      <c r="Q188" s="3"/>
      <c r="R188" s="3"/>
      <c r="S188" s="3"/>
      <c r="T188" s="3"/>
      <c r="U188" s="3"/>
      <c r="V188" s="3"/>
      <c r="W188" s="3"/>
      <c r="X188" s="3"/>
      <c r="Y188" s="3"/>
      <c r="Z188" s="3"/>
    </row>
    <row r="189" ht="15.75" customHeight="1">
      <c r="A189" s="3"/>
      <c r="B189" s="13"/>
      <c r="C189" s="3"/>
      <c r="D189" s="3"/>
      <c r="E189" s="3"/>
      <c r="F189" s="3"/>
      <c r="G189" s="3"/>
      <c r="H189" s="3"/>
      <c r="I189" s="3"/>
      <c r="J189" s="3"/>
      <c r="K189" s="3"/>
      <c r="L189" s="13"/>
      <c r="M189" s="3"/>
      <c r="N189" s="3"/>
      <c r="O189" s="13"/>
      <c r="P189" s="3"/>
      <c r="Q189" s="3"/>
      <c r="R189" s="3"/>
      <c r="S189" s="3"/>
      <c r="T189" s="3"/>
      <c r="U189" s="3"/>
      <c r="V189" s="3"/>
      <c r="W189" s="3"/>
      <c r="X189" s="3"/>
      <c r="Y189" s="3"/>
      <c r="Z189" s="3"/>
    </row>
    <row r="190" ht="15.75" customHeight="1">
      <c r="A190" s="3"/>
      <c r="B190" s="13"/>
      <c r="C190" s="3"/>
      <c r="D190" s="3"/>
      <c r="E190" s="3"/>
      <c r="F190" s="3"/>
      <c r="G190" s="3"/>
      <c r="H190" s="3"/>
      <c r="I190" s="3"/>
      <c r="J190" s="3"/>
      <c r="K190" s="3"/>
      <c r="L190" s="13"/>
      <c r="M190" s="3"/>
      <c r="N190" s="3"/>
      <c r="O190" s="13"/>
      <c r="P190" s="3"/>
      <c r="Q190" s="3"/>
      <c r="R190" s="3"/>
      <c r="S190" s="3"/>
      <c r="T190" s="3"/>
      <c r="U190" s="3"/>
      <c r="V190" s="3"/>
      <c r="W190" s="3"/>
      <c r="X190" s="3"/>
      <c r="Y190" s="3"/>
      <c r="Z190" s="3"/>
    </row>
    <row r="191" ht="15.75" customHeight="1">
      <c r="A191" s="3"/>
      <c r="B191" s="13"/>
      <c r="C191" s="3"/>
      <c r="D191" s="3"/>
      <c r="E191" s="3"/>
      <c r="F191" s="3"/>
      <c r="G191" s="3"/>
      <c r="H191" s="3"/>
      <c r="I191" s="3"/>
      <c r="J191" s="3"/>
      <c r="K191" s="3"/>
      <c r="L191" s="13"/>
      <c r="M191" s="3"/>
      <c r="N191" s="3"/>
      <c r="O191" s="13"/>
      <c r="P191" s="3"/>
      <c r="Q191" s="3"/>
      <c r="R191" s="3"/>
      <c r="S191" s="3"/>
      <c r="T191" s="3"/>
      <c r="U191" s="3"/>
      <c r="V191" s="3"/>
      <c r="W191" s="3"/>
      <c r="X191" s="3"/>
      <c r="Y191" s="3"/>
      <c r="Z191" s="3"/>
    </row>
    <row r="192" ht="15.75" customHeight="1">
      <c r="A192" s="3"/>
      <c r="B192" s="13"/>
      <c r="C192" s="3"/>
      <c r="D192" s="3"/>
      <c r="E192" s="3"/>
      <c r="F192" s="3"/>
      <c r="G192" s="3"/>
      <c r="H192" s="3"/>
      <c r="I192" s="3"/>
      <c r="J192" s="3"/>
      <c r="K192" s="3"/>
      <c r="L192" s="13"/>
      <c r="M192" s="3"/>
      <c r="N192" s="3"/>
      <c r="O192" s="13"/>
      <c r="P192" s="3"/>
      <c r="Q192" s="3"/>
      <c r="R192" s="3"/>
      <c r="S192" s="3"/>
      <c r="T192" s="3"/>
      <c r="U192" s="3"/>
      <c r="V192" s="3"/>
      <c r="W192" s="3"/>
      <c r="X192" s="3"/>
      <c r="Y192" s="3"/>
      <c r="Z192" s="3"/>
    </row>
    <row r="193" ht="15.75" customHeight="1">
      <c r="A193" s="3"/>
      <c r="B193" s="13"/>
      <c r="C193" s="3"/>
      <c r="D193" s="3"/>
      <c r="E193" s="3"/>
      <c r="F193" s="3"/>
      <c r="G193" s="3"/>
      <c r="H193" s="3"/>
      <c r="I193" s="3"/>
      <c r="J193" s="3"/>
      <c r="K193" s="3"/>
      <c r="L193" s="13"/>
      <c r="M193" s="3"/>
      <c r="N193" s="3"/>
      <c r="O193" s="13"/>
      <c r="P193" s="3"/>
      <c r="Q193" s="3"/>
      <c r="R193" s="3"/>
      <c r="S193" s="3"/>
      <c r="T193" s="3"/>
      <c r="U193" s="3"/>
      <c r="V193" s="3"/>
      <c r="W193" s="3"/>
      <c r="X193" s="3"/>
      <c r="Y193" s="3"/>
      <c r="Z193" s="3"/>
    </row>
    <row r="194" ht="15.75" customHeight="1">
      <c r="A194" s="3"/>
      <c r="B194" s="13"/>
      <c r="C194" s="3"/>
      <c r="D194" s="3"/>
      <c r="E194" s="3"/>
      <c r="F194" s="3"/>
      <c r="G194" s="3"/>
      <c r="H194" s="3"/>
      <c r="I194" s="3"/>
      <c r="J194" s="3"/>
      <c r="K194" s="3"/>
      <c r="L194" s="13"/>
      <c r="M194" s="3"/>
      <c r="N194" s="3"/>
      <c r="O194" s="13"/>
      <c r="P194" s="3"/>
      <c r="Q194" s="3"/>
      <c r="R194" s="3"/>
      <c r="S194" s="3"/>
      <c r="T194" s="3"/>
      <c r="U194" s="3"/>
      <c r="V194" s="3"/>
      <c r="W194" s="3"/>
      <c r="X194" s="3"/>
      <c r="Y194" s="3"/>
      <c r="Z194" s="3"/>
    </row>
    <row r="195" ht="15.75" customHeight="1">
      <c r="A195" s="3"/>
      <c r="B195" s="13"/>
      <c r="C195" s="3"/>
      <c r="D195" s="3"/>
      <c r="E195" s="3"/>
      <c r="F195" s="3"/>
      <c r="G195" s="3"/>
      <c r="H195" s="3"/>
      <c r="I195" s="3"/>
      <c r="J195" s="3"/>
      <c r="K195" s="3"/>
      <c r="L195" s="13"/>
      <c r="M195" s="3"/>
      <c r="N195" s="3"/>
      <c r="O195" s="13"/>
      <c r="P195" s="3"/>
      <c r="Q195" s="3"/>
      <c r="R195" s="3"/>
      <c r="S195" s="3"/>
      <c r="T195" s="3"/>
      <c r="U195" s="3"/>
      <c r="V195" s="3"/>
      <c r="W195" s="3"/>
      <c r="X195" s="3"/>
      <c r="Y195" s="3"/>
      <c r="Z195" s="3"/>
    </row>
    <row r="196" ht="15.75" customHeight="1">
      <c r="A196" s="3"/>
      <c r="B196" s="13"/>
      <c r="C196" s="3"/>
      <c r="D196" s="3"/>
      <c r="E196" s="3"/>
      <c r="F196" s="3"/>
      <c r="G196" s="3"/>
      <c r="H196" s="3"/>
      <c r="I196" s="3"/>
      <c r="J196" s="3"/>
      <c r="K196" s="3"/>
      <c r="L196" s="13"/>
      <c r="M196" s="3"/>
      <c r="N196" s="3"/>
      <c r="O196" s="13"/>
      <c r="P196" s="3"/>
      <c r="Q196" s="3"/>
      <c r="R196" s="3"/>
      <c r="S196" s="3"/>
      <c r="T196" s="3"/>
      <c r="U196" s="3"/>
      <c r="V196" s="3"/>
      <c r="W196" s="3"/>
      <c r="X196" s="3"/>
      <c r="Y196" s="3"/>
      <c r="Z196" s="3"/>
    </row>
    <row r="197" ht="15.75" customHeight="1">
      <c r="A197" s="3"/>
      <c r="B197" s="13"/>
      <c r="C197" s="3"/>
      <c r="D197" s="3"/>
      <c r="E197" s="3"/>
      <c r="F197" s="3"/>
      <c r="G197" s="3"/>
      <c r="H197" s="3"/>
      <c r="I197" s="3"/>
      <c r="J197" s="3"/>
      <c r="K197" s="3"/>
      <c r="L197" s="13"/>
      <c r="M197" s="3"/>
      <c r="N197" s="3"/>
      <c r="O197" s="13"/>
      <c r="P197" s="3"/>
      <c r="Q197" s="3"/>
      <c r="R197" s="3"/>
      <c r="S197" s="3"/>
      <c r="T197" s="3"/>
      <c r="U197" s="3"/>
      <c r="V197" s="3"/>
      <c r="W197" s="3"/>
      <c r="X197" s="3"/>
      <c r="Y197" s="3"/>
      <c r="Z197" s="3"/>
    </row>
    <row r="198" ht="15.75" customHeight="1">
      <c r="A198" s="3"/>
      <c r="B198" s="13"/>
      <c r="C198" s="3"/>
      <c r="D198" s="3"/>
      <c r="E198" s="3"/>
      <c r="F198" s="3"/>
      <c r="G198" s="3"/>
      <c r="H198" s="3"/>
      <c r="I198" s="3"/>
      <c r="J198" s="3"/>
      <c r="K198" s="3"/>
      <c r="L198" s="13"/>
      <c r="M198" s="3"/>
      <c r="N198" s="3"/>
      <c r="O198" s="13"/>
      <c r="P198" s="3"/>
      <c r="Q198" s="3"/>
      <c r="R198" s="3"/>
      <c r="S198" s="3"/>
      <c r="T198" s="3"/>
      <c r="U198" s="3"/>
      <c r="V198" s="3"/>
      <c r="W198" s="3"/>
      <c r="X198" s="3"/>
      <c r="Y198" s="3"/>
      <c r="Z198" s="3"/>
    </row>
    <row r="199" ht="15.75" customHeight="1">
      <c r="A199" s="3"/>
      <c r="B199" s="13"/>
      <c r="C199" s="3"/>
      <c r="D199" s="3"/>
      <c r="E199" s="3"/>
      <c r="F199" s="3"/>
      <c r="G199" s="3"/>
      <c r="H199" s="3"/>
      <c r="I199" s="3"/>
      <c r="J199" s="3"/>
      <c r="K199" s="3"/>
      <c r="L199" s="13"/>
      <c r="M199" s="3"/>
      <c r="N199" s="3"/>
      <c r="O199" s="13"/>
      <c r="P199" s="3"/>
      <c r="Q199" s="3"/>
      <c r="R199" s="3"/>
      <c r="S199" s="3"/>
      <c r="T199" s="3"/>
      <c r="U199" s="3"/>
      <c r="V199" s="3"/>
      <c r="W199" s="3"/>
      <c r="X199" s="3"/>
      <c r="Y199" s="3"/>
      <c r="Z199" s="3"/>
    </row>
    <row r="200" ht="15.75" customHeight="1">
      <c r="A200" s="3"/>
      <c r="B200" s="13"/>
      <c r="C200" s="3"/>
      <c r="D200" s="3"/>
      <c r="E200" s="3"/>
      <c r="F200" s="3"/>
      <c r="G200" s="3"/>
      <c r="H200" s="3"/>
      <c r="I200" s="3"/>
      <c r="J200" s="3"/>
      <c r="K200" s="3"/>
      <c r="L200" s="13"/>
      <c r="M200" s="3"/>
      <c r="N200" s="3"/>
      <c r="O200" s="13"/>
      <c r="P200" s="3"/>
      <c r="Q200" s="3"/>
      <c r="R200" s="3"/>
      <c r="S200" s="3"/>
      <c r="T200" s="3"/>
      <c r="U200" s="3"/>
      <c r="V200" s="3"/>
      <c r="W200" s="3"/>
      <c r="X200" s="3"/>
      <c r="Y200" s="3"/>
      <c r="Z200" s="3"/>
    </row>
    <row r="201" ht="15.75" customHeight="1">
      <c r="A201" s="3"/>
      <c r="B201" s="13"/>
      <c r="C201" s="3"/>
      <c r="D201" s="3"/>
      <c r="E201" s="3"/>
      <c r="F201" s="3"/>
      <c r="G201" s="3"/>
      <c r="H201" s="3"/>
      <c r="I201" s="3"/>
      <c r="J201" s="3"/>
      <c r="K201" s="3"/>
      <c r="L201" s="13"/>
      <c r="M201" s="3"/>
      <c r="N201" s="3"/>
      <c r="O201" s="13"/>
      <c r="P201" s="3"/>
      <c r="Q201" s="3"/>
      <c r="R201" s="3"/>
      <c r="S201" s="3"/>
      <c r="T201" s="3"/>
      <c r="U201" s="3"/>
      <c r="V201" s="3"/>
      <c r="W201" s="3"/>
      <c r="X201" s="3"/>
      <c r="Y201" s="3"/>
      <c r="Z201" s="3"/>
    </row>
    <row r="202" ht="15.75" customHeight="1">
      <c r="A202" s="3"/>
      <c r="B202" s="13"/>
      <c r="C202" s="3"/>
      <c r="D202" s="3"/>
      <c r="E202" s="3"/>
      <c r="F202" s="3"/>
      <c r="G202" s="3"/>
      <c r="H202" s="3"/>
      <c r="I202" s="3"/>
      <c r="J202" s="3"/>
      <c r="K202" s="3"/>
      <c r="L202" s="13"/>
      <c r="M202" s="3"/>
      <c r="N202" s="3"/>
      <c r="O202" s="13"/>
      <c r="P202" s="3"/>
      <c r="Q202" s="3"/>
      <c r="R202" s="3"/>
      <c r="S202" s="3"/>
      <c r="T202" s="3"/>
      <c r="U202" s="3"/>
      <c r="V202" s="3"/>
      <c r="W202" s="3"/>
      <c r="X202" s="3"/>
      <c r="Y202" s="3"/>
      <c r="Z202" s="3"/>
    </row>
    <row r="203" ht="15.75" customHeight="1">
      <c r="A203" s="3"/>
      <c r="B203" s="13"/>
      <c r="C203" s="3"/>
      <c r="D203" s="3"/>
      <c r="E203" s="3"/>
      <c r="F203" s="3"/>
      <c r="G203" s="3"/>
      <c r="H203" s="3"/>
      <c r="I203" s="3"/>
      <c r="J203" s="3"/>
      <c r="K203" s="3"/>
      <c r="L203" s="13"/>
      <c r="M203" s="3"/>
      <c r="N203" s="3"/>
      <c r="O203" s="13"/>
      <c r="P203" s="3"/>
      <c r="Q203" s="3"/>
      <c r="R203" s="3"/>
      <c r="S203" s="3"/>
      <c r="T203" s="3"/>
      <c r="U203" s="3"/>
      <c r="V203" s="3"/>
      <c r="W203" s="3"/>
      <c r="X203" s="3"/>
      <c r="Y203" s="3"/>
      <c r="Z203" s="3"/>
    </row>
    <row r="204" ht="15.75" customHeight="1">
      <c r="A204" s="3"/>
      <c r="B204" s="13"/>
      <c r="C204" s="3"/>
      <c r="D204" s="3"/>
      <c r="E204" s="3"/>
      <c r="F204" s="3"/>
      <c r="G204" s="3"/>
      <c r="H204" s="3"/>
      <c r="I204" s="3"/>
      <c r="J204" s="3"/>
      <c r="K204" s="3"/>
      <c r="L204" s="13"/>
      <c r="M204" s="3"/>
      <c r="N204" s="3"/>
      <c r="O204" s="13"/>
      <c r="P204" s="3"/>
      <c r="Q204" s="3"/>
      <c r="R204" s="3"/>
      <c r="S204" s="3"/>
      <c r="T204" s="3"/>
      <c r="U204" s="3"/>
      <c r="V204" s="3"/>
      <c r="W204" s="3"/>
      <c r="X204" s="3"/>
      <c r="Y204" s="3"/>
      <c r="Z204" s="3"/>
    </row>
    <row r="205" ht="15.75" customHeight="1">
      <c r="A205" s="3"/>
      <c r="B205" s="13"/>
      <c r="C205" s="3"/>
      <c r="D205" s="3"/>
      <c r="E205" s="3"/>
      <c r="F205" s="3"/>
      <c r="G205" s="3"/>
      <c r="H205" s="3"/>
      <c r="I205" s="3"/>
      <c r="J205" s="3"/>
      <c r="K205" s="3"/>
      <c r="L205" s="13"/>
      <c r="M205" s="3"/>
      <c r="N205" s="3"/>
      <c r="O205" s="13"/>
      <c r="P205" s="3"/>
      <c r="Q205" s="3"/>
      <c r="R205" s="3"/>
      <c r="S205" s="3"/>
      <c r="T205" s="3"/>
      <c r="U205" s="3"/>
      <c r="V205" s="3"/>
      <c r="W205" s="3"/>
      <c r="X205" s="3"/>
      <c r="Y205" s="3"/>
      <c r="Z205" s="3"/>
    </row>
    <row r="206" ht="15.75" customHeight="1">
      <c r="A206" s="3"/>
      <c r="B206" s="13"/>
      <c r="C206" s="3"/>
      <c r="D206" s="3"/>
      <c r="E206" s="3"/>
      <c r="F206" s="3"/>
      <c r="G206" s="3"/>
      <c r="H206" s="3"/>
      <c r="I206" s="3"/>
      <c r="J206" s="3"/>
      <c r="K206" s="3"/>
      <c r="L206" s="13"/>
      <c r="M206" s="3"/>
      <c r="N206" s="3"/>
      <c r="O206" s="13"/>
      <c r="P206" s="3"/>
      <c r="Q206" s="3"/>
      <c r="R206" s="3"/>
      <c r="S206" s="3"/>
      <c r="T206" s="3"/>
      <c r="U206" s="3"/>
      <c r="V206" s="3"/>
      <c r="W206" s="3"/>
      <c r="X206" s="3"/>
      <c r="Y206" s="3"/>
      <c r="Z206" s="3"/>
    </row>
    <row r="207" ht="15.75" customHeight="1">
      <c r="A207" s="3"/>
      <c r="B207" s="13"/>
      <c r="C207" s="3"/>
      <c r="D207" s="3"/>
      <c r="E207" s="3"/>
      <c r="F207" s="3"/>
      <c r="G207" s="3"/>
      <c r="H207" s="3"/>
      <c r="I207" s="3"/>
      <c r="J207" s="3"/>
      <c r="K207" s="3"/>
      <c r="L207" s="13"/>
      <c r="M207" s="3"/>
      <c r="N207" s="3"/>
      <c r="O207" s="13"/>
      <c r="P207" s="3"/>
      <c r="Q207" s="3"/>
      <c r="R207" s="3"/>
      <c r="S207" s="3"/>
      <c r="T207" s="3"/>
      <c r="U207" s="3"/>
      <c r="V207" s="3"/>
      <c r="W207" s="3"/>
      <c r="X207" s="3"/>
      <c r="Y207" s="3"/>
      <c r="Z207" s="3"/>
    </row>
    <row r="208" ht="15.75" customHeight="1">
      <c r="A208" s="3"/>
      <c r="B208" s="13"/>
      <c r="C208" s="3"/>
      <c r="D208" s="3"/>
      <c r="E208" s="3"/>
      <c r="F208" s="3"/>
      <c r="G208" s="3"/>
      <c r="H208" s="3"/>
      <c r="I208" s="3"/>
      <c r="J208" s="3"/>
      <c r="K208" s="3"/>
      <c r="L208" s="13"/>
      <c r="M208" s="3"/>
      <c r="N208" s="3"/>
      <c r="O208" s="13"/>
      <c r="P208" s="3"/>
      <c r="Q208" s="3"/>
      <c r="R208" s="3"/>
      <c r="S208" s="3"/>
      <c r="T208" s="3"/>
      <c r="U208" s="3"/>
      <c r="V208" s="3"/>
      <c r="W208" s="3"/>
      <c r="X208" s="3"/>
      <c r="Y208" s="3"/>
      <c r="Z208" s="3"/>
    </row>
    <row r="209" ht="15.75" customHeight="1">
      <c r="A209" s="3"/>
      <c r="B209" s="13"/>
      <c r="C209" s="3"/>
      <c r="D209" s="3"/>
      <c r="E209" s="3"/>
      <c r="F209" s="3"/>
      <c r="G209" s="3"/>
      <c r="H209" s="3"/>
      <c r="I209" s="3"/>
      <c r="J209" s="3"/>
      <c r="K209" s="3"/>
      <c r="L209" s="13"/>
      <c r="M209" s="3"/>
      <c r="N209" s="3"/>
      <c r="O209" s="13"/>
      <c r="P209" s="3"/>
      <c r="Q209" s="3"/>
      <c r="R209" s="3"/>
      <c r="S209" s="3"/>
      <c r="T209" s="3"/>
      <c r="U209" s="3"/>
      <c r="V209" s="3"/>
      <c r="W209" s="3"/>
      <c r="X209" s="3"/>
      <c r="Y209" s="3"/>
      <c r="Z209" s="3"/>
    </row>
    <row r="210" ht="15.75" customHeight="1">
      <c r="A210" s="3"/>
      <c r="B210" s="13"/>
      <c r="C210" s="3"/>
      <c r="D210" s="3"/>
      <c r="E210" s="3"/>
      <c r="F210" s="3"/>
      <c r="G210" s="3"/>
      <c r="H210" s="3"/>
      <c r="I210" s="3"/>
      <c r="J210" s="3"/>
      <c r="K210" s="3"/>
      <c r="L210" s="13"/>
      <c r="M210" s="3"/>
      <c r="N210" s="3"/>
      <c r="O210" s="13"/>
      <c r="P210" s="3"/>
      <c r="Q210" s="3"/>
      <c r="R210" s="3"/>
      <c r="S210" s="3"/>
      <c r="T210" s="3"/>
      <c r="U210" s="3"/>
      <c r="V210" s="3"/>
      <c r="W210" s="3"/>
      <c r="X210" s="3"/>
      <c r="Y210" s="3"/>
      <c r="Z210" s="3"/>
    </row>
    <row r="211" ht="15.75" customHeight="1">
      <c r="A211" s="3"/>
      <c r="B211" s="13"/>
      <c r="C211" s="3"/>
      <c r="D211" s="3"/>
      <c r="E211" s="3"/>
      <c r="F211" s="3"/>
      <c r="G211" s="3"/>
      <c r="H211" s="3"/>
      <c r="I211" s="3"/>
      <c r="J211" s="3"/>
      <c r="K211" s="3"/>
      <c r="L211" s="13"/>
      <c r="M211" s="3"/>
      <c r="N211" s="3"/>
      <c r="O211" s="13"/>
      <c r="P211" s="3"/>
      <c r="Q211" s="3"/>
      <c r="R211" s="3"/>
      <c r="S211" s="3"/>
      <c r="T211" s="3"/>
      <c r="U211" s="3"/>
      <c r="V211" s="3"/>
      <c r="W211" s="3"/>
      <c r="X211" s="3"/>
      <c r="Y211" s="3"/>
      <c r="Z211" s="3"/>
    </row>
    <row r="212" ht="15.75" customHeight="1">
      <c r="A212" s="3"/>
      <c r="B212" s="13"/>
      <c r="C212" s="3"/>
      <c r="D212" s="3"/>
      <c r="E212" s="3"/>
      <c r="F212" s="3"/>
      <c r="G212" s="3"/>
      <c r="H212" s="3"/>
      <c r="I212" s="3"/>
      <c r="J212" s="3"/>
      <c r="K212" s="3"/>
      <c r="L212" s="13"/>
      <c r="M212" s="3"/>
      <c r="N212" s="3"/>
      <c r="O212" s="13"/>
      <c r="P212" s="3"/>
      <c r="Q212" s="3"/>
      <c r="R212" s="3"/>
      <c r="S212" s="3"/>
      <c r="T212" s="3"/>
      <c r="U212" s="3"/>
      <c r="V212" s="3"/>
      <c r="W212" s="3"/>
      <c r="X212" s="3"/>
      <c r="Y212" s="3"/>
      <c r="Z212" s="3"/>
    </row>
    <row r="213" ht="15.75" customHeight="1">
      <c r="A213" s="3"/>
      <c r="B213" s="13"/>
      <c r="C213" s="3"/>
      <c r="D213" s="3"/>
      <c r="E213" s="3"/>
      <c r="F213" s="3"/>
      <c r="G213" s="3"/>
      <c r="H213" s="3"/>
      <c r="I213" s="3"/>
      <c r="J213" s="3"/>
      <c r="K213" s="3"/>
      <c r="L213" s="13"/>
      <c r="M213" s="3"/>
      <c r="N213" s="3"/>
      <c r="O213" s="13"/>
      <c r="P213" s="3"/>
      <c r="Q213" s="3"/>
      <c r="R213" s="3"/>
      <c r="S213" s="3"/>
      <c r="T213" s="3"/>
      <c r="U213" s="3"/>
      <c r="V213" s="3"/>
      <c r="W213" s="3"/>
      <c r="X213" s="3"/>
      <c r="Y213" s="3"/>
      <c r="Z213" s="3"/>
    </row>
    <row r="214" ht="15.75" customHeight="1">
      <c r="A214" s="3"/>
      <c r="B214" s="13"/>
      <c r="C214" s="3"/>
      <c r="D214" s="3"/>
      <c r="E214" s="3"/>
      <c r="F214" s="3"/>
      <c r="G214" s="3"/>
      <c r="H214" s="3"/>
      <c r="I214" s="3"/>
      <c r="J214" s="3"/>
      <c r="K214" s="3"/>
      <c r="L214" s="13"/>
      <c r="M214" s="3"/>
      <c r="N214" s="3"/>
      <c r="O214" s="13"/>
      <c r="P214" s="3"/>
      <c r="Q214" s="3"/>
      <c r="R214" s="3"/>
      <c r="S214" s="3"/>
      <c r="T214" s="3"/>
      <c r="U214" s="3"/>
      <c r="V214" s="3"/>
      <c r="W214" s="3"/>
      <c r="X214" s="3"/>
      <c r="Y214" s="3"/>
      <c r="Z214" s="3"/>
    </row>
    <row r="215" ht="15.75" customHeight="1">
      <c r="A215" s="3"/>
      <c r="B215" s="13"/>
      <c r="C215" s="3"/>
      <c r="D215" s="3"/>
      <c r="E215" s="3"/>
      <c r="F215" s="3"/>
      <c r="G215" s="3"/>
      <c r="H215" s="3"/>
      <c r="I215" s="3"/>
      <c r="J215" s="3"/>
      <c r="K215" s="3"/>
      <c r="L215" s="13"/>
      <c r="M215" s="3"/>
      <c r="N215" s="3"/>
      <c r="O215" s="13"/>
      <c r="P215" s="3"/>
      <c r="Q215" s="3"/>
      <c r="R215" s="3"/>
      <c r="S215" s="3"/>
      <c r="T215" s="3"/>
      <c r="U215" s="3"/>
      <c r="V215" s="3"/>
      <c r="W215" s="3"/>
      <c r="X215" s="3"/>
      <c r="Y215" s="3"/>
      <c r="Z215" s="3"/>
    </row>
    <row r="216" ht="15.75" customHeight="1">
      <c r="A216" s="3"/>
      <c r="B216" s="13"/>
      <c r="C216" s="3"/>
      <c r="D216" s="3"/>
      <c r="E216" s="3"/>
      <c r="F216" s="3"/>
      <c r="G216" s="3"/>
      <c r="H216" s="3"/>
      <c r="I216" s="3"/>
      <c r="J216" s="3"/>
      <c r="K216" s="3"/>
      <c r="L216" s="13"/>
      <c r="M216" s="3"/>
      <c r="N216" s="3"/>
      <c r="O216" s="13"/>
      <c r="P216" s="3"/>
      <c r="Q216" s="3"/>
      <c r="R216" s="3"/>
      <c r="S216" s="3"/>
      <c r="T216" s="3"/>
      <c r="U216" s="3"/>
      <c r="V216" s="3"/>
      <c r="W216" s="3"/>
      <c r="X216" s="3"/>
      <c r="Y216" s="3"/>
      <c r="Z216" s="3"/>
    </row>
    <row r="217" ht="15.75" customHeight="1">
      <c r="A217" s="3"/>
      <c r="B217" s="13"/>
      <c r="C217" s="3"/>
      <c r="D217" s="3"/>
      <c r="E217" s="3"/>
      <c r="F217" s="3"/>
      <c r="G217" s="3"/>
      <c r="H217" s="3"/>
      <c r="I217" s="3"/>
      <c r="J217" s="3"/>
      <c r="K217" s="3"/>
      <c r="L217" s="13"/>
      <c r="M217" s="3"/>
      <c r="N217" s="3"/>
      <c r="O217" s="13"/>
      <c r="P217" s="3"/>
      <c r="Q217" s="3"/>
      <c r="R217" s="3"/>
      <c r="S217" s="3"/>
      <c r="T217" s="3"/>
      <c r="U217" s="3"/>
      <c r="V217" s="3"/>
      <c r="W217" s="3"/>
      <c r="X217" s="3"/>
      <c r="Y217" s="3"/>
      <c r="Z217" s="3"/>
    </row>
    <row r="218" ht="15.75" customHeight="1">
      <c r="A218" s="3"/>
      <c r="B218" s="13"/>
      <c r="C218" s="3"/>
      <c r="D218" s="3"/>
      <c r="E218" s="3"/>
      <c r="F218" s="3"/>
      <c r="G218" s="3"/>
      <c r="H218" s="3"/>
      <c r="I218" s="3"/>
      <c r="J218" s="3"/>
      <c r="K218" s="3"/>
      <c r="L218" s="13"/>
      <c r="M218" s="3"/>
      <c r="N218" s="3"/>
      <c r="O218" s="13"/>
      <c r="P218" s="3"/>
      <c r="Q218" s="3"/>
      <c r="R218" s="3"/>
      <c r="S218" s="3"/>
      <c r="T218" s="3"/>
      <c r="U218" s="3"/>
      <c r="V218" s="3"/>
      <c r="W218" s="3"/>
      <c r="X218" s="3"/>
      <c r="Y218" s="3"/>
      <c r="Z218" s="3"/>
    </row>
    <row r="219" ht="15.75" customHeight="1">
      <c r="A219" s="3"/>
      <c r="B219" s="13"/>
      <c r="C219" s="3"/>
      <c r="D219" s="3"/>
      <c r="E219" s="3"/>
      <c r="F219" s="3"/>
      <c r="G219" s="3"/>
      <c r="H219" s="3"/>
      <c r="I219" s="3"/>
      <c r="J219" s="3"/>
      <c r="K219" s="3"/>
      <c r="L219" s="13"/>
      <c r="M219" s="3"/>
      <c r="N219" s="3"/>
      <c r="O219" s="13"/>
      <c r="P219" s="3"/>
      <c r="Q219" s="3"/>
      <c r="R219" s="3"/>
      <c r="S219" s="3"/>
      <c r="T219" s="3"/>
      <c r="U219" s="3"/>
      <c r="V219" s="3"/>
      <c r="W219" s="3"/>
      <c r="X219" s="3"/>
      <c r="Y219" s="3"/>
      <c r="Z219" s="3"/>
    </row>
    <row r="220" ht="15.75" customHeight="1">
      <c r="A220" s="3"/>
      <c r="B220" s="13"/>
      <c r="C220" s="3"/>
      <c r="D220" s="3"/>
      <c r="E220" s="3"/>
      <c r="F220" s="3"/>
      <c r="G220" s="3"/>
      <c r="H220" s="3"/>
      <c r="I220" s="3"/>
      <c r="J220" s="3"/>
      <c r="K220" s="3"/>
      <c r="L220" s="13"/>
      <c r="M220" s="3"/>
      <c r="N220" s="3"/>
      <c r="O220" s="1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H2:H1000">
    <cfRule type="expression" dxfId="0" priority="1">
      <formula>AND($E2&lt;&gt;"",$H2="")</formula>
    </cfRule>
  </conditionalFormatting>
  <conditionalFormatting sqref="H2:O1000">
    <cfRule type="expression" dxfId="1" priority="2">
      <formula>$O2="placeholder"</formula>
    </cfRule>
  </conditionalFormatting>
  <conditionalFormatting sqref="I2:J1000">
    <cfRule type="expression" dxfId="0" priority="3">
      <formula>AND(OR($L2="triangular",$L2="uniform"),OR($I2="",$J2=""))</formula>
    </cfRule>
  </conditionalFormatting>
  <dataValidations>
    <dataValidation type="list" allowBlank="1" sqref="L2:L247">
      <formula1>"fixed,triangular,uniform,choice,combination"</formula1>
    </dataValidation>
    <dataValidation type="list" allowBlank="1" sqref="O2:O247">
      <formula1>"placeholder,partner estimate,measured,literature"</formula1>
    </dataValidation>
    <dataValidation type="list" allowBlank="1" sqref="B2:B247">
      <formula1>"product size,production,repair,use,end-of-life,general"</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pageSetUpPr/>
  </sheetPr>
  <sheetViews>
    <sheetView workbookViewId="0">
      <pane xSplit="11.0" ySplit="1.0" topLeftCell="L2" activePane="bottomRight" state="frozen"/>
      <selection activeCell="L1" sqref="L1" pane="topRight"/>
      <selection activeCell="A2" sqref="A2" pane="bottomLeft"/>
      <selection activeCell="L2" sqref="L2" pane="bottomRight"/>
    </sheetView>
  </sheetViews>
  <sheetFormatPr customHeight="1" defaultColWidth="14.43" defaultRowHeight="15.0"/>
  <cols>
    <col customWidth="1" min="1" max="1" width="27.14"/>
    <col customWidth="1" min="2" max="2" width="13.0"/>
    <col customWidth="1" min="3" max="3" width="21.0"/>
    <col customWidth="1" min="4" max="4" width="17.0"/>
    <col customWidth="1" min="5" max="5" width="24.0"/>
    <col customWidth="1" min="6" max="6" width="60.0"/>
    <col customWidth="1" min="7" max="7" width="14.0"/>
    <col customWidth="1" min="8" max="8" width="9.0"/>
    <col customWidth="1" min="9" max="9" width="8.0"/>
    <col customWidth="1" min="10" max="11" width="13.0"/>
    <col customWidth="1" min="12" max="12" width="12.0"/>
    <col customWidth="1" min="13" max="13" width="12.86"/>
    <col customWidth="1" min="14" max="14" width="13.0"/>
    <col customWidth="1" min="15" max="15" width="40.0"/>
    <col customWidth="1" min="16" max="16" width="13.0"/>
  </cols>
  <sheetData>
    <row r="1">
      <c r="A1" s="14" t="s">
        <v>295</v>
      </c>
      <c r="B1" s="14" t="s">
        <v>296</v>
      </c>
      <c r="C1" s="14" t="s">
        <v>297</v>
      </c>
      <c r="D1" s="14" t="s">
        <v>298</v>
      </c>
      <c r="E1" s="14" t="s">
        <v>0</v>
      </c>
      <c r="F1" s="14" t="s">
        <v>10</v>
      </c>
      <c r="G1" s="14" t="s">
        <v>8</v>
      </c>
      <c r="H1" s="14" t="s">
        <v>299</v>
      </c>
      <c r="I1" s="14" t="s">
        <v>300</v>
      </c>
      <c r="J1" s="14" t="s">
        <v>301</v>
      </c>
      <c r="K1" s="14" t="s">
        <v>302</v>
      </c>
      <c r="L1" s="14" t="s">
        <v>124</v>
      </c>
      <c r="M1" s="14" t="s">
        <v>303</v>
      </c>
      <c r="N1" s="14" t="s">
        <v>304</v>
      </c>
      <c r="O1" s="14" t="s">
        <v>305</v>
      </c>
      <c r="P1" s="14" t="s">
        <v>182</v>
      </c>
      <c r="Q1" s="3"/>
      <c r="R1" s="3"/>
      <c r="S1" s="3"/>
      <c r="T1" s="3"/>
      <c r="U1" s="3"/>
      <c r="V1" s="3"/>
      <c r="W1" s="3"/>
      <c r="X1" s="3"/>
      <c r="Y1" s="3"/>
      <c r="Z1" s="3"/>
    </row>
    <row r="2">
      <c r="A2" s="15" t="s">
        <v>56</v>
      </c>
      <c r="B2" s="15" t="s">
        <v>307</v>
      </c>
      <c r="C2" s="15" t="s">
        <v>308</v>
      </c>
      <c r="D2" s="15"/>
      <c r="E2" s="15" t="s">
        <v>445</v>
      </c>
      <c r="F2" s="15" t="s">
        <v>446</v>
      </c>
      <c r="G2" s="15" t="s">
        <v>18</v>
      </c>
      <c r="H2" s="15">
        <v>3.0</v>
      </c>
      <c r="I2" s="15">
        <v>3.0</v>
      </c>
      <c r="J2" s="15">
        <v>3.0</v>
      </c>
      <c r="K2" s="15"/>
      <c r="L2" s="15" t="s">
        <v>357</v>
      </c>
      <c r="M2" s="15"/>
      <c r="N2" s="15" t="s">
        <v>843</v>
      </c>
      <c r="O2" s="15" t="s">
        <v>314</v>
      </c>
      <c r="P2" s="15" t="s">
        <v>844</v>
      </c>
      <c r="Q2" s="3"/>
      <c r="R2" s="3"/>
      <c r="S2" s="3"/>
      <c r="T2" s="3"/>
      <c r="U2" s="3"/>
      <c r="V2" s="3"/>
      <c r="W2" s="3"/>
      <c r="X2" s="3"/>
      <c r="Y2" s="3"/>
      <c r="Z2" s="3"/>
    </row>
    <row r="3">
      <c r="A3" s="15" t="s">
        <v>56</v>
      </c>
      <c r="B3" s="15" t="s">
        <v>307</v>
      </c>
      <c r="C3" s="15" t="s">
        <v>308</v>
      </c>
      <c r="D3" s="15"/>
      <c r="E3" s="15" t="s">
        <v>449</v>
      </c>
      <c r="F3" s="15" t="s">
        <v>450</v>
      </c>
      <c r="G3" s="15" t="s">
        <v>90</v>
      </c>
      <c r="H3" s="15">
        <v>10.0</v>
      </c>
      <c r="I3" s="15">
        <f>H3*0.8</f>
        <v>8</v>
      </c>
      <c r="J3" s="15">
        <f>H3*1.2</f>
        <v>12</v>
      </c>
      <c r="K3" s="15"/>
      <c r="L3" s="15" t="s">
        <v>312</v>
      </c>
      <c r="M3" s="15"/>
      <c r="N3" s="15" t="s">
        <v>845</v>
      </c>
      <c r="O3" s="15" t="s">
        <v>314</v>
      </c>
      <c r="P3" s="15" t="s">
        <v>846</v>
      </c>
      <c r="Q3" s="3"/>
      <c r="R3" s="3"/>
      <c r="S3" s="3"/>
      <c r="T3" s="3"/>
      <c r="U3" s="3"/>
      <c r="V3" s="3"/>
      <c r="W3" s="3"/>
      <c r="X3" s="3"/>
      <c r="Y3" s="3"/>
      <c r="Z3" s="3"/>
    </row>
    <row r="4">
      <c r="A4" s="15" t="s">
        <v>56</v>
      </c>
      <c r="B4" s="15" t="s">
        <v>307</v>
      </c>
      <c r="C4" s="15" t="s">
        <v>308</v>
      </c>
      <c r="D4" s="15"/>
      <c r="E4" s="15" t="s">
        <v>453</v>
      </c>
      <c r="F4" s="15" t="s">
        <v>847</v>
      </c>
      <c r="G4" s="15" t="s">
        <v>455</v>
      </c>
      <c r="H4" s="15">
        <v>1700.0</v>
      </c>
      <c r="I4" s="15">
        <f>H4*0.9</f>
        <v>1530</v>
      </c>
      <c r="J4" s="15">
        <f>H4*1.1</f>
        <v>1870</v>
      </c>
      <c r="K4" s="15"/>
      <c r="L4" s="15" t="s">
        <v>312</v>
      </c>
      <c r="M4" s="15"/>
      <c r="N4" s="15" t="s">
        <v>848</v>
      </c>
      <c r="O4" s="15" t="s">
        <v>314</v>
      </c>
      <c r="P4" s="15" t="s">
        <v>849</v>
      </c>
      <c r="Q4" s="3"/>
      <c r="R4" s="3"/>
      <c r="S4" s="3"/>
      <c r="T4" s="3"/>
      <c r="U4" s="3"/>
      <c r="V4" s="3"/>
      <c r="W4" s="3"/>
      <c r="X4" s="3"/>
      <c r="Y4" s="3"/>
      <c r="Z4" s="3"/>
    </row>
    <row r="5">
      <c r="A5" s="15" t="s">
        <v>56</v>
      </c>
      <c r="B5" s="15" t="s">
        <v>327</v>
      </c>
      <c r="C5" s="15" t="s">
        <v>850</v>
      </c>
      <c r="D5" s="15"/>
      <c r="E5" s="15" t="s">
        <v>759</v>
      </c>
      <c r="F5" s="15" t="s">
        <v>851</v>
      </c>
      <c r="G5" s="15" t="s">
        <v>773</v>
      </c>
      <c r="H5" s="15">
        <v>1.0</v>
      </c>
      <c r="I5" s="15">
        <f>H5</f>
        <v>1</v>
      </c>
      <c r="J5" s="15">
        <f>H5</f>
        <v>1</v>
      </c>
      <c r="K5" s="15"/>
      <c r="L5" s="15" t="s">
        <v>357</v>
      </c>
      <c r="M5" s="15"/>
      <c r="N5" s="15" t="s">
        <v>852</v>
      </c>
      <c r="O5" s="15" t="s">
        <v>314</v>
      </c>
      <c r="P5" s="15" t="s">
        <v>853</v>
      </c>
      <c r="Q5" s="3"/>
      <c r="R5" s="3"/>
      <c r="S5" s="3"/>
      <c r="T5" s="3"/>
      <c r="U5" s="3"/>
      <c r="V5" s="3"/>
      <c r="W5" s="3"/>
      <c r="X5" s="3"/>
      <c r="Y5" s="3"/>
      <c r="Z5" s="3"/>
    </row>
    <row r="6">
      <c r="A6" s="15" t="s">
        <v>56</v>
      </c>
      <c r="B6" s="15" t="s">
        <v>398</v>
      </c>
      <c r="C6" s="15" t="s">
        <v>308</v>
      </c>
      <c r="D6" s="15"/>
      <c r="E6" s="15" t="s">
        <v>765</v>
      </c>
      <c r="F6" s="15" t="s">
        <v>767</v>
      </c>
      <c r="G6" s="15" t="s">
        <v>24</v>
      </c>
      <c r="H6" s="15">
        <v>60.0</v>
      </c>
      <c r="I6" s="15">
        <f t="shared" ref="I6:I7" si="1">H6*0.8</f>
        <v>48</v>
      </c>
      <c r="J6" s="15">
        <f t="shared" ref="J6:J7" si="2">H6*1.2</f>
        <v>72</v>
      </c>
      <c r="K6" s="15"/>
      <c r="L6" s="15" t="s">
        <v>312</v>
      </c>
      <c r="M6" s="15"/>
      <c r="N6" s="15" t="s">
        <v>854</v>
      </c>
      <c r="O6" s="15" t="s">
        <v>314</v>
      </c>
      <c r="P6" s="15" t="s">
        <v>855</v>
      </c>
      <c r="Q6" s="3"/>
      <c r="R6" s="3"/>
      <c r="S6" s="3"/>
      <c r="T6" s="3"/>
      <c r="U6" s="3"/>
      <c r="V6" s="3"/>
      <c r="W6" s="3"/>
      <c r="X6" s="3"/>
      <c r="Y6" s="3"/>
      <c r="Z6" s="3"/>
    </row>
    <row r="7">
      <c r="A7" s="15" t="s">
        <v>56</v>
      </c>
      <c r="B7" s="15" t="s">
        <v>418</v>
      </c>
      <c r="C7" s="15" t="s">
        <v>856</v>
      </c>
      <c r="D7" s="15" t="s">
        <v>850</v>
      </c>
      <c r="E7" s="15" t="s">
        <v>759</v>
      </c>
      <c r="F7" s="15" t="s">
        <v>857</v>
      </c>
      <c r="G7" s="15" t="s">
        <v>773</v>
      </c>
      <c r="H7" s="15">
        <v>0.5</v>
      </c>
      <c r="I7" s="15">
        <f t="shared" si="1"/>
        <v>0.4</v>
      </c>
      <c r="J7" s="15">
        <f t="shared" si="2"/>
        <v>0.6</v>
      </c>
      <c r="K7" s="15"/>
      <c r="L7" s="15" t="s">
        <v>312</v>
      </c>
      <c r="M7" s="15"/>
      <c r="N7" s="15" t="s">
        <v>858</v>
      </c>
      <c r="O7" s="15" t="s">
        <v>314</v>
      </c>
      <c r="P7" s="15" t="s">
        <v>859</v>
      </c>
      <c r="Q7" s="3"/>
      <c r="R7" s="3"/>
      <c r="S7" s="3"/>
      <c r="T7" s="3"/>
      <c r="U7" s="3"/>
      <c r="V7" s="3"/>
      <c r="W7" s="3"/>
      <c r="X7" s="3"/>
      <c r="Y7" s="3"/>
      <c r="Z7" s="3"/>
    </row>
    <row r="8">
      <c r="A8" s="15" t="s">
        <v>56</v>
      </c>
      <c r="B8" s="15" t="s">
        <v>438</v>
      </c>
      <c r="C8" s="15" t="s">
        <v>308</v>
      </c>
      <c r="D8" s="15"/>
      <c r="E8" s="15" t="s">
        <v>437</v>
      </c>
      <c r="F8" s="15" t="s">
        <v>784</v>
      </c>
      <c r="G8" s="15" t="s">
        <v>440</v>
      </c>
      <c r="H8" s="15" t="s">
        <v>441</v>
      </c>
      <c r="I8" s="15"/>
      <c r="J8" s="15"/>
      <c r="K8" s="15"/>
      <c r="L8" s="15" t="s">
        <v>362</v>
      </c>
      <c r="M8" s="15"/>
      <c r="N8" s="15" t="s">
        <v>787</v>
      </c>
      <c r="O8" s="15" t="s">
        <v>314</v>
      </c>
      <c r="P8" s="15" t="s">
        <v>788</v>
      </c>
      <c r="Q8" s="3"/>
      <c r="R8" s="3"/>
      <c r="S8" s="3"/>
      <c r="T8" s="3"/>
      <c r="U8" s="3"/>
      <c r="V8" s="3"/>
      <c r="W8" s="3"/>
      <c r="X8" s="3"/>
      <c r="Y8" s="3"/>
      <c r="Z8" s="3"/>
    </row>
    <row r="9">
      <c r="A9" s="3"/>
      <c r="B9" s="13"/>
      <c r="C9" s="3"/>
      <c r="D9" s="3"/>
      <c r="E9" s="3"/>
      <c r="F9" s="3"/>
      <c r="G9" s="3"/>
      <c r="H9" s="3"/>
      <c r="I9" s="3"/>
      <c r="J9" s="3"/>
      <c r="K9" s="3"/>
      <c r="L9" s="13"/>
      <c r="M9" s="3"/>
      <c r="N9" s="3"/>
      <c r="O9" s="13"/>
      <c r="P9" s="3"/>
      <c r="Q9" s="3"/>
      <c r="R9" s="3"/>
      <c r="S9" s="3"/>
      <c r="T9" s="3"/>
      <c r="U9" s="3"/>
      <c r="V9" s="3"/>
      <c r="W9" s="3"/>
      <c r="X9" s="3"/>
      <c r="Y9" s="3"/>
      <c r="Z9" s="3"/>
    </row>
    <row r="10">
      <c r="A10" s="3"/>
      <c r="B10" s="13"/>
      <c r="C10" s="3"/>
      <c r="D10" s="3"/>
      <c r="E10" s="3"/>
      <c r="F10" s="3"/>
      <c r="G10" s="3"/>
      <c r="H10" s="3"/>
      <c r="I10" s="3"/>
      <c r="J10" s="3"/>
      <c r="K10" s="3"/>
      <c r="L10" s="13"/>
      <c r="M10" s="3"/>
      <c r="N10" s="3"/>
      <c r="O10" s="13"/>
      <c r="P10" s="3"/>
      <c r="Q10" s="3"/>
      <c r="R10" s="3"/>
      <c r="S10" s="3"/>
      <c r="T10" s="3"/>
      <c r="U10" s="3"/>
      <c r="V10" s="3"/>
      <c r="W10" s="3"/>
      <c r="X10" s="3"/>
      <c r="Y10" s="3"/>
      <c r="Z10" s="3"/>
    </row>
    <row r="11">
      <c r="A11" s="3"/>
      <c r="B11" s="13"/>
      <c r="C11" s="3"/>
      <c r="D11" s="3"/>
      <c r="E11" s="3"/>
      <c r="F11" s="3"/>
      <c r="G11" s="3"/>
      <c r="H11" s="3"/>
      <c r="I11" s="3"/>
      <c r="J11" s="3"/>
      <c r="K11" s="3"/>
      <c r="L11" s="13"/>
      <c r="M11" s="3"/>
      <c r="N11" s="3"/>
      <c r="O11" s="13"/>
      <c r="P11" s="3"/>
      <c r="Q11" s="3"/>
      <c r="R11" s="3"/>
      <c r="S11" s="3"/>
      <c r="T11" s="3"/>
      <c r="U11" s="3"/>
      <c r="V11" s="3"/>
      <c r="W11" s="3"/>
      <c r="X11" s="3"/>
      <c r="Y11" s="3"/>
      <c r="Z11" s="3"/>
    </row>
    <row r="12">
      <c r="A12" s="3"/>
      <c r="B12" s="13"/>
      <c r="C12" s="3"/>
      <c r="D12" s="3"/>
      <c r="E12" s="3"/>
      <c r="F12" s="3"/>
      <c r="G12" s="3"/>
      <c r="H12" s="3"/>
      <c r="I12" s="3"/>
      <c r="J12" s="3"/>
      <c r="K12" s="3"/>
      <c r="L12" s="13"/>
      <c r="M12" s="3"/>
      <c r="N12" s="3"/>
      <c r="O12" s="13"/>
      <c r="P12" s="3"/>
      <c r="Q12" s="3"/>
      <c r="R12" s="3"/>
      <c r="S12" s="3"/>
      <c r="T12" s="3"/>
      <c r="U12" s="3"/>
      <c r="V12" s="3"/>
      <c r="W12" s="3"/>
      <c r="X12" s="3"/>
      <c r="Y12" s="3"/>
      <c r="Z12" s="3"/>
    </row>
    <row r="13">
      <c r="A13" s="3"/>
      <c r="B13" s="13"/>
      <c r="C13" s="3"/>
      <c r="D13" s="3"/>
      <c r="E13" s="3"/>
      <c r="F13" s="3"/>
      <c r="G13" s="3"/>
      <c r="H13" s="3"/>
      <c r="I13" s="3"/>
      <c r="J13" s="3"/>
      <c r="K13" s="3"/>
      <c r="L13" s="13"/>
      <c r="M13" s="3"/>
      <c r="N13" s="3"/>
      <c r="O13" s="13"/>
      <c r="P13" s="3"/>
      <c r="Q13" s="3"/>
      <c r="R13" s="3"/>
      <c r="S13" s="3"/>
      <c r="T13" s="3"/>
      <c r="U13" s="3"/>
      <c r="V13" s="3"/>
      <c r="W13" s="3"/>
      <c r="X13" s="3"/>
      <c r="Y13" s="3"/>
      <c r="Z13" s="3"/>
    </row>
    <row r="14">
      <c r="A14" s="3"/>
      <c r="B14" s="13"/>
      <c r="C14" s="3"/>
      <c r="D14" s="3"/>
      <c r="E14" s="3"/>
      <c r="F14" s="3"/>
      <c r="G14" s="3"/>
      <c r="H14" s="3"/>
      <c r="I14" s="3"/>
      <c r="J14" s="3"/>
      <c r="K14" s="3"/>
      <c r="L14" s="13"/>
      <c r="M14" s="3"/>
      <c r="N14" s="3"/>
      <c r="O14" s="13"/>
      <c r="P14" s="3"/>
      <c r="Q14" s="3"/>
      <c r="R14" s="3"/>
      <c r="S14" s="3"/>
      <c r="T14" s="3"/>
      <c r="U14" s="3"/>
      <c r="V14" s="3"/>
      <c r="W14" s="3"/>
      <c r="X14" s="3"/>
      <c r="Y14" s="3"/>
      <c r="Z14" s="3"/>
    </row>
    <row r="15">
      <c r="A15" s="3"/>
      <c r="B15" s="13"/>
      <c r="C15" s="3"/>
      <c r="D15" s="3"/>
      <c r="E15" s="3"/>
      <c r="F15" s="3"/>
      <c r="G15" s="3"/>
      <c r="H15" s="3"/>
      <c r="I15" s="3"/>
      <c r="J15" s="3"/>
      <c r="K15" s="3"/>
      <c r="L15" s="13"/>
      <c r="M15" s="3"/>
      <c r="N15" s="3"/>
      <c r="O15" s="13"/>
      <c r="P15" s="3"/>
      <c r="Q15" s="3"/>
      <c r="R15" s="3"/>
      <c r="S15" s="3"/>
      <c r="T15" s="3"/>
      <c r="U15" s="3"/>
      <c r="V15" s="3"/>
      <c r="W15" s="3"/>
      <c r="X15" s="3"/>
      <c r="Y15" s="3"/>
      <c r="Z15" s="3"/>
    </row>
    <row r="16">
      <c r="A16" s="3"/>
      <c r="B16" s="13"/>
      <c r="C16" s="3"/>
      <c r="D16" s="3"/>
      <c r="E16" s="3"/>
      <c r="F16" s="3"/>
      <c r="G16" s="3"/>
      <c r="H16" s="3"/>
      <c r="I16" s="3"/>
      <c r="J16" s="3"/>
      <c r="K16" s="3"/>
      <c r="L16" s="13"/>
      <c r="M16" s="3"/>
      <c r="N16" s="3"/>
      <c r="O16" s="13"/>
      <c r="P16" s="3"/>
      <c r="Q16" s="3"/>
      <c r="R16" s="3"/>
      <c r="S16" s="3"/>
      <c r="T16" s="3"/>
      <c r="U16" s="3"/>
      <c r="V16" s="3"/>
      <c r="W16" s="3"/>
      <c r="X16" s="3"/>
      <c r="Y16" s="3"/>
      <c r="Z16" s="3"/>
    </row>
    <row r="17">
      <c r="A17" s="3"/>
      <c r="B17" s="13"/>
      <c r="C17" s="3"/>
      <c r="D17" s="3"/>
      <c r="E17" s="3"/>
      <c r="F17" s="3"/>
      <c r="G17" s="3"/>
      <c r="H17" s="3"/>
      <c r="I17" s="3"/>
      <c r="J17" s="3"/>
      <c r="K17" s="3"/>
      <c r="L17" s="13"/>
      <c r="M17" s="3"/>
      <c r="N17" s="3"/>
      <c r="O17" s="13"/>
      <c r="P17" s="3"/>
      <c r="Q17" s="3"/>
      <c r="R17" s="3"/>
      <c r="S17" s="3"/>
      <c r="T17" s="3"/>
      <c r="U17" s="3"/>
      <c r="V17" s="3"/>
      <c r="W17" s="3"/>
      <c r="X17" s="3"/>
      <c r="Y17" s="3"/>
      <c r="Z17" s="3"/>
    </row>
    <row r="18">
      <c r="A18" s="3"/>
      <c r="B18" s="13"/>
      <c r="C18" s="3"/>
      <c r="D18" s="3"/>
      <c r="E18" s="3"/>
      <c r="F18" s="3"/>
      <c r="G18" s="3"/>
      <c r="H18" s="3"/>
      <c r="I18" s="3"/>
      <c r="J18" s="3"/>
      <c r="K18" s="3"/>
      <c r="L18" s="13"/>
      <c r="M18" s="3"/>
      <c r="N18" s="3"/>
      <c r="O18" s="13"/>
      <c r="P18" s="3"/>
      <c r="Q18" s="3"/>
      <c r="R18" s="3"/>
      <c r="S18" s="3"/>
      <c r="T18" s="3"/>
      <c r="U18" s="3"/>
      <c r="V18" s="3"/>
      <c r="W18" s="3"/>
      <c r="X18" s="3"/>
      <c r="Y18" s="3"/>
      <c r="Z18" s="3"/>
    </row>
    <row r="19">
      <c r="A19" s="3"/>
      <c r="B19" s="13"/>
      <c r="C19" s="3"/>
      <c r="D19" s="3"/>
      <c r="E19" s="3"/>
      <c r="F19" s="3"/>
      <c r="G19" s="3"/>
      <c r="H19" s="3"/>
      <c r="I19" s="3"/>
      <c r="J19" s="3"/>
      <c r="K19" s="3"/>
      <c r="L19" s="13"/>
      <c r="M19" s="3"/>
      <c r="N19" s="3"/>
      <c r="O19" s="13"/>
      <c r="P19" s="3"/>
      <c r="Q19" s="3"/>
      <c r="R19" s="3"/>
      <c r="S19" s="3"/>
      <c r="T19" s="3"/>
      <c r="U19" s="3"/>
      <c r="V19" s="3"/>
      <c r="W19" s="3"/>
      <c r="X19" s="3"/>
      <c r="Y19" s="3"/>
      <c r="Z19" s="3"/>
    </row>
    <row r="20">
      <c r="A20" s="3"/>
      <c r="B20" s="13"/>
      <c r="C20" s="3"/>
      <c r="D20" s="3"/>
      <c r="E20" s="3"/>
      <c r="F20" s="3"/>
      <c r="G20" s="3"/>
      <c r="H20" s="3"/>
      <c r="I20" s="3"/>
      <c r="J20" s="3"/>
      <c r="K20" s="3"/>
      <c r="L20" s="13"/>
      <c r="M20" s="3"/>
      <c r="N20" s="3"/>
      <c r="O20" s="13"/>
      <c r="P20" s="3"/>
      <c r="Q20" s="3"/>
      <c r="R20" s="3"/>
      <c r="S20" s="3"/>
      <c r="T20" s="3"/>
      <c r="U20" s="3"/>
      <c r="V20" s="3"/>
      <c r="W20" s="3"/>
      <c r="X20" s="3"/>
      <c r="Y20" s="3"/>
      <c r="Z20" s="3"/>
    </row>
    <row r="21" ht="15.75" customHeight="1">
      <c r="A21" s="3"/>
      <c r="B21" s="13"/>
      <c r="C21" s="3"/>
      <c r="D21" s="3"/>
      <c r="E21" s="3"/>
      <c r="F21" s="3"/>
      <c r="G21" s="3"/>
      <c r="H21" s="3"/>
      <c r="I21" s="3"/>
      <c r="J21" s="3"/>
      <c r="K21" s="3"/>
      <c r="L21" s="13"/>
      <c r="M21" s="3"/>
      <c r="N21" s="3"/>
      <c r="O21" s="13"/>
      <c r="P21" s="3"/>
      <c r="Q21" s="3"/>
      <c r="R21" s="3"/>
      <c r="S21" s="3"/>
      <c r="T21" s="3"/>
      <c r="U21" s="3"/>
      <c r="V21" s="3"/>
      <c r="W21" s="3"/>
      <c r="X21" s="3"/>
      <c r="Y21" s="3"/>
      <c r="Z21" s="3"/>
    </row>
    <row r="22" ht="15.75" customHeight="1">
      <c r="A22" s="3"/>
      <c r="B22" s="13"/>
      <c r="C22" s="3"/>
      <c r="D22" s="3"/>
      <c r="E22" s="3"/>
      <c r="F22" s="3"/>
      <c r="G22" s="3"/>
      <c r="H22" s="3"/>
      <c r="I22" s="3"/>
      <c r="J22" s="3"/>
      <c r="K22" s="3"/>
      <c r="L22" s="13"/>
      <c r="M22" s="3"/>
      <c r="N22" s="3"/>
      <c r="O22" s="13"/>
      <c r="P22" s="3"/>
      <c r="Q22" s="3"/>
      <c r="R22" s="3"/>
      <c r="S22" s="3"/>
      <c r="T22" s="3"/>
      <c r="U22" s="3"/>
      <c r="V22" s="3"/>
      <c r="W22" s="3"/>
      <c r="X22" s="3"/>
      <c r="Y22" s="3"/>
      <c r="Z22" s="3"/>
    </row>
    <row r="23" ht="15.75" customHeight="1">
      <c r="A23" s="3"/>
      <c r="B23" s="13"/>
      <c r="C23" s="3"/>
      <c r="D23" s="3"/>
      <c r="E23" s="3"/>
      <c r="F23" s="3"/>
      <c r="G23" s="3"/>
      <c r="H23" s="3"/>
      <c r="I23" s="3"/>
      <c r="J23" s="3"/>
      <c r="K23" s="3"/>
      <c r="L23" s="13"/>
      <c r="M23" s="3"/>
      <c r="N23" s="3"/>
      <c r="O23" s="13"/>
      <c r="P23" s="3"/>
      <c r="Q23" s="3"/>
      <c r="R23" s="3"/>
      <c r="S23" s="3"/>
      <c r="T23" s="3"/>
      <c r="U23" s="3"/>
      <c r="V23" s="3"/>
      <c r="W23" s="3"/>
      <c r="X23" s="3"/>
      <c r="Y23" s="3"/>
      <c r="Z23" s="3"/>
    </row>
    <row r="24" ht="15.75" customHeight="1">
      <c r="A24" s="3"/>
      <c r="B24" s="13"/>
      <c r="C24" s="3"/>
      <c r="D24" s="3"/>
      <c r="E24" s="3"/>
      <c r="F24" s="3"/>
      <c r="G24" s="3"/>
      <c r="H24" s="3"/>
      <c r="I24" s="3"/>
      <c r="J24" s="3"/>
      <c r="K24" s="3"/>
      <c r="L24" s="13"/>
      <c r="M24" s="3"/>
      <c r="N24" s="3"/>
      <c r="O24" s="13"/>
      <c r="P24" s="3"/>
      <c r="Q24" s="3"/>
      <c r="R24" s="3"/>
      <c r="S24" s="3"/>
      <c r="T24" s="3"/>
      <c r="U24" s="3"/>
      <c r="V24" s="3"/>
      <c r="W24" s="3"/>
      <c r="X24" s="3"/>
      <c r="Y24" s="3"/>
      <c r="Z24" s="3"/>
    </row>
    <row r="25" ht="15.75" customHeight="1">
      <c r="A25" s="3"/>
      <c r="B25" s="13"/>
      <c r="C25" s="3"/>
      <c r="D25" s="3"/>
      <c r="E25" s="3"/>
      <c r="F25" s="3"/>
      <c r="G25" s="3"/>
      <c r="H25" s="3"/>
      <c r="I25" s="3"/>
      <c r="J25" s="3"/>
      <c r="K25" s="3"/>
      <c r="L25" s="13"/>
      <c r="M25" s="3"/>
      <c r="N25" s="3"/>
      <c r="O25" s="13"/>
      <c r="P25" s="3"/>
      <c r="Q25" s="3"/>
      <c r="R25" s="3"/>
      <c r="S25" s="3"/>
      <c r="T25" s="3"/>
      <c r="U25" s="3"/>
      <c r="V25" s="3"/>
      <c r="W25" s="3"/>
      <c r="X25" s="3"/>
      <c r="Y25" s="3"/>
      <c r="Z25" s="3"/>
    </row>
    <row r="26" ht="15.75" customHeight="1">
      <c r="A26" s="3"/>
      <c r="B26" s="13"/>
      <c r="C26" s="3"/>
      <c r="D26" s="3"/>
      <c r="E26" s="3"/>
      <c r="F26" s="3"/>
      <c r="G26" s="3"/>
      <c r="H26" s="3"/>
      <c r="I26" s="3"/>
      <c r="J26" s="3"/>
      <c r="K26" s="3"/>
      <c r="L26" s="13"/>
      <c r="M26" s="3"/>
      <c r="N26" s="3"/>
      <c r="O26" s="13"/>
      <c r="P26" s="3"/>
      <c r="Q26" s="3"/>
      <c r="R26" s="3"/>
      <c r="S26" s="3"/>
      <c r="T26" s="3"/>
      <c r="U26" s="3"/>
      <c r="V26" s="3"/>
      <c r="W26" s="3"/>
      <c r="X26" s="3"/>
      <c r="Y26" s="3"/>
      <c r="Z26" s="3"/>
    </row>
    <row r="27" ht="15.75" customHeight="1">
      <c r="A27" s="3"/>
      <c r="B27" s="13"/>
      <c r="C27" s="3"/>
      <c r="D27" s="3"/>
      <c r="E27" s="3"/>
      <c r="F27" s="3"/>
      <c r="G27" s="3"/>
      <c r="H27" s="3"/>
      <c r="I27" s="3"/>
      <c r="J27" s="3"/>
      <c r="K27" s="3"/>
      <c r="L27" s="13"/>
      <c r="M27" s="3"/>
      <c r="N27" s="3"/>
      <c r="O27" s="13"/>
      <c r="P27" s="3"/>
      <c r="Q27" s="3"/>
      <c r="R27" s="3"/>
      <c r="S27" s="3"/>
      <c r="T27" s="3"/>
      <c r="U27" s="3"/>
      <c r="V27" s="3"/>
      <c r="W27" s="3"/>
      <c r="X27" s="3"/>
      <c r="Y27" s="3"/>
      <c r="Z27" s="3"/>
    </row>
    <row r="28" ht="15.75" customHeight="1">
      <c r="A28" s="3"/>
      <c r="B28" s="13"/>
      <c r="C28" s="3"/>
      <c r="D28" s="3"/>
      <c r="E28" s="3"/>
      <c r="F28" s="3"/>
      <c r="G28" s="3"/>
      <c r="H28" s="3"/>
      <c r="I28" s="3"/>
      <c r="J28" s="3"/>
      <c r="K28" s="3"/>
      <c r="L28" s="13"/>
      <c r="M28" s="3"/>
      <c r="N28" s="3"/>
      <c r="O28" s="13"/>
      <c r="P28" s="3"/>
      <c r="Q28" s="3"/>
      <c r="R28" s="3"/>
      <c r="S28" s="3"/>
      <c r="T28" s="3"/>
      <c r="U28" s="3"/>
      <c r="V28" s="3"/>
      <c r="W28" s="3"/>
      <c r="X28" s="3"/>
      <c r="Y28" s="3"/>
      <c r="Z28" s="3"/>
    </row>
    <row r="29" ht="15.75" customHeight="1">
      <c r="A29" s="3"/>
      <c r="B29" s="13"/>
      <c r="C29" s="3"/>
      <c r="D29" s="3"/>
      <c r="E29" s="3"/>
      <c r="F29" s="3"/>
      <c r="G29" s="3"/>
      <c r="H29" s="3"/>
      <c r="I29" s="3"/>
      <c r="J29" s="3"/>
      <c r="K29" s="3"/>
      <c r="L29" s="13"/>
      <c r="M29" s="3"/>
      <c r="N29" s="3"/>
      <c r="O29" s="13"/>
      <c r="P29" s="3"/>
      <c r="Q29" s="3"/>
      <c r="R29" s="3"/>
      <c r="S29" s="3"/>
      <c r="T29" s="3"/>
      <c r="U29" s="3"/>
      <c r="V29" s="3"/>
      <c r="W29" s="3"/>
      <c r="X29" s="3"/>
      <c r="Y29" s="3"/>
      <c r="Z29" s="3"/>
    </row>
    <row r="30" ht="15.75" customHeight="1">
      <c r="A30" s="3"/>
      <c r="B30" s="13"/>
      <c r="C30" s="3"/>
      <c r="D30" s="3"/>
      <c r="E30" s="3"/>
      <c r="F30" s="3"/>
      <c r="G30" s="3"/>
      <c r="H30" s="3"/>
      <c r="I30" s="3"/>
      <c r="J30" s="3"/>
      <c r="K30" s="3"/>
      <c r="L30" s="13"/>
      <c r="M30" s="3"/>
      <c r="N30" s="3"/>
      <c r="O30" s="13"/>
      <c r="P30" s="3"/>
      <c r="Q30" s="3"/>
      <c r="R30" s="3"/>
      <c r="S30" s="3"/>
      <c r="T30" s="3"/>
      <c r="U30" s="3"/>
      <c r="V30" s="3"/>
      <c r="W30" s="3"/>
      <c r="X30" s="3"/>
      <c r="Y30" s="3"/>
      <c r="Z30" s="3"/>
    </row>
    <row r="31" ht="15.75" customHeight="1">
      <c r="A31" s="3"/>
      <c r="B31" s="13"/>
      <c r="C31" s="3"/>
      <c r="D31" s="3"/>
      <c r="E31" s="3"/>
      <c r="F31" s="3"/>
      <c r="G31" s="3"/>
      <c r="H31" s="3"/>
      <c r="I31" s="3"/>
      <c r="J31" s="3"/>
      <c r="K31" s="3"/>
      <c r="L31" s="13"/>
      <c r="M31" s="3"/>
      <c r="N31" s="3"/>
      <c r="O31" s="13"/>
      <c r="P31" s="3"/>
      <c r="Q31" s="3"/>
      <c r="R31" s="3"/>
      <c r="S31" s="3"/>
      <c r="T31" s="3"/>
      <c r="U31" s="3"/>
      <c r="V31" s="3"/>
      <c r="W31" s="3"/>
      <c r="X31" s="3"/>
      <c r="Y31" s="3"/>
      <c r="Z31" s="3"/>
    </row>
    <row r="32" ht="15.75" customHeight="1">
      <c r="A32" s="3"/>
      <c r="B32" s="13"/>
      <c r="C32" s="3"/>
      <c r="D32" s="3"/>
      <c r="E32" s="3"/>
      <c r="F32" s="3"/>
      <c r="G32" s="3"/>
      <c r="H32" s="3"/>
      <c r="I32" s="3"/>
      <c r="J32" s="3"/>
      <c r="K32" s="3"/>
      <c r="L32" s="13"/>
      <c r="M32" s="3"/>
      <c r="N32" s="3"/>
      <c r="O32" s="13"/>
      <c r="P32" s="3"/>
      <c r="Q32" s="3"/>
      <c r="R32" s="3"/>
      <c r="S32" s="3"/>
      <c r="T32" s="3"/>
      <c r="U32" s="3"/>
      <c r="V32" s="3"/>
      <c r="W32" s="3"/>
      <c r="X32" s="3"/>
      <c r="Y32" s="3"/>
      <c r="Z32" s="3"/>
    </row>
    <row r="33" ht="15.75" customHeight="1">
      <c r="A33" s="3"/>
      <c r="B33" s="13"/>
      <c r="C33" s="3"/>
      <c r="D33" s="3"/>
      <c r="E33" s="3"/>
      <c r="F33" s="3"/>
      <c r="G33" s="3"/>
      <c r="H33" s="3"/>
      <c r="I33" s="3"/>
      <c r="J33" s="3"/>
      <c r="K33" s="3"/>
      <c r="L33" s="13"/>
      <c r="M33" s="3"/>
      <c r="N33" s="3"/>
      <c r="O33" s="13"/>
      <c r="P33" s="3"/>
      <c r="Q33" s="3"/>
      <c r="R33" s="3"/>
      <c r="S33" s="3"/>
      <c r="T33" s="3"/>
      <c r="U33" s="3"/>
      <c r="V33" s="3"/>
      <c r="W33" s="3"/>
      <c r="X33" s="3"/>
      <c r="Y33" s="3"/>
      <c r="Z33" s="3"/>
    </row>
    <row r="34" ht="15.75" customHeight="1">
      <c r="A34" s="3"/>
      <c r="B34" s="13"/>
      <c r="C34" s="3"/>
      <c r="D34" s="3"/>
      <c r="E34" s="3"/>
      <c r="F34" s="3"/>
      <c r="G34" s="3"/>
      <c r="H34" s="3"/>
      <c r="I34" s="3"/>
      <c r="J34" s="3"/>
      <c r="K34" s="3"/>
      <c r="L34" s="13"/>
      <c r="M34" s="3"/>
      <c r="N34" s="3"/>
      <c r="O34" s="13"/>
      <c r="P34" s="3"/>
      <c r="Q34" s="3"/>
      <c r="R34" s="3"/>
      <c r="S34" s="3"/>
      <c r="T34" s="3"/>
      <c r="U34" s="3"/>
      <c r="V34" s="3"/>
      <c r="W34" s="3"/>
      <c r="X34" s="3"/>
      <c r="Y34" s="3"/>
      <c r="Z34" s="3"/>
    </row>
    <row r="35" ht="15.75" customHeight="1">
      <c r="A35" s="3"/>
      <c r="B35" s="13"/>
      <c r="C35" s="3"/>
      <c r="D35" s="3"/>
      <c r="E35" s="3"/>
      <c r="F35" s="3"/>
      <c r="G35" s="3"/>
      <c r="H35" s="3"/>
      <c r="I35" s="3"/>
      <c r="J35" s="3"/>
      <c r="K35" s="3"/>
      <c r="L35" s="13"/>
      <c r="M35" s="3"/>
      <c r="N35" s="3"/>
      <c r="O35" s="13"/>
      <c r="P35" s="3"/>
      <c r="Q35" s="3"/>
      <c r="R35" s="3"/>
      <c r="S35" s="3"/>
      <c r="T35" s="3"/>
      <c r="U35" s="3"/>
      <c r="V35" s="3"/>
      <c r="W35" s="3"/>
      <c r="X35" s="3"/>
      <c r="Y35" s="3"/>
      <c r="Z35" s="3"/>
    </row>
    <row r="36" ht="15.75" customHeight="1">
      <c r="A36" s="3"/>
      <c r="B36" s="13"/>
      <c r="C36" s="3"/>
      <c r="D36" s="3"/>
      <c r="E36" s="3"/>
      <c r="F36" s="3"/>
      <c r="G36" s="3"/>
      <c r="H36" s="3"/>
      <c r="I36" s="3"/>
      <c r="J36" s="3"/>
      <c r="K36" s="3"/>
      <c r="L36" s="13"/>
      <c r="M36" s="3"/>
      <c r="N36" s="3"/>
      <c r="O36" s="13"/>
      <c r="P36" s="3"/>
      <c r="Q36" s="3"/>
      <c r="R36" s="3"/>
      <c r="S36" s="3"/>
      <c r="T36" s="3"/>
      <c r="U36" s="3"/>
      <c r="V36" s="3"/>
      <c r="W36" s="3"/>
      <c r="X36" s="3"/>
      <c r="Y36" s="3"/>
      <c r="Z36" s="3"/>
    </row>
    <row r="37" ht="15.75" customHeight="1">
      <c r="A37" s="3"/>
      <c r="B37" s="13"/>
      <c r="C37" s="3"/>
      <c r="D37" s="3"/>
      <c r="E37" s="3"/>
      <c r="F37" s="3"/>
      <c r="G37" s="3"/>
      <c r="H37" s="3"/>
      <c r="I37" s="3"/>
      <c r="J37" s="3"/>
      <c r="K37" s="3"/>
      <c r="L37" s="13"/>
      <c r="M37" s="3"/>
      <c r="N37" s="3"/>
      <c r="O37" s="13"/>
      <c r="P37" s="3"/>
      <c r="Q37" s="3"/>
      <c r="R37" s="3"/>
      <c r="S37" s="3"/>
      <c r="T37" s="3"/>
      <c r="U37" s="3"/>
      <c r="V37" s="3"/>
      <c r="W37" s="3"/>
      <c r="X37" s="3"/>
      <c r="Y37" s="3"/>
      <c r="Z37" s="3"/>
    </row>
    <row r="38" ht="15.75" customHeight="1">
      <c r="A38" s="3"/>
      <c r="B38" s="13"/>
      <c r="C38" s="3"/>
      <c r="D38" s="3"/>
      <c r="E38" s="3"/>
      <c r="F38" s="3"/>
      <c r="G38" s="3"/>
      <c r="H38" s="3"/>
      <c r="I38" s="3"/>
      <c r="J38" s="3"/>
      <c r="K38" s="3"/>
      <c r="L38" s="13"/>
      <c r="M38" s="3"/>
      <c r="N38" s="3"/>
      <c r="O38" s="13"/>
      <c r="P38" s="3"/>
      <c r="Q38" s="3"/>
      <c r="R38" s="3"/>
      <c r="S38" s="3"/>
      <c r="T38" s="3"/>
      <c r="U38" s="3"/>
      <c r="V38" s="3"/>
      <c r="W38" s="3"/>
      <c r="X38" s="3"/>
      <c r="Y38" s="3"/>
      <c r="Z38" s="3"/>
    </row>
    <row r="39" ht="15.75" customHeight="1">
      <c r="A39" s="3"/>
      <c r="B39" s="13"/>
      <c r="C39" s="3"/>
      <c r="D39" s="3"/>
      <c r="E39" s="3"/>
      <c r="F39" s="3"/>
      <c r="G39" s="3"/>
      <c r="H39" s="3"/>
      <c r="I39" s="3"/>
      <c r="J39" s="3"/>
      <c r="K39" s="3"/>
      <c r="L39" s="13"/>
      <c r="M39" s="3"/>
      <c r="N39" s="3"/>
      <c r="O39" s="13"/>
      <c r="P39" s="3"/>
      <c r="Q39" s="3"/>
      <c r="R39" s="3"/>
      <c r="S39" s="3"/>
      <c r="T39" s="3"/>
      <c r="U39" s="3"/>
      <c r="V39" s="3"/>
      <c r="W39" s="3"/>
      <c r="X39" s="3"/>
      <c r="Y39" s="3"/>
      <c r="Z39" s="3"/>
    </row>
    <row r="40" ht="15.75" customHeight="1">
      <c r="A40" s="3"/>
      <c r="B40" s="13"/>
      <c r="C40" s="3"/>
      <c r="D40" s="3"/>
      <c r="E40" s="3"/>
      <c r="F40" s="3"/>
      <c r="G40" s="3"/>
      <c r="H40" s="3"/>
      <c r="I40" s="3"/>
      <c r="J40" s="3"/>
      <c r="K40" s="3"/>
      <c r="L40" s="13"/>
      <c r="M40" s="3"/>
      <c r="N40" s="3"/>
      <c r="O40" s="13"/>
      <c r="P40" s="3"/>
      <c r="Q40" s="3"/>
      <c r="R40" s="3"/>
      <c r="S40" s="3"/>
      <c r="T40" s="3"/>
      <c r="U40" s="3"/>
      <c r="V40" s="3"/>
      <c r="W40" s="3"/>
      <c r="X40" s="3"/>
      <c r="Y40" s="3"/>
      <c r="Z40" s="3"/>
    </row>
    <row r="41" ht="15.75" customHeight="1">
      <c r="A41" s="3"/>
      <c r="B41" s="13"/>
      <c r="C41" s="3"/>
      <c r="D41" s="3"/>
      <c r="E41" s="3"/>
      <c r="F41" s="3"/>
      <c r="G41" s="3"/>
      <c r="H41" s="3"/>
      <c r="I41" s="3"/>
      <c r="J41" s="3"/>
      <c r="K41" s="3"/>
      <c r="L41" s="13"/>
      <c r="M41" s="3"/>
      <c r="N41" s="3"/>
      <c r="O41" s="13"/>
      <c r="P41" s="3"/>
      <c r="Q41" s="3"/>
      <c r="R41" s="3"/>
      <c r="S41" s="3"/>
      <c r="T41" s="3"/>
      <c r="U41" s="3"/>
      <c r="V41" s="3"/>
      <c r="W41" s="3"/>
      <c r="X41" s="3"/>
      <c r="Y41" s="3"/>
      <c r="Z41" s="3"/>
    </row>
    <row r="42" ht="15.75" customHeight="1">
      <c r="A42" s="3"/>
      <c r="B42" s="13"/>
      <c r="C42" s="3"/>
      <c r="D42" s="3"/>
      <c r="E42" s="3"/>
      <c r="F42" s="3"/>
      <c r="G42" s="3"/>
      <c r="H42" s="3"/>
      <c r="I42" s="3"/>
      <c r="J42" s="3"/>
      <c r="K42" s="3"/>
      <c r="L42" s="13"/>
      <c r="M42" s="3"/>
      <c r="N42" s="3"/>
      <c r="O42" s="13"/>
      <c r="P42" s="3"/>
      <c r="Q42" s="3"/>
      <c r="R42" s="3"/>
      <c r="S42" s="3"/>
      <c r="T42" s="3"/>
      <c r="U42" s="3"/>
      <c r="V42" s="3"/>
      <c r="W42" s="3"/>
      <c r="X42" s="3"/>
      <c r="Y42" s="3"/>
      <c r="Z42" s="3"/>
    </row>
    <row r="43" ht="15.75" customHeight="1">
      <c r="A43" s="3"/>
      <c r="B43" s="13"/>
      <c r="C43" s="3"/>
      <c r="D43" s="3"/>
      <c r="E43" s="3"/>
      <c r="F43" s="3"/>
      <c r="G43" s="3"/>
      <c r="H43" s="3"/>
      <c r="I43" s="3"/>
      <c r="J43" s="3"/>
      <c r="K43" s="3"/>
      <c r="L43" s="13"/>
      <c r="M43" s="3"/>
      <c r="N43" s="3"/>
      <c r="O43" s="13"/>
      <c r="P43" s="3"/>
      <c r="Q43" s="3"/>
      <c r="R43" s="3"/>
      <c r="S43" s="3"/>
      <c r="T43" s="3"/>
      <c r="U43" s="3"/>
      <c r="V43" s="3"/>
      <c r="W43" s="3"/>
      <c r="X43" s="3"/>
      <c r="Y43" s="3"/>
      <c r="Z43" s="3"/>
    </row>
    <row r="44" ht="15.75" customHeight="1">
      <c r="A44" s="3"/>
      <c r="B44" s="13"/>
      <c r="C44" s="3"/>
      <c r="D44" s="3"/>
      <c r="E44" s="3"/>
      <c r="F44" s="3"/>
      <c r="G44" s="3"/>
      <c r="H44" s="3"/>
      <c r="I44" s="3"/>
      <c r="J44" s="3"/>
      <c r="K44" s="3"/>
      <c r="L44" s="13"/>
      <c r="M44" s="3"/>
      <c r="N44" s="3"/>
      <c r="O44" s="13"/>
      <c r="P44" s="3"/>
      <c r="Q44" s="3"/>
      <c r="R44" s="3"/>
      <c r="S44" s="3"/>
      <c r="T44" s="3"/>
      <c r="U44" s="3"/>
      <c r="V44" s="3"/>
      <c r="W44" s="3"/>
      <c r="X44" s="3"/>
      <c r="Y44" s="3"/>
      <c r="Z44" s="3"/>
    </row>
    <row r="45" ht="15.75" customHeight="1">
      <c r="A45" s="3"/>
      <c r="B45" s="13"/>
      <c r="C45" s="3"/>
      <c r="D45" s="3"/>
      <c r="E45" s="3"/>
      <c r="F45" s="3"/>
      <c r="G45" s="3"/>
      <c r="H45" s="3"/>
      <c r="I45" s="3"/>
      <c r="J45" s="3"/>
      <c r="K45" s="3"/>
      <c r="L45" s="13"/>
      <c r="M45" s="3"/>
      <c r="N45" s="3"/>
      <c r="O45" s="13"/>
      <c r="P45" s="3"/>
      <c r="Q45" s="3"/>
      <c r="R45" s="3"/>
      <c r="S45" s="3"/>
      <c r="T45" s="3"/>
      <c r="U45" s="3"/>
      <c r="V45" s="3"/>
      <c r="W45" s="3"/>
      <c r="X45" s="3"/>
      <c r="Y45" s="3"/>
      <c r="Z45" s="3"/>
    </row>
    <row r="46" ht="15.75" customHeight="1">
      <c r="A46" s="3"/>
      <c r="B46" s="13"/>
      <c r="C46" s="3"/>
      <c r="D46" s="3"/>
      <c r="E46" s="3"/>
      <c r="F46" s="3"/>
      <c r="G46" s="3"/>
      <c r="H46" s="3"/>
      <c r="I46" s="3"/>
      <c r="J46" s="3"/>
      <c r="K46" s="3"/>
      <c r="L46" s="13"/>
      <c r="M46" s="3"/>
      <c r="N46" s="3"/>
      <c r="O46" s="13"/>
      <c r="P46" s="3"/>
      <c r="Q46" s="3"/>
      <c r="R46" s="3"/>
      <c r="S46" s="3"/>
      <c r="T46" s="3"/>
      <c r="U46" s="3"/>
      <c r="V46" s="3"/>
      <c r="W46" s="3"/>
      <c r="X46" s="3"/>
      <c r="Y46" s="3"/>
      <c r="Z46" s="3"/>
    </row>
    <row r="47" ht="15.75" customHeight="1">
      <c r="A47" s="3"/>
      <c r="B47" s="13"/>
      <c r="C47" s="3"/>
      <c r="D47" s="3"/>
      <c r="E47" s="3"/>
      <c r="F47" s="3"/>
      <c r="G47" s="3"/>
      <c r="H47" s="3"/>
      <c r="I47" s="3"/>
      <c r="J47" s="3"/>
      <c r="K47" s="3"/>
      <c r="L47" s="13"/>
      <c r="M47" s="3"/>
      <c r="N47" s="3"/>
      <c r="O47" s="13"/>
      <c r="P47" s="3"/>
      <c r="Q47" s="3"/>
      <c r="R47" s="3"/>
      <c r="S47" s="3"/>
      <c r="T47" s="3"/>
      <c r="U47" s="3"/>
      <c r="V47" s="3"/>
      <c r="W47" s="3"/>
      <c r="X47" s="3"/>
      <c r="Y47" s="3"/>
      <c r="Z47" s="3"/>
    </row>
    <row r="48" ht="15.75" customHeight="1">
      <c r="A48" s="3"/>
      <c r="B48" s="13"/>
      <c r="C48" s="3"/>
      <c r="D48" s="3"/>
      <c r="E48" s="3"/>
      <c r="F48" s="3"/>
      <c r="G48" s="3"/>
      <c r="H48" s="3"/>
      <c r="I48" s="3"/>
      <c r="J48" s="3"/>
      <c r="K48" s="3"/>
      <c r="L48" s="13"/>
      <c r="M48" s="3"/>
      <c r="N48" s="3"/>
      <c r="O48" s="13"/>
      <c r="P48" s="3"/>
      <c r="Q48" s="3"/>
      <c r="R48" s="3"/>
      <c r="S48" s="3"/>
      <c r="T48" s="3"/>
      <c r="U48" s="3"/>
      <c r="V48" s="3"/>
      <c r="W48" s="3"/>
      <c r="X48" s="3"/>
      <c r="Y48" s="3"/>
      <c r="Z48" s="3"/>
    </row>
    <row r="49" ht="15.75" customHeight="1">
      <c r="A49" s="3"/>
      <c r="B49" s="13"/>
      <c r="C49" s="3"/>
      <c r="D49" s="3"/>
      <c r="E49" s="3"/>
      <c r="F49" s="3"/>
      <c r="G49" s="3"/>
      <c r="H49" s="3"/>
      <c r="I49" s="3"/>
      <c r="J49" s="3"/>
      <c r="K49" s="3"/>
      <c r="L49" s="13"/>
      <c r="M49" s="3"/>
      <c r="N49" s="3"/>
      <c r="O49" s="13"/>
      <c r="P49" s="3"/>
      <c r="Q49" s="3"/>
      <c r="R49" s="3"/>
      <c r="S49" s="3"/>
      <c r="T49" s="3"/>
      <c r="U49" s="3"/>
      <c r="V49" s="3"/>
      <c r="W49" s="3"/>
      <c r="X49" s="3"/>
      <c r="Y49" s="3"/>
      <c r="Z49" s="3"/>
    </row>
    <row r="50" ht="15.75" customHeight="1">
      <c r="A50" s="3"/>
      <c r="B50" s="13"/>
      <c r="C50" s="3"/>
      <c r="D50" s="3"/>
      <c r="E50" s="3"/>
      <c r="F50" s="3"/>
      <c r="G50" s="3"/>
      <c r="H50" s="3"/>
      <c r="I50" s="3"/>
      <c r="J50" s="3"/>
      <c r="K50" s="3"/>
      <c r="L50" s="13"/>
      <c r="M50" s="3"/>
      <c r="N50" s="3"/>
      <c r="O50" s="13"/>
      <c r="P50" s="3"/>
      <c r="Q50" s="3"/>
      <c r="R50" s="3"/>
      <c r="S50" s="3"/>
      <c r="T50" s="3"/>
      <c r="U50" s="3"/>
      <c r="V50" s="3"/>
      <c r="W50" s="3"/>
      <c r="X50" s="3"/>
      <c r="Y50" s="3"/>
      <c r="Z50" s="3"/>
    </row>
    <row r="51" ht="15.75" customHeight="1">
      <c r="A51" s="3"/>
      <c r="B51" s="13"/>
      <c r="C51" s="3"/>
      <c r="D51" s="3"/>
      <c r="E51" s="3"/>
      <c r="F51" s="3"/>
      <c r="G51" s="3"/>
      <c r="H51" s="3"/>
      <c r="I51" s="3"/>
      <c r="J51" s="3"/>
      <c r="K51" s="3"/>
      <c r="L51" s="13"/>
      <c r="M51" s="3"/>
      <c r="N51" s="3"/>
      <c r="O51" s="13"/>
      <c r="P51" s="3"/>
      <c r="Q51" s="3"/>
      <c r="R51" s="3"/>
      <c r="S51" s="3"/>
      <c r="T51" s="3"/>
      <c r="U51" s="3"/>
      <c r="V51" s="3"/>
      <c r="W51" s="3"/>
      <c r="X51" s="3"/>
      <c r="Y51" s="3"/>
      <c r="Z51" s="3"/>
    </row>
    <row r="52" ht="15.75" customHeight="1">
      <c r="A52" s="3"/>
      <c r="B52" s="13"/>
      <c r="C52" s="3"/>
      <c r="D52" s="3"/>
      <c r="E52" s="3"/>
      <c r="F52" s="3"/>
      <c r="G52" s="3"/>
      <c r="H52" s="3"/>
      <c r="I52" s="3"/>
      <c r="J52" s="3"/>
      <c r="K52" s="3"/>
      <c r="L52" s="13"/>
      <c r="M52" s="3"/>
      <c r="N52" s="3"/>
      <c r="O52" s="13"/>
      <c r="P52" s="3"/>
      <c r="Q52" s="3"/>
      <c r="R52" s="3"/>
      <c r="S52" s="3"/>
      <c r="T52" s="3"/>
      <c r="U52" s="3"/>
      <c r="V52" s="3"/>
      <c r="W52" s="3"/>
      <c r="X52" s="3"/>
      <c r="Y52" s="3"/>
      <c r="Z52" s="3"/>
    </row>
    <row r="53" ht="15.75" customHeight="1">
      <c r="A53" s="3"/>
      <c r="B53" s="13"/>
      <c r="C53" s="3"/>
      <c r="D53" s="3"/>
      <c r="E53" s="3"/>
      <c r="F53" s="3"/>
      <c r="G53" s="3"/>
      <c r="H53" s="3"/>
      <c r="I53" s="3"/>
      <c r="J53" s="3"/>
      <c r="K53" s="3"/>
      <c r="L53" s="13"/>
      <c r="M53" s="3"/>
      <c r="N53" s="3"/>
      <c r="O53" s="13"/>
      <c r="P53" s="3"/>
      <c r="Q53" s="3"/>
      <c r="R53" s="3"/>
      <c r="S53" s="3"/>
      <c r="T53" s="3"/>
      <c r="U53" s="3"/>
      <c r="V53" s="3"/>
      <c r="W53" s="3"/>
      <c r="X53" s="3"/>
      <c r="Y53" s="3"/>
      <c r="Z53" s="3"/>
    </row>
    <row r="54" ht="15.75" customHeight="1">
      <c r="A54" s="3"/>
      <c r="B54" s="13"/>
      <c r="C54" s="3"/>
      <c r="D54" s="3"/>
      <c r="E54" s="3"/>
      <c r="F54" s="3"/>
      <c r="G54" s="3"/>
      <c r="H54" s="3"/>
      <c r="I54" s="3"/>
      <c r="J54" s="3"/>
      <c r="K54" s="3"/>
      <c r="L54" s="13"/>
      <c r="M54" s="3"/>
      <c r="N54" s="3"/>
      <c r="O54" s="13"/>
      <c r="P54" s="3"/>
      <c r="Q54" s="3"/>
      <c r="R54" s="3"/>
      <c r="S54" s="3"/>
      <c r="T54" s="3"/>
      <c r="U54" s="3"/>
      <c r="V54" s="3"/>
      <c r="W54" s="3"/>
      <c r="X54" s="3"/>
      <c r="Y54" s="3"/>
      <c r="Z54" s="3"/>
    </row>
    <row r="55" ht="15.75" customHeight="1">
      <c r="A55" s="3"/>
      <c r="B55" s="13"/>
      <c r="C55" s="3"/>
      <c r="D55" s="3"/>
      <c r="E55" s="3"/>
      <c r="F55" s="3"/>
      <c r="G55" s="3"/>
      <c r="H55" s="3"/>
      <c r="I55" s="3"/>
      <c r="J55" s="3"/>
      <c r="K55" s="3"/>
      <c r="L55" s="13"/>
      <c r="M55" s="3"/>
      <c r="N55" s="3"/>
      <c r="O55" s="13"/>
      <c r="P55" s="3"/>
      <c r="Q55" s="3"/>
      <c r="R55" s="3"/>
      <c r="S55" s="3"/>
      <c r="T55" s="3"/>
      <c r="U55" s="3"/>
      <c r="V55" s="3"/>
      <c r="W55" s="3"/>
      <c r="X55" s="3"/>
      <c r="Y55" s="3"/>
      <c r="Z55" s="3"/>
    </row>
    <row r="56" ht="15.75" customHeight="1">
      <c r="A56" s="3"/>
      <c r="B56" s="13"/>
      <c r="C56" s="3"/>
      <c r="D56" s="3"/>
      <c r="E56" s="3"/>
      <c r="F56" s="3"/>
      <c r="G56" s="3"/>
      <c r="H56" s="3"/>
      <c r="I56" s="3"/>
      <c r="J56" s="3"/>
      <c r="K56" s="3"/>
      <c r="L56" s="13"/>
      <c r="M56" s="3"/>
      <c r="N56" s="3"/>
      <c r="O56" s="13"/>
      <c r="P56" s="3"/>
      <c r="Q56" s="3"/>
      <c r="R56" s="3"/>
      <c r="S56" s="3"/>
      <c r="T56" s="3"/>
      <c r="U56" s="3"/>
      <c r="V56" s="3"/>
      <c r="W56" s="3"/>
      <c r="X56" s="3"/>
      <c r="Y56" s="3"/>
      <c r="Z56" s="3"/>
    </row>
    <row r="57" ht="15.75" customHeight="1">
      <c r="A57" s="3"/>
      <c r="B57" s="13"/>
      <c r="C57" s="3"/>
      <c r="D57" s="3"/>
      <c r="E57" s="3"/>
      <c r="F57" s="3"/>
      <c r="G57" s="3"/>
      <c r="H57" s="3"/>
      <c r="I57" s="3"/>
      <c r="J57" s="3"/>
      <c r="K57" s="3"/>
      <c r="L57" s="13"/>
      <c r="M57" s="3"/>
      <c r="N57" s="3"/>
      <c r="O57" s="13"/>
      <c r="P57" s="3"/>
      <c r="Q57" s="3"/>
      <c r="R57" s="3"/>
      <c r="S57" s="3"/>
      <c r="T57" s="3"/>
      <c r="U57" s="3"/>
      <c r="V57" s="3"/>
      <c r="W57" s="3"/>
      <c r="X57" s="3"/>
      <c r="Y57" s="3"/>
      <c r="Z57" s="3"/>
    </row>
    <row r="58" ht="15.75" customHeight="1">
      <c r="A58" s="3"/>
      <c r="B58" s="13"/>
      <c r="C58" s="3"/>
      <c r="D58" s="3"/>
      <c r="E58" s="3"/>
      <c r="F58" s="3"/>
      <c r="G58" s="3"/>
      <c r="H58" s="3"/>
      <c r="I58" s="3"/>
      <c r="J58" s="3"/>
      <c r="K58" s="3"/>
      <c r="L58" s="13"/>
      <c r="M58" s="3"/>
      <c r="N58" s="3"/>
      <c r="O58" s="13"/>
      <c r="P58" s="3"/>
      <c r="Q58" s="3"/>
      <c r="R58" s="3"/>
      <c r="S58" s="3"/>
      <c r="T58" s="3"/>
      <c r="U58" s="3"/>
      <c r="V58" s="3"/>
      <c r="W58" s="3"/>
      <c r="X58" s="3"/>
      <c r="Y58" s="3"/>
      <c r="Z58" s="3"/>
    </row>
    <row r="59" ht="15.75" customHeight="1">
      <c r="A59" s="3"/>
      <c r="B59" s="13"/>
      <c r="C59" s="3"/>
      <c r="D59" s="3"/>
      <c r="E59" s="3"/>
      <c r="F59" s="3"/>
      <c r="G59" s="3"/>
      <c r="H59" s="3"/>
      <c r="I59" s="3"/>
      <c r="J59" s="3"/>
      <c r="K59" s="3"/>
      <c r="L59" s="13"/>
      <c r="M59" s="3"/>
      <c r="N59" s="3"/>
      <c r="O59" s="13"/>
      <c r="P59" s="3"/>
      <c r="Q59" s="3"/>
      <c r="R59" s="3"/>
      <c r="S59" s="3"/>
      <c r="T59" s="3"/>
      <c r="U59" s="3"/>
      <c r="V59" s="3"/>
      <c r="W59" s="3"/>
      <c r="X59" s="3"/>
      <c r="Y59" s="3"/>
      <c r="Z59" s="3"/>
    </row>
    <row r="60" ht="15.75" customHeight="1">
      <c r="A60" s="3"/>
      <c r="B60" s="13"/>
      <c r="C60" s="3"/>
      <c r="D60" s="3"/>
      <c r="E60" s="3"/>
      <c r="F60" s="3"/>
      <c r="G60" s="3"/>
      <c r="H60" s="3"/>
      <c r="I60" s="3"/>
      <c r="J60" s="3"/>
      <c r="K60" s="3"/>
      <c r="L60" s="13"/>
      <c r="M60" s="3"/>
      <c r="N60" s="3"/>
      <c r="O60" s="13"/>
      <c r="P60" s="3"/>
      <c r="Q60" s="3"/>
      <c r="R60" s="3"/>
      <c r="S60" s="3"/>
      <c r="T60" s="3"/>
      <c r="U60" s="3"/>
      <c r="V60" s="3"/>
      <c r="W60" s="3"/>
      <c r="X60" s="3"/>
      <c r="Y60" s="3"/>
      <c r="Z60" s="3"/>
    </row>
    <row r="61" ht="15.75" customHeight="1">
      <c r="A61" s="3"/>
      <c r="B61" s="13"/>
      <c r="C61" s="3"/>
      <c r="D61" s="3"/>
      <c r="E61" s="3"/>
      <c r="F61" s="3"/>
      <c r="G61" s="3"/>
      <c r="H61" s="3"/>
      <c r="I61" s="3"/>
      <c r="J61" s="3"/>
      <c r="K61" s="3"/>
      <c r="L61" s="13"/>
      <c r="M61" s="3"/>
      <c r="N61" s="3"/>
      <c r="O61" s="13"/>
      <c r="P61" s="3"/>
      <c r="Q61" s="3"/>
      <c r="R61" s="3"/>
      <c r="S61" s="3"/>
      <c r="T61" s="3"/>
      <c r="U61" s="3"/>
      <c r="V61" s="3"/>
      <c r="W61" s="3"/>
      <c r="X61" s="3"/>
      <c r="Y61" s="3"/>
      <c r="Z61" s="3"/>
    </row>
    <row r="62" ht="15.75" customHeight="1">
      <c r="A62" s="3"/>
      <c r="B62" s="13"/>
      <c r="C62" s="3"/>
      <c r="D62" s="3"/>
      <c r="E62" s="3"/>
      <c r="F62" s="3"/>
      <c r="G62" s="3"/>
      <c r="H62" s="3"/>
      <c r="I62" s="3"/>
      <c r="J62" s="3"/>
      <c r="K62" s="3"/>
      <c r="L62" s="13"/>
      <c r="M62" s="3"/>
      <c r="N62" s="3"/>
      <c r="O62" s="13"/>
      <c r="P62" s="3"/>
      <c r="Q62" s="3"/>
      <c r="R62" s="3"/>
      <c r="S62" s="3"/>
      <c r="T62" s="3"/>
      <c r="U62" s="3"/>
      <c r="V62" s="3"/>
      <c r="W62" s="3"/>
      <c r="X62" s="3"/>
      <c r="Y62" s="3"/>
      <c r="Z62" s="3"/>
    </row>
    <row r="63" ht="15.75" customHeight="1">
      <c r="A63" s="3"/>
      <c r="B63" s="13"/>
      <c r="C63" s="3"/>
      <c r="D63" s="3"/>
      <c r="E63" s="3"/>
      <c r="F63" s="3"/>
      <c r="G63" s="3"/>
      <c r="H63" s="3"/>
      <c r="I63" s="3"/>
      <c r="J63" s="3"/>
      <c r="K63" s="3"/>
      <c r="L63" s="13"/>
      <c r="M63" s="3"/>
      <c r="N63" s="3"/>
      <c r="O63" s="13"/>
      <c r="P63" s="3"/>
      <c r="Q63" s="3"/>
      <c r="R63" s="3"/>
      <c r="S63" s="3"/>
      <c r="T63" s="3"/>
      <c r="U63" s="3"/>
      <c r="V63" s="3"/>
      <c r="W63" s="3"/>
      <c r="X63" s="3"/>
      <c r="Y63" s="3"/>
      <c r="Z63" s="3"/>
    </row>
    <row r="64" ht="15.75" customHeight="1">
      <c r="A64" s="3"/>
      <c r="B64" s="13"/>
      <c r="C64" s="3"/>
      <c r="D64" s="3"/>
      <c r="E64" s="3"/>
      <c r="F64" s="3"/>
      <c r="G64" s="3"/>
      <c r="H64" s="3"/>
      <c r="I64" s="3"/>
      <c r="J64" s="3"/>
      <c r="K64" s="3"/>
      <c r="L64" s="13"/>
      <c r="M64" s="3"/>
      <c r="N64" s="3"/>
      <c r="O64" s="13"/>
      <c r="P64" s="3"/>
      <c r="Q64" s="3"/>
      <c r="R64" s="3"/>
      <c r="S64" s="3"/>
      <c r="T64" s="3"/>
      <c r="U64" s="3"/>
      <c r="V64" s="3"/>
      <c r="W64" s="3"/>
      <c r="X64" s="3"/>
      <c r="Y64" s="3"/>
      <c r="Z64" s="3"/>
    </row>
    <row r="65" ht="15.75" customHeight="1">
      <c r="A65" s="3"/>
      <c r="B65" s="13"/>
      <c r="C65" s="3"/>
      <c r="D65" s="3"/>
      <c r="E65" s="3"/>
      <c r="F65" s="3"/>
      <c r="G65" s="3"/>
      <c r="H65" s="3"/>
      <c r="I65" s="3"/>
      <c r="J65" s="3"/>
      <c r="K65" s="3"/>
      <c r="L65" s="13"/>
      <c r="M65" s="3"/>
      <c r="N65" s="3"/>
      <c r="O65" s="13"/>
      <c r="P65" s="3"/>
      <c r="Q65" s="3"/>
      <c r="R65" s="3"/>
      <c r="S65" s="3"/>
      <c r="T65" s="3"/>
      <c r="U65" s="3"/>
      <c r="V65" s="3"/>
      <c r="W65" s="3"/>
      <c r="X65" s="3"/>
      <c r="Y65" s="3"/>
      <c r="Z65" s="3"/>
    </row>
    <row r="66" ht="15.75" customHeight="1">
      <c r="A66" s="3"/>
      <c r="B66" s="13"/>
      <c r="C66" s="3"/>
      <c r="D66" s="3"/>
      <c r="E66" s="3"/>
      <c r="F66" s="3"/>
      <c r="G66" s="3"/>
      <c r="H66" s="3"/>
      <c r="I66" s="3"/>
      <c r="J66" s="3"/>
      <c r="K66" s="3"/>
      <c r="L66" s="13"/>
      <c r="M66" s="3"/>
      <c r="N66" s="3"/>
      <c r="O66" s="13"/>
      <c r="P66" s="3"/>
      <c r="Q66" s="3"/>
      <c r="R66" s="3"/>
      <c r="S66" s="3"/>
      <c r="T66" s="3"/>
      <c r="U66" s="3"/>
      <c r="V66" s="3"/>
      <c r="W66" s="3"/>
      <c r="X66" s="3"/>
      <c r="Y66" s="3"/>
      <c r="Z66" s="3"/>
    </row>
    <row r="67" ht="15.75" customHeight="1">
      <c r="A67" s="3"/>
      <c r="B67" s="13"/>
      <c r="C67" s="3"/>
      <c r="D67" s="3"/>
      <c r="E67" s="3"/>
      <c r="F67" s="3"/>
      <c r="G67" s="3"/>
      <c r="H67" s="3"/>
      <c r="I67" s="3"/>
      <c r="J67" s="3"/>
      <c r="K67" s="3"/>
      <c r="L67" s="13"/>
      <c r="M67" s="3"/>
      <c r="N67" s="3"/>
      <c r="O67" s="13"/>
      <c r="P67" s="3"/>
      <c r="Q67" s="3"/>
      <c r="R67" s="3"/>
      <c r="S67" s="3"/>
      <c r="T67" s="3"/>
      <c r="U67" s="3"/>
      <c r="V67" s="3"/>
      <c r="W67" s="3"/>
      <c r="X67" s="3"/>
      <c r="Y67" s="3"/>
      <c r="Z67" s="3"/>
    </row>
    <row r="68" ht="15.75" customHeight="1">
      <c r="A68" s="3"/>
      <c r="B68" s="13"/>
      <c r="C68" s="3"/>
      <c r="D68" s="3"/>
      <c r="E68" s="3"/>
      <c r="F68" s="3"/>
      <c r="G68" s="3"/>
      <c r="H68" s="3"/>
      <c r="I68" s="3"/>
      <c r="J68" s="3"/>
      <c r="K68" s="3"/>
      <c r="L68" s="13"/>
      <c r="M68" s="3"/>
      <c r="N68" s="3"/>
      <c r="O68" s="13"/>
      <c r="P68" s="3"/>
      <c r="Q68" s="3"/>
      <c r="R68" s="3"/>
      <c r="S68" s="3"/>
      <c r="T68" s="3"/>
      <c r="U68" s="3"/>
      <c r="V68" s="3"/>
      <c r="W68" s="3"/>
      <c r="X68" s="3"/>
      <c r="Y68" s="3"/>
      <c r="Z68" s="3"/>
    </row>
    <row r="69" ht="15.75" customHeight="1">
      <c r="A69" s="3"/>
      <c r="B69" s="13"/>
      <c r="C69" s="3"/>
      <c r="D69" s="3"/>
      <c r="E69" s="3"/>
      <c r="F69" s="3"/>
      <c r="G69" s="3"/>
      <c r="H69" s="3"/>
      <c r="I69" s="3"/>
      <c r="J69" s="3"/>
      <c r="K69" s="3"/>
      <c r="L69" s="13"/>
      <c r="M69" s="3"/>
      <c r="N69" s="3"/>
      <c r="O69" s="13"/>
      <c r="P69" s="3"/>
      <c r="Q69" s="3"/>
      <c r="R69" s="3"/>
      <c r="S69" s="3"/>
      <c r="T69" s="3"/>
      <c r="U69" s="3"/>
      <c r="V69" s="3"/>
      <c r="W69" s="3"/>
      <c r="X69" s="3"/>
      <c r="Y69" s="3"/>
      <c r="Z69" s="3"/>
    </row>
    <row r="70" ht="15.75" customHeight="1">
      <c r="A70" s="3"/>
      <c r="B70" s="13"/>
      <c r="C70" s="3"/>
      <c r="D70" s="3"/>
      <c r="E70" s="3"/>
      <c r="F70" s="3"/>
      <c r="G70" s="3"/>
      <c r="H70" s="3"/>
      <c r="I70" s="3"/>
      <c r="J70" s="3"/>
      <c r="K70" s="3"/>
      <c r="L70" s="13"/>
      <c r="M70" s="3"/>
      <c r="N70" s="3"/>
      <c r="O70" s="13"/>
      <c r="P70" s="3"/>
      <c r="Q70" s="3"/>
      <c r="R70" s="3"/>
      <c r="S70" s="3"/>
      <c r="T70" s="3"/>
      <c r="U70" s="3"/>
      <c r="V70" s="3"/>
      <c r="W70" s="3"/>
      <c r="X70" s="3"/>
      <c r="Y70" s="3"/>
      <c r="Z70" s="3"/>
    </row>
    <row r="71" ht="15.75" customHeight="1">
      <c r="A71" s="3"/>
      <c r="B71" s="13"/>
      <c r="C71" s="3"/>
      <c r="D71" s="3"/>
      <c r="E71" s="3"/>
      <c r="F71" s="3"/>
      <c r="G71" s="3"/>
      <c r="H71" s="3"/>
      <c r="I71" s="3"/>
      <c r="J71" s="3"/>
      <c r="K71" s="3"/>
      <c r="L71" s="13"/>
      <c r="M71" s="3"/>
      <c r="N71" s="3"/>
      <c r="O71" s="13"/>
      <c r="P71" s="3"/>
      <c r="Q71" s="3"/>
      <c r="R71" s="3"/>
      <c r="S71" s="3"/>
      <c r="T71" s="3"/>
      <c r="U71" s="3"/>
      <c r="V71" s="3"/>
      <c r="W71" s="3"/>
      <c r="X71" s="3"/>
      <c r="Y71" s="3"/>
      <c r="Z71" s="3"/>
    </row>
    <row r="72" ht="15.75" customHeight="1">
      <c r="A72" s="3"/>
      <c r="B72" s="13"/>
      <c r="C72" s="3"/>
      <c r="D72" s="3"/>
      <c r="E72" s="3"/>
      <c r="F72" s="3"/>
      <c r="G72" s="3"/>
      <c r="H72" s="3"/>
      <c r="I72" s="3"/>
      <c r="J72" s="3"/>
      <c r="K72" s="3"/>
      <c r="L72" s="13"/>
      <c r="M72" s="3"/>
      <c r="N72" s="3"/>
      <c r="O72" s="13"/>
      <c r="P72" s="3"/>
      <c r="Q72" s="3"/>
      <c r="R72" s="3"/>
      <c r="S72" s="3"/>
      <c r="T72" s="3"/>
      <c r="U72" s="3"/>
      <c r="V72" s="3"/>
      <c r="W72" s="3"/>
      <c r="X72" s="3"/>
      <c r="Y72" s="3"/>
      <c r="Z72" s="3"/>
    </row>
    <row r="73" ht="15.75" customHeight="1">
      <c r="A73" s="3"/>
      <c r="B73" s="13"/>
      <c r="C73" s="3"/>
      <c r="D73" s="3"/>
      <c r="E73" s="3"/>
      <c r="F73" s="3"/>
      <c r="G73" s="3"/>
      <c r="H73" s="3"/>
      <c r="I73" s="3"/>
      <c r="J73" s="3"/>
      <c r="K73" s="3"/>
      <c r="L73" s="13"/>
      <c r="M73" s="3"/>
      <c r="N73" s="3"/>
      <c r="O73" s="13"/>
      <c r="P73" s="3"/>
      <c r="Q73" s="3"/>
      <c r="R73" s="3"/>
      <c r="S73" s="3"/>
      <c r="T73" s="3"/>
      <c r="U73" s="3"/>
      <c r="V73" s="3"/>
      <c r="W73" s="3"/>
      <c r="X73" s="3"/>
      <c r="Y73" s="3"/>
      <c r="Z73" s="3"/>
    </row>
    <row r="74" ht="15.75" customHeight="1">
      <c r="A74" s="3"/>
      <c r="B74" s="13"/>
      <c r="C74" s="3"/>
      <c r="D74" s="3"/>
      <c r="E74" s="3"/>
      <c r="F74" s="3"/>
      <c r="G74" s="3"/>
      <c r="H74" s="3"/>
      <c r="I74" s="3"/>
      <c r="J74" s="3"/>
      <c r="K74" s="3"/>
      <c r="L74" s="13"/>
      <c r="M74" s="3"/>
      <c r="N74" s="3"/>
      <c r="O74" s="13"/>
      <c r="P74" s="3"/>
      <c r="Q74" s="3"/>
      <c r="R74" s="3"/>
      <c r="S74" s="3"/>
      <c r="T74" s="3"/>
      <c r="U74" s="3"/>
      <c r="V74" s="3"/>
      <c r="W74" s="3"/>
      <c r="X74" s="3"/>
      <c r="Y74" s="3"/>
      <c r="Z74" s="3"/>
    </row>
    <row r="75" ht="15.75" customHeight="1">
      <c r="A75" s="3"/>
      <c r="B75" s="13"/>
      <c r="C75" s="3"/>
      <c r="D75" s="3"/>
      <c r="E75" s="3"/>
      <c r="F75" s="3"/>
      <c r="G75" s="3"/>
      <c r="H75" s="3"/>
      <c r="I75" s="3"/>
      <c r="J75" s="3"/>
      <c r="K75" s="3"/>
      <c r="L75" s="13"/>
      <c r="M75" s="3"/>
      <c r="N75" s="3"/>
      <c r="O75" s="13"/>
      <c r="P75" s="3"/>
      <c r="Q75" s="3"/>
      <c r="R75" s="3"/>
      <c r="S75" s="3"/>
      <c r="T75" s="3"/>
      <c r="U75" s="3"/>
      <c r="V75" s="3"/>
      <c r="W75" s="3"/>
      <c r="X75" s="3"/>
      <c r="Y75" s="3"/>
      <c r="Z75" s="3"/>
    </row>
    <row r="76" ht="15.75" customHeight="1">
      <c r="A76" s="3"/>
      <c r="B76" s="13"/>
      <c r="C76" s="3"/>
      <c r="D76" s="3"/>
      <c r="E76" s="3"/>
      <c r="F76" s="3"/>
      <c r="G76" s="3"/>
      <c r="H76" s="3"/>
      <c r="I76" s="3"/>
      <c r="J76" s="3"/>
      <c r="K76" s="3"/>
      <c r="L76" s="13"/>
      <c r="M76" s="3"/>
      <c r="N76" s="3"/>
      <c r="O76" s="13"/>
      <c r="P76" s="3"/>
      <c r="Q76" s="3"/>
      <c r="R76" s="3"/>
      <c r="S76" s="3"/>
      <c r="T76" s="3"/>
      <c r="U76" s="3"/>
      <c r="V76" s="3"/>
      <c r="W76" s="3"/>
      <c r="X76" s="3"/>
      <c r="Y76" s="3"/>
      <c r="Z76" s="3"/>
    </row>
    <row r="77" ht="15.75" customHeight="1">
      <c r="A77" s="3"/>
      <c r="B77" s="13"/>
      <c r="C77" s="3"/>
      <c r="D77" s="3"/>
      <c r="E77" s="3"/>
      <c r="F77" s="3"/>
      <c r="G77" s="3"/>
      <c r="H77" s="3"/>
      <c r="I77" s="3"/>
      <c r="J77" s="3"/>
      <c r="K77" s="3"/>
      <c r="L77" s="13"/>
      <c r="M77" s="3"/>
      <c r="N77" s="3"/>
      <c r="O77" s="13"/>
      <c r="P77" s="3"/>
      <c r="Q77" s="3"/>
      <c r="R77" s="3"/>
      <c r="S77" s="3"/>
      <c r="T77" s="3"/>
      <c r="U77" s="3"/>
      <c r="V77" s="3"/>
      <c r="W77" s="3"/>
      <c r="X77" s="3"/>
      <c r="Y77" s="3"/>
      <c r="Z77" s="3"/>
    </row>
    <row r="78" ht="15.75" customHeight="1">
      <c r="A78" s="3"/>
      <c r="B78" s="13"/>
      <c r="C78" s="3"/>
      <c r="D78" s="3"/>
      <c r="E78" s="3"/>
      <c r="F78" s="3"/>
      <c r="G78" s="3"/>
      <c r="H78" s="3"/>
      <c r="I78" s="3"/>
      <c r="J78" s="3"/>
      <c r="K78" s="3"/>
      <c r="L78" s="13"/>
      <c r="M78" s="3"/>
      <c r="N78" s="3"/>
      <c r="O78" s="13"/>
      <c r="P78" s="3"/>
      <c r="Q78" s="3"/>
      <c r="R78" s="3"/>
      <c r="S78" s="3"/>
      <c r="T78" s="3"/>
      <c r="U78" s="3"/>
      <c r="V78" s="3"/>
      <c r="W78" s="3"/>
      <c r="X78" s="3"/>
      <c r="Y78" s="3"/>
      <c r="Z78" s="3"/>
    </row>
    <row r="79" ht="15.75" customHeight="1">
      <c r="A79" s="3"/>
      <c r="B79" s="13"/>
      <c r="C79" s="3"/>
      <c r="D79" s="3"/>
      <c r="E79" s="3"/>
      <c r="F79" s="3"/>
      <c r="G79" s="3"/>
      <c r="H79" s="3"/>
      <c r="I79" s="3"/>
      <c r="J79" s="3"/>
      <c r="K79" s="3"/>
      <c r="L79" s="13"/>
      <c r="M79" s="3"/>
      <c r="N79" s="3"/>
      <c r="O79" s="13"/>
      <c r="P79" s="3"/>
      <c r="Q79" s="3"/>
      <c r="R79" s="3"/>
      <c r="S79" s="3"/>
      <c r="T79" s="3"/>
      <c r="U79" s="3"/>
      <c r="V79" s="3"/>
      <c r="W79" s="3"/>
      <c r="X79" s="3"/>
      <c r="Y79" s="3"/>
      <c r="Z79" s="3"/>
    </row>
    <row r="80" ht="15.75" customHeight="1">
      <c r="A80" s="3"/>
      <c r="B80" s="13"/>
      <c r="C80" s="3"/>
      <c r="D80" s="3"/>
      <c r="E80" s="3"/>
      <c r="F80" s="3"/>
      <c r="G80" s="3"/>
      <c r="H80" s="3"/>
      <c r="I80" s="3"/>
      <c r="J80" s="3"/>
      <c r="K80" s="3"/>
      <c r="L80" s="13"/>
      <c r="M80" s="3"/>
      <c r="N80" s="3"/>
      <c r="O80" s="13"/>
      <c r="P80" s="3"/>
      <c r="Q80" s="3"/>
      <c r="R80" s="3"/>
      <c r="S80" s="3"/>
      <c r="T80" s="3"/>
      <c r="U80" s="3"/>
      <c r="V80" s="3"/>
      <c r="W80" s="3"/>
      <c r="X80" s="3"/>
      <c r="Y80" s="3"/>
      <c r="Z80" s="3"/>
    </row>
    <row r="81" ht="15.75" customHeight="1">
      <c r="A81" s="3"/>
      <c r="B81" s="13"/>
      <c r="C81" s="3"/>
      <c r="D81" s="3"/>
      <c r="E81" s="3"/>
      <c r="F81" s="3"/>
      <c r="G81" s="3"/>
      <c r="H81" s="3"/>
      <c r="I81" s="3"/>
      <c r="J81" s="3"/>
      <c r="K81" s="3"/>
      <c r="L81" s="13"/>
      <c r="M81" s="3"/>
      <c r="N81" s="3"/>
      <c r="O81" s="13"/>
      <c r="P81" s="3"/>
      <c r="Q81" s="3"/>
      <c r="R81" s="3"/>
      <c r="S81" s="3"/>
      <c r="T81" s="3"/>
      <c r="U81" s="3"/>
      <c r="V81" s="3"/>
      <c r="W81" s="3"/>
      <c r="X81" s="3"/>
      <c r="Y81" s="3"/>
      <c r="Z81" s="3"/>
    </row>
    <row r="82" ht="15.75" customHeight="1">
      <c r="A82" s="3"/>
      <c r="B82" s="13"/>
      <c r="C82" s="3"/>
      <c r="D82" s="3"/>
      <c r="E82" s="3"/>
      <c r="F82" s="3"/>
      <c r="G82" s="3"/>
      <c r="H82" s="3"/>
      <c r="I82" s="3"/>
      <c r="J82" s="3"/>
      <c r="K82" s="3"/>
      <c r="L82" s="13"/>
      <c r="M82" s="3"/>
      <c r="N82" s="3"/>
      <c r="O82" s="13"/>
      <c r="P82" s="3"/>
      <c r="Q82" s="3"/>
      <c r="R82" s="3"/>
      <c r="S82" s="3"/>
      <c r="T82" s="3"/>
      <c r="U82" s="3"/>
      <c r="V82" s="3"/>
      <c r="W82" s="3"/>
      <c r="X82" s="3"/>
      <c r="Y82" s="3"/>
      <c r="Z82" s="3"/>
    </row>
    <row r="83" ht="15.75" customHeight="1">
      <c r="A83" s="3"/>
      <c r="B83" s="13"/>
      <c r="C83" s="3"/>
      <c r="D83" s="3"/>
      <c r="E83" s="3"/>
      <c r="F83" s="3"/>
      <c r="G83" s="3"/>
      <c r="H83" s="3"/>
      <c r="I83" s="3"/>
      <c r="J83" s="3"/>
      <c r="K83" s="3"/>
      <c r="L83" s="13"/>
      <c r="M83" s="3"/>
      <c r="N83" s="3"/>
      <c r="O83" s="13"/>
      <c r="P83" s="3"/>
      <c r="Q83" s="3"/>
      <c r="R83" s="3"/>
      <c r="S83" s="3"/>
      <c r="T83" s="3"/>
      <c r="U83" s="3"/>
      <c r="V83" s="3"/>
      <c r="W83" s="3"/>
      <c r="X83" s="3"/>
      <c r="Y83" s="3"/>
      <c r="Z83" s="3"/>
    </row>
    <row r="84" ht="15.75" customHeight="1">
      <c r="A84" s="3"/>
      <c r="B84" s="13"/>
      <c r="C84" s="3"/>
      <c r="D84" s="3"/>
      <c r="E84" s="3"/>
      <c r="F84" s="3"/>
      <c r="G84" s="3"/>
      <c r="H84" s="3"/>
      <c r="I84" s="3"/>
      <c r="J84" s="3"/>
      <c r="K84" s="3"/>
      <c r="L84" s="13"/>
      <c r="M84" s="3"/>
      <c r="N84" s="3"/>
      <c r="O84" s="13"/>
      <c r="P84" s="3"/>
      <c r="Q84" s="3"/>
      <c r="R84" s="3"/>
      <c r="S84" s="3"/>
      <c r="T84" s="3"/>
      <c r="U84" s="3"/>
      <c r="V84" s="3"/>
      <c r="W84" s="3"/>
      <c r="X84" s="3"/>
      <c r="Y84" s="3"/>
      <c r="Z84" s="3"/>
    </row>
    <row r="85" ht="15.75" customHeight="1">
      <c r="A85" s="3"/>
      <c r="B85" s="13"/>
      <c r="C85" s="3"/>
      <c r="D85" s="3"/>
      <c r="E85" s="3"/>
      <c r="F85" s="3"/>
      <c r="G85" s="3"/>
      <c r="H85" s="3"/>
      <c r="I85" s="3"/>
      <c r="J85" s="3"/>
      <c r="K85" s="3"/>
      <c r="L85" s="13"/>
      <c r="M85" s="3"/>
      <c r="N85" s="3"/>
      <c r="O85" s="13"/>
      <c r="P85" s="3"/>
      <c r="Q85" s="3"/>
      <c r="R85" s="3"/>
      <c r="S85" s="3"/>
      <c r="T85" s="3"/>
      <c r="U85" s="3"/>
      <c r="V85" s="3"/>
      <c r="W85" s="3"/>
      <c r="X85" s="3"/>
      <c r="Y85" s="3"/>
      <c r="Z85" s="3"/>
    </row>
    <row r="86" ht="15.75" customHeight="1">
      <c r="A86" s="3"/>
      <c r="B86" s="13"/>
      <c r="C86" s="3"/>
      <c r="D86" s="3"/>
      <c r="E86" s="3"/>
      <c r="F86" s="3"/>
      <c r="G86" s="3"/>
      <c r="H86" s="3"/>
      <c r="I86" s="3"/>
      <c r="J86" s="3"/>
      <c r="K86" s="3"/>
      <c r="L86" s="13"/>
      <c r="M86" s="3"/>
      <c r="N86" s="3"/>
      <c r="O86" s="13"/>
      <c r="P86" s="3"/>
      <c r="Q86" s="3"/>
      <c r="R86" s="3"/>
      <c r="S86" s="3"/>
      <c r="T86" s="3"/>
      <c r="U86" s="3"/>
      <c r="V86" s="3"/>
      <c r="W86" s="3"/>
      <c r="X86" s="3"/>
      <c r="Y86" s="3"/>
      <c r="Z86" s="3"/>
    </row>
    <row r="87" ht="15.75" customHeight="1">
      <c r="A87" s="3"/>
      <c r="B87" s="13"/>
      <c r="C87" s="3"/>
      <c r="D87" s="3"/>
      <c r="E87" s="3"/>
      <c r="F87" s="3"/>
      <c r="G87" s="3"/>
      <c r="H87" s="3"/>
      <c r="I87" s="3"/>
      <c r="J87" s="3"/>
      <c r="K87" s="3"/>
      <c r="L87" s="13"/>
      <c r="M87" s="3"/>
      <c r="N87" s="3"/>
      <c r="O87" s="13"/>
      <c r="P87" s="3"/>
      <c r="Q87" s="3"/>
      <c r="R87" s="3"/>
      <c r="S87" s="3"/>
      <c r="T87" s="3"/>
      <c r="U87" s="3"/>
      <c r="V87" s="3"/>
      <c r="W87" s="3"/>
      <c r="X87" s="3"/>
      <c r="Y87" s="3"/>
      <c r="Z87" s="3"/>
    </row>
    <row r="88" ht="15.75" customHeight="1">
      <c r="A88" s="3"/>
      <c r="B88" s="13"/>
      <c r="C88" s="3"/>
      <c r="D88" s="3"/>
      <c r="E88" s="3"/>
      <c r="F88" s="3"/>
      <c r="G88" s="3"/>
      <c r="H88" s="3"/>
      <c r="I88" s="3"/>
      <c r="J88" s="3"/>
      <c r="K88" s="3"/>
      <c r="L88" s="13"/>
      <c r="M88" s="3"/>
      <c r="N88" s="3"/>
      <c r="O88" s="13"/>
      <c r="P88" s="3"/>
      <c r="Q88" s="3"/>
      <c r="R88" s="3"/>
      <c r="S88" s="3"/>
      <c r="T88" s="3"/>
      <c r="U88" s="3"/>
      <c r="V88" s="3"/>
      <c r="W88" s="3"/>
      <c r="X88" s="3"/>
      <c r="Y88" s="3"/>
      <c r="Z88" s="3"/>
    </row>
    <row r="89" ht="15.75" customHeight="1">
      <c r="A89" s="3"/>
      <c r="B89" s="13"/>
      <c r="C89" s="3"/>
      <c r="D89" s="3"/>
      <c r="E89" s="3"/>
      <c r="F89" s="3"/>
      <c r="G89" s="3"/>
      <c r="H89" s="3"/>
      <c r="I89" s="3"/>
      <c r="J89" s="3"/>
      <c r="K89" s="3"/>
      <c r="L89" s="13"/>
      <c r="M89" s="3"/>
      <c r="N89" s="3"/>
      <c r="O89" s="13"/>
      <c r="P89" s="3"/>
      <c r="Q89" s="3"/>
      <c r="R89" s="3"/>
      <c r="S89" s="3"/>
      <c r="T89" s="3"/>
      <c r="U89" s="3"/>
      <c r="V89" s="3"/>
      <c r="W89" s="3"/>
      <c r="X89" s="3"/>
      <c r="Y89" s="3"/>
      <c r="Z89" s="3"/>
    </row>
    <row r="90" ht="15.75" customHeight="1">
      <c r="A90" s="3"/>
      <c r="B90" s="13"/>
      <c r="C90" s="3"/>
      <c r="D90" s="3"/>
      <c r="E90" s="3"/>
      <c r="F90" s="3"/>
      <c r="G90" s="3"/>
      <c r="H90" s="3"/>
      <c r="I90" s="3"/>
      <c r="J90" s="3"/>
      <c r="K90" s="3"/>
      <c r="L90" s="13"/>
      <c r="M90" s="3"/>
      <c r="N90" s="3"/>
      <c r="O90" s="13"/>
      <c r="P90" s="3"/>
      <c r="Q90" s="3"/>
      <c r="R90" s="3"/>
      <c r="S90" s="3"/>
      <c r="T90" s="3"/>
      <c r="U90" s="3"/>
      <c r="V90" s="3"/>
      <c r="W90" s="3"/>
      <c r="X90" s="3"/>
      <c r="Y90" s="3"/>
      <c r="Z90" s="3"/>
    </row>
    <row r="91" ht="15.75" customHeight="1">
      <c r="A91" s="3"/>
      <c r="B91" s="13"/>
      <c r="C91" s="3"/>
      <c r="D91" s="3"/>
      <c r="E91" s="3"/>
      <c r="F91" s="3"/>
      <c r="G91" s="3"/>
      <c r="H91" s="3"/>
      <c r="I91" s="3"/>
      <c r="J91" s="3"/>
      <c r="K91" s="3"/>
      <c r="L91" s="13"/>
      <c r="M91" s="3"/>
      <c r="N91" s="3"/>
      <c r="O91" s="13"/>
      <c r="P91" s="3"/>
      <c r="Q91" s="3"/>
      <c r="R91" s="3"/>
      <c r="S91" s="3"/>
      <c r="T91" s="3"/>
      <c r="U91" s="3"/>
      <c r="V91" s="3"/>
      <c r="W91" s="3"/>
      <c r="X91" s="3"/>
      <c r="Y91" s="3"/>
      <c r="Z91" s="3"/>
    </row>
    <row r="92" ht="15.75" customHeight="1">
      <c r="A92" s="3"/>
      <c r="B92" s="13"/>
      <c r="C92" s="3"/>
      <c r="D92" s="3"/>
      <c r="E92" s="3"/>
      <c r="F92" s="3"/>
      <c r="G92" s="3"/>
      <c r="H92" s="3"/>
      <c r="I92" s="3"/>
      <c r="J92" s="3"/>
      <c r="K92" s="3"/>
      <c r="L92" s="13"/>
      <c r="M92" s="3"/>
      <c r="N92" s="3"/>
      <c r="O92" s="13"/>
      <c r="P92" s="3"/>
      <c r="Q92" s="3"/>
      <c r="R92" s="3"/>
      <c r="S92" s="3"/>
      <c r="T92" s="3"/>
      <c r="U92" s="3"/>
      <c r="V92" s="3"/>
      <c r="W92" s="3"/>
      <c r="X92" s="3"/>
      <c r="Y92" s="3"/>
      <c r="Z92" s="3"/>
    </row>
    <row r="93" ht="15.75" customHeight="1">
      <c r="A93" s="3"/>
      <c r="B93" s="13"/>
      <c r="C93" s="3"/>
      <c r="D93" s="3"/>
      <c r="E93" s="3"/>
      <c r="F93" s="3"/>
      <c r="G93" s="3"/>
      <c r="H93" s="3"/>
      <c r="I93" s="3"/>
      <c r="J93" s="3"/>
      <c r="K93" s="3"/>
      <c r="L93" s="13"/>
      <c r="M93" s="3"/>
      <c r="N93" s="3"/>
      <c r="O93" s="13"/>
      <c r="P93" s="3"/>
      <c r="Q93" s="3"/>
      <c r="R93" s="3"/>
      <c r="S93" s="3"/>
      <c r="T93" s="3"/>
      <c r="U93" s="3"/>
      <c r="V93" s="3"/>
      <c r="W93" s="3"/>
      <c r="X93" s="3"/>
      <c r="Y93" s="3"/>
      <c r="Z93" s="3"/>
    </row>
    <row r="94" ht="15.75" customHeight="1">
      <c r="A94" s="3"/>
      <c r="B94" s="13"/>
      <c r="C94" s="3"/>
      <c r="D94" s="3"/>
      <c r="E94" s="3"/>
      <c r="F94" s="3"/>
      <c r="G94" s="3"/>
      <c r="H94" s="3"/>
      <c r="I94" s="3"/>
      <c r="J94" s="3"/>
      <c r="K94" s="3"/>
      <c r="L94" s="13"/>
      <c r="M94" s="3"/>
      <c r="N94" s="3"/>
      <c r="O94" s="13"/>
      <c r="P94" s="3"/>
      <c r="Q94" s="3"/>
      <c r="R94" s="3"/>
      <c r="S94" s="3"/>
      <c r="T94" s="3"/>
      <c r="U94" s="3"/>
      <c r="V94" s="3"/>
      <c r="W94" s="3"/>
      <c r="X94" s="3"/>
      <c r="Y94" s="3"/>
      <c r="Z94" s="3"/>
    </row>
    <row r="95" ht="15.75" customHeight="1">
      <c r="A95" s="3"/>
      <c r="B95" s="13"/>
      <c r="C95" s="3"/>
      <c r="D95" s="3"/>
      <c r="E95" s="3"/>
      <c r="F95" s="3"/>
      <c r="G95" s="3"/>
      <c r="H95" s="3"/>
      <c r="I95" s="3"/>
      <c r="J95" s="3"/>
      <c r="K95" s="3"/>
      <c r="L95" s="13"/>
      <c r="M95" s="3"/>
      <c r="N95" s="3"/>
      <c r="O95" s="13"/>
      <c r="P95" s="3"/>
      <c r="Q95" s="3"/>
      <c r="R95" s="3"/>
      <c r="S95" s="3"/>
      <c r="T95" s="3"/>
      <c r="U95" s="3"/>
      <c r="V95" s="3"/>
      <c r="W95" s="3"/>
      <c r="X95" s="3"/>
      <c r="Y95" s="3"/>
      <c r="Z95" s="3"/>
    </row>
    <row r="96" ht="15.75" customHeight="1">
      <c r="A96" s="3"/>
      <c r="B96" s="13"/>
      <c r="C96" s="3"/>
      <c r="D96" s="3"/>
      <c r="E96" s="3"/>
      <c r="F96" s="3"/>
      <c r="G96" s="3"/>
      <c r="H96" s="3"/>
      <c r="I96" s="3"/>
      <c r="J96" s="3"/>
      <c r="K96" s="3"/>
      <c r="L96" s="13"/>
      <c r="M96" s="3"/>
      <c r="N96" s="3"/>
      <c r="O96" s="13"/>
      <c r="P96" s="3"/>
      <c r="Q96" s="3"/>
      <c r="R96" s="3"/>
      <c r="S96" s="3"/>
      <c r="T96" s="3"/>
      <c r="U96" s="3"/>
      <c r="V96" s="3"/>
      <c r="W96" s="3"/>
      <c r="X96" s="3"/>
      <c r="Y96" s="3"/>
      <c r="Z96" s="3"/>
    </row>
    <row r="97" ht="15.75" customHeight="1">
      <c r="A97" s="3"/>
      <c r="B97" s="13"/>
      <c r="C97" s="3"/>
      <c r="D97" s="3"/>
      <c r="E97" s="3"/>
      <c r="F97" s="3"/>
      <c r="G97" s="3"/>
      <c r="H97" s="3"/>
      <c r="I97" s="3"/>
      <c r="J97" s="3"/>
      <c r="K97" s="3"/>
      <c r="L97" s="13"/>
      <c r="M97" s="3"/>
      <c r="N97" s="3"/>
      <c r="O97" s="13"/>
      <c r="P97" s="3"/>
      <c r="Q97" s="3"/>
      <c r="R97" s="3"/>
      <c r="S97" s="3"/>
      <c r="T97" s="3"/>
      <c r="U97" s="3"/>
      <c r="V97" s="3"/>
      <c r="W97" s="3"/>
      <c r="X97" s="3"/>
      <c r="Y97" s="3"/>
      <c r="Z97" s="3"/>
    </row>
    <row r="98" ht="15.75" customHeight="1">
      <c r="A98" s="3"/>
      <c r="B98" s="13"/>
      <c r="C98" s="3"/>
      <c r="D98" s="3"/>
      <c r="E98" s="3"/>
      <c r="F98" s="3"/>
      <c r="G98" s="3"/>
      <c r="H98" s="3"/>
      <c r="I98" s="3"/>
      <c r="J98" s="3"/>
      <c r="K98" s="3"/>
      <c r="L98" s="13"/>
      <c r="M98" s="3"/>
      <c r="N98" s="3"/>
      <c r="O98" s="13"/>
      <c r="P98" s="3"/>
      <c r="Q98" s="3"/>
      <c r="R98" s="3"/>
      <c r="S98" s="3"/>
      <c r="T98" s="3"/>
      <c r="U98" s="3"/>
      <c r="V98" s="3"/>
      <c r="W98" s="3"/>
      <c r="X98" s="3"/>
      <c r="Y98" s="3"/>
      <c r="Z98" s="3"/>
    </row>
    <row r="99" ht="15.75" customHeight="1">
      <c r="A99" s="3"/>
      <c r="B99" s="13"/>
      <c r="C99" s="3"/>
      <c r="D99" s="3"/>
      <c r="E99" s="3"/>
      <c r="F99" s="3"/>
      <c r="G99" s="3"/>
      <c r="H99" s="3"/>
      <c r="I99" s="3"/>
      <c r="J99" s="3"/>
      <c r="K99" s="3"/>
      <c r="L99" s="13"/>
      <c r="M99" s="3"/>
      <c r="N99" s="3"/>
      <c r="O99" s="13"/>
      <c r="P99" s="3"/>
      <c r="Q99" s="3"/>
      <c r="R99" s="3"/>
      <c r="S99" s="3"/>
      <c r="T99" s="3"/>
      <c r="U99" s="3"/>
      <c r="V99" s="3"/>
      <c r="W99" s="3"/>
      <c r="X99" s="3"/>
      <c r="Y99" s="3"/>
      <c r="Z99" s="3"/>
    </row>
    <row r="100" ht="15.75" customHeight="1">
      <c r="A100" s="3"/>
      <c r="B100" s="13"/>
      <c r="C100" s="3"/>
      <c r="D100" s="3"/>
      <c r="E100" s="3"/>
      <c r="F100" s="3"/>
      <c r="G100" s="3"/>
      <c r="H100" s="3"/>
      <c r="I100" s="3"/>
      <c r="J100" s="3"/>
      <c r="K100" s="3"/>
      <c r="L100" s="13"/>
      <c r="M100" s="3"/>
      <c r="N100" s="3"/>
      <c r="O100" s="13"/>
      <c r="P100" s="3"/>
      <c r="Q100" s="3"/>
      <c r="R100" s="3"/>
      <c r="S100" s="3"/>
      <c r="T100" s="3"/>
      <c r="U100" s="3"/>
      <c r="V100" s="3"/>
      <c r="W100" s="3"/>
      <c r="X100" s="3"/>
      <c r="Y100" s="3"/>
      <c r="Z100" s="3"/>
    </row>
    <row r="101" ht="15.75" customHeight="1">
      <c r="A101" s="3"/>
      <c r="B101" s="13"/>
      <c r="C101" s="3"/>
      <c r="D101" s="3"/>
      <c r="E101" s="3"/>
      <c r="F101" s="3"/>
      <c r="G101" s="3"/>
      <c r="H101" s="3"/>
      <c r="I101" s="3"/>
      <c r="J101" s="3"/>
      <c r="K101" s="3"/>
      <c r="L101" s="13"/>
      <c r="M101" s="3"/>
      <c r="N101" s="3"/>
      <c r="O101" s="13"/>
      <c r="P101" s="3"/>
      <c r="Q101" s="3"/>
      <c r="R101" s="3"/>
      <c r="S101" s="3"/>
      <c r="T101" s="3"/>
      <c r="U101" s="3"/>
      <c r="V101" s="3"/>
      <c r="W101" s="3"/>
      <c r="X101" s="3"/>
      <c r="Y101" s="3"/>
      <c r="Z101" s="3"/>
    </row>
    <row r="102" ht="15.75" customHeight="1">
      <c r="A102" s="3"/>
      <c r="B102" s="13"/>
      <c r="C102" s="3"/>
      <c r="D102" s="3"/>
      <c r="E102" s="3"/>
      <c r="F102" s="3"/>
      <c r="G102" s="3"/>
      <c r="H102" s="3"/>
      <c r="I102" s="3"/>
      <c r="J102" s="3"/>
      <c r="K102" s="3"/>
      <c r="L102" s="13"/>
      <c r="M102" s="3"/>
      <c r="N102" s="3"/>
      <c r="O102" s="13"/>
      <c r="P102" s="3"/>
      <c r="Q102" s="3"/>
      <c r="R102" s="3"/>
      <c r="S102" s="3"/>
      <c r="T102" s="3"/>
      <c r="U102" s="3"/>
      <c r="V102" s="3"/>
      <c r="W102" s="3"/>
      <c r="X102" s="3"/>
      <c r="Y102" s="3"/>
      <c r="Z102" s="3"/>
    </row>
    <row r="103" ht="15.75" customHeight="1">
      <c r="A103" s="3"/>
      <c r="B103" s="13"/>
      <c r="C103" s="3"/>
      <c r="D103" s="3"/>
      <c r="E103" s="3"/>
      <c r="F103" s="3"/>
      <c r="G103" s="3"/>
      <c r="H103" s="3"/>
      <c r="I103" s="3"/>
      <c r="J103" s="3"/>
      <c r="K103" s="3"/>
      <c r="L103" s="13"/>
      <c r="M103" s="3"/>
      <c r="N103" s="3"/>
      <c r="O103" s="13"/>
      <c r="P103" s="3"/>
      <c r="Q103" s="3"/>
      <c r="R103" s="3"/>
      <c r="S103" s="3"/>
      <c r="T103" s="3"/>
      <c r="U103" s="3"/>
      <c r="V103" s="3"/>
      <c r="W103" s="3"/>
      <c r="X103" s="3"/>
      <c r="Y103" s="3"/>
      <c r="Z103" s="3"/>
    </row>
    <row r="104" ht="15.75" customHeight="1">
      <c r="A104" s="3"/>
      <c r="B104" s="13"/>
      <c r="C104" s="3"/>
      <c r="D104" s="3"/>
      <c r="E104" s="3"/>
      <c r="F104" s="3"/>
      <c r="G104" s="3"/>
      <c r="H104" s="3"/>
      <c r="I104" s="3"/>
      <c r="J104" s="3"/>
      <c r="K104" s="3"/>
      <c r="L104" s="13"/>
      <c r="M104" s="3"/>
      <c r="N104" s="3"/>
      <c r="O104" s="13"/>
      <c r="P104" s="3"/>
      <c r="Q104" s="3"/>
      <c r="R104" s="3"/>
      <c r="S104" s="3"/>
      <c r="T104" s="3"/>
      <c r="U104" s="3"/>
      <c r="V104" s="3"/>
      <c r="W104" s="3"/>
      <c r="X104" s="3"/>
      <c r="Y104" s="3"/>
      <c r="Z104" s="3"/>
    </row>
    <row r="105" ht="15.75" customHeight="1">
      <c r="A105" s="3"/>
      <c r="B105" s="13"/>
      <c r="C105" s="3"/>
      <c r="D105" s="3"/>
      <c r="E105" s="3"/>
      <c r="F105" s="3"/>
      <c r="G105" s="3"/>
      <c r="H105" s="3"/>
      <c r="I105" s="3"/>
      <c r="J105" s="3"/>
      <c r="K105" s="3"/>
      <c r="L105" s="13"/>
      <c r="M105" s="3"/>
      <c r="N105" s="3"/>
      <c r="O105" s="13"/>
      <c r="P105" s="3"/>
      <c r="Q105" s="3"/>
      <c r="R105" s="3"/>
      <c r="S105" s="3"/>
      <c r="T105" s="3"/>
      <c r="U105" s="3"/>
      <c r="V105" s="3"/>
      <c r="W105" s="3"/>
      <c r="X105" s="3"/>
      <c r="Y105" s="3"/>
      <c r="Z105" s="3"/>
    </row>
    <row r="106" ht="15.75" customHeight="1">
      <c r="A106" s="3"/>
      <c r="B106" s="13"/>
      <c r="C106" s="3"/>
      <c r="D106" s="3"/>
      <c r="E106" s="3"/>
      <c r="F106" s="3"/>
      <c r="G106" s="3"/>
      <c r="H106" s="3"/>
      <c r="I106" s="3"/>
      <c r="J106" s="3"/>
      <c r="K106" s="3"/>
      <c r="L106" s="13"/>
      <c r="M106" s="3"/>
      <c r="N106" s="3"/>
      <c r="O106" s="13"/>
      <c r="P106" s="3"/>
      <c r="Q106" s="3"/>
      <c r="R106" s="3"/>
      <c r="S106" s="3"/>
      <c r="T106" s="3"/>
      <c r="U106" s="3"/>
      <c r="V106" s="3"/>
      <c r="W106" s="3"/>
      <c r="X106" s="3"/>
      <c r="Y106" s="3"/>
      <c r="Z106" s="3"/>
    </row>
    <row r="107" ht="15.75" customHeight="1">
      <c r="A107" s="3"/>
      <c r="B107" s="13"/>
      <c r="C107" s="3"/>
      <c r="D107" s="3"/>
      <c r="E107" s="3"/>
      <c r="F107" s="3"/>
      <c r="G107" s="3"/>
      <c r="H107" s="3"/>
      <c r="I107" s="3"/>
      <c r="J107" s="3"/>
      <c r="K107" s="3"/>
      <c r="L107" s="13"/>
      <c r="M107" s="3"/>
      <c r="N107" s="3"/>
      <c r="O107" s="13"/>
      <c r="P107" s="3"/>
      <c r="Q107" s="3"/>
      <c r="R107" s="3"/>
      <c r="S107" s="3"/>
      <c r="T107" s="3"/>
      <c r="U107" s="3"/>
      <c r="V107" s="3"/>
      <c r="W107" s="3"/>
      <c r="X107" s="3"/>
      <c r="Y107" s="3"/>
      <c r="Z107" s="3"/>
    </row>
    <row r="108" ht="15.75" customHeight="1">
      <c r="A108" s="3"/>
      <c r="B108" s="13"/>
      <c r="C108" s="3"/>
      <c r="D108" s="3"/>
      <c r="E108" s="3"/>
      <c r="F108" s="3"/>
      <c r="G108" s="3"/>
      <c r="H108" s="3"/>
      <c r="I108" s="3"/>
      <c r="J108" s="3"/>
      <c r="K108" s="3"/>
      <c r="L108" s="13"/>
      <c r="M108" s="3"/>
      <c r="N108" s="3"/>
      <c r="O108" s="13"/>
      <c r="P108" s="3"/>
      <c r="Q108" s="3"/>
      <c r="R108" s="3"/>
      <c r="S108" s="3"/>
      <c r="T108" s="3"/>
      <c r="U108" s="3"/>
      <c r="V108" s="3"/>
      <c r="W108" s="3"/>
      <c r="X108" s="3"/>
      <c r="Y108" s="3"/>
      <c r="Z108" s="3"/>
    </row>
    <row r="109" ht="15.75" customHeight="1">
      <c r="A109" s="3"/>
      <c r="B109" s="13"/>
      <c r="C109" s="3"/>
      <c r="D109" s="3"/>
      <c r="E109" s="3"/>
      <c r="F109" s="3"/>
      <c r="G109" s="3"/>
      <c r="H109" s="3"/>
      <c r="I109" s="3"/>
      <c r="J109" s="3"/>
      <c r="K109" s="3"/>
      <c r="L109" s="13"/>
      <c r="M109" s="3"/>
      <c r="N109" s="3"/>
      <c r="O109" s="13"/>
      <c r="P109" s="3"/>
      <c r="Q109" s="3"/>
      <c r="R109" s="3"/>
      <c r="S109" s="3"/>
      <c r="T109" s="3"/>
      <c r="U109" s="3"/>
      <c r="V109" s="3"/>
      <c r="W109" s="3"/>
      <c r="X109" s="3"/>
      <c r="Y109" s="3"/>
      <c r="Z109" s="3"/>
    </row>
    <row r="110" ht="15.75" customHeight="1">
      <c r="A110" s="3"/>
      <c r="B110" s="13"/>
      <c r="C110" s="3"/>
      <c r="D110" s="3"/>
      <c r="E110" s="3"/>
      <c r="F110" s="3"/>
      <c r="G110" s="3"/>
      <c r="H110" s="3"/>
      <c r="I110" s="3"/>
      <c r="J110" s="3"/>
      <c r="K110" s="3"/>
      <c r="L110" s="13"/>
      <c r="M110" s="3"/>
      <c r="N110" s="3"/>
      <c r="O110" s="13"/>
      <c r="P110" s="3"/>
      <c r="Q110" s="3"/>
      <c r="R110" s="3"/>
      <c r="S110" s="3"/>
      <c r="T110" s="3"/>
      <c r="U110" s="3"/>
      <c r="V110" s="3"/>
      <c r="W110" s="3"/>
      <c r="X110" s="3"/>
      <c r="Y110" s="3"/>
      <c r="Z110" s="3"/>
    </row>
    <row r="111" ht="15.75" customHeight="1">
      <c r="A111" s="3"/>
      <c r="B111" s="13"/>
      <c r="C111" s="3"/>
      <c r="D111" s="3"/>
      <c r="E111" s="3"/>
      <c r="F111" s="3"/>
      <c r="G111" s="3"/>
      <c r="H111" s="3"/>
      <c r="I111" s="3"/>
      <c r="J111" s="3"/>
      <c r="K111" s="3"/>
      <c r="L111" s="13"/>
      <c r="M111" s="3"/>
      <c r="N111" s="3"/>
      <c r="O111" s="13"/>
      <c r="P111" s="3"/>
      <c r="Q111" s="3"/>
      <c r="R111" s="3"/>
      <c r="S111" s="3"/>
      <c r="T111" s="3"/>
      <c r="U111" s="3"/>
      <c r="V111" s="3"/>
      <c r="W111" s="3"/>
      <c r="X111" s="3"/>
      <c r="Y111" s="3"/>
      <c r="Z111" s="3"/>
    </row>
    <row r="112" ht="15.75" customHeight="1">
      <c r="A112" s="3"/>
      <c r="B112" s="13"/>
      <c r="C112" s="3"/>
      <c r="D112" s="3"/>
      <c r="E112" s="3"/>
      <c r="F112" s="3"/>
      <c r="G112" s="3"/>
      <c r="H112" s="3"/>
      <c r="I112" s="3"/>
      <c r="J112" s="3"/>
      <c r="K112" s="3"/>
      <c r="L112" s="13"/>
      <c r="M112" s="3"/>
      <c r="N112" s="3"/>
      <c r="O112" s="13"/>
      <c r="P112" s="3"/>
      <c r="Q112" s="3"/>
      <c r="R112" s="3"/>
      <c r="S112" s="3"/>
      <c r="T112" s="3"/>
      <c r="U112" s="3"/>
      <c r="V112" s="3"/>
      <c r="W112" s="3"/>
      <c r="X112" s="3"/>
      <c r="Y112" s="3"/>
      <c r="Z112" s="3"/>
    </row>
    <row r="113" ht="15.75" customHeight="1">
      <c r="A113" s="3"/>
      <c r="B113" s="13"/>
      <c r="C113" s="3"/>
      <c r="D113" s="3"/>
      <c r="E113" s="3"/>
      <c r="F113" s="3"/>
      <c r="G113" s="3"/>
      <c r="H113" s="3"/>
      <c r="I113" s="3"/>
      <c r="J113" s="3"/>
      <c r="K113" s="3"/>
      <c r="L113" s="13"/>
      <c r="M113" s="3"/>
      <c r="N113" s="3"/>
      <c r="O113" s="13"/>
      <c r="P113" s="3"/>
      <c r="Q113" s="3"/>
      <c r="R113" s="3"/>
      <c r="S113" s="3"/>
      <c r="T113" s="3"/>
      <c r="U113" s="3"/>
      <c r="V113" s="3"/>
      <c r="W113" s="3"/>
      <c r="X113" s="3"/>
      <c r="Y113" s="3"/>
      <c r="Z113" s="3"/>
    </row>
    <row r="114" ht="15.75" customHeight="1">
      <c r="A114" s="3"/>
      <c r="B114" s="13"/>
      <c r="C114" s="3"/>
      <c r="D114" s="3"/>
      <c r="E114" s="3"/>
      <c r="F114" s="3"/>
      <c r="G114" s="3"/>
      <c r="H114" s="3"/>
      <c r="I114" s="3"/>
      <c r="J114" s="3"/>
      <c r="K114" s="3"/>
      <c r="L114" s="13"/>
      <c r="M114" s="3"/>
      <c r="N114" s="3"/>
      <c r="O114" s="13"/>
      <c r="P114" s="3"/>
      <c r="Q114" s="3"/>
      <c r="R114" s="3"/>
      <c r="S114" s="3"/>
      <c r="T114" s="3"/>
      <c r="U114" s="3"/>
      <c r="V114" s="3"/>
      <c r="W114" s="3"/>
      <c r="X114" s="3"/>
      <c r="Y114" s="3"/>
      <c r="Z114" s="3"/>
    </row>
    <row r="115" ht="15.75" customHeight="1">
      <c r="A115" s="3"/>
      <c r="B115" s="13"/>
      <c r="C115" s="3"/>
      <c r="D115" s="3"/>
      <c r="E115" s="3"/>
      <c r="F115" s="3"/>
      <c r="G115" s="3"/>
      <c r="H115" s="3"/>
      <c r="I115" s="3"/>
      <c r="J115" s="3"/>
      <c r="K115" s="3"/>
      <c r="L115" s="13"/>
      <c r="M115" s="3"/>
      <c r="N115" s="3"/>
      <c r="O115" s="13"/>
      <c r="P115" s="3"/>
      <c r="Q115" s="3"/>
      <c r="R115" s="3"/>
      <c r="S115" s="3"/>
      <c r="T115" s="3"/>
      <c r="U115" s="3"/>
      <c r="V115" s="3"/>
      <c r="W115" s="3"/>
      <c r="X115" s="3"/>
      <c r="Y115" s="3"/>
      <c r="Z115" s="3"/>
    </row>
    <row r="116" ht="15.75" customHeight="1">
      <c r="A116" s="3"/>
      <c r="B116" s="13"/>
      <c r="C116" s="3"/>
      <c r="D116" s="3"/>
      <c r="E116" s="3"/>
      <c r="F116" s="3"/>
      <c r="G116" s="3"/>
      <c r="H116" s="3"/>
      <c r="I116" s="3"/>
      <c r="J116" s="3"/>
      <c r="K116" s="3"/>
      <c r="L116" s="13"/>
      <c r="M116" s="3"/>
      <c r="N116" s="3"/>
      <c r="O116" s="13"/>
      <c r="P116" s="3"/>
      <c r="Q116" s="3"/>
      <c r="R116" s="3"/>
      <c r="S116" s="3"/>
      <c r="T116" s="3"/>
      <c r="U116" s="3"/>
      <c r="V116" s="3"/>
      <c r="W116" s="3"/>
      <c r="X116" s="3"/>
      <c r="Y116" s="3"/>
      <c r="Z116" s="3"/>
    </row>
    <row r="117" ht="15.75" customHeight="1">
      <c r="A117" s="3"/>
      <c r="B117" s="13"/>
      <c r="C117" s="3"/>
      <c r="D117" s="3"/>
      <c r="E117" s="3"/>
      <c r="F117" s="3"/>
      <c r="G117" s="3"/>
      <c r="H117" s="3"/>
      <c r="I117" s="3"/>
      <c r="J117" s="3"/>
      <c r="K117" s="3"/>
      <c r="L117" s="13"/>
      <c r="M117" s="3"/>
      <c r="N117" s="3"/>
      <c r="O117" s="13"/>
      <c r="P117" s="3"/>
      <c r="Q117" s="3"/>
      <c r="R117" s="3"/>
      <c r="S117" s="3"/>
      <c r="T117" s="3"/>
      <c r="U117" s="3"/>
      <c r="V117" s="3"/>
      <c r="W117" s="3"/>
      <c r="X117" s="3"/>
      <c r="Y117" s="3"/>
      <c r="Z117" s="3"/>
    </row>
    <row r="118" ht="15.75" customHeight="1">
      <c r="A118" s="3"/>
      <c r="B118" s="13"/>
      <c r="C118" s="3"/>
      <c r="D118" s="3"/>
      <c r="E118" s="3"/>
      <c r="F118" s="3"/>
      <c r="G118" s="3"/>
      <c r="H118" s="3"/>
      <c r="I118" s="3"/>
      <c r="J118" s="3"/>
      <c r="K118" s="3"/>
      <c r="L118" s="13"/>
      <c r="M118" s="3"/>
      <c r="N118" s="3"/>
      <c r="O118" s="13"/>
      <c r="P118" s="3"/>
      <c r="Q118" s="3"/>
      <c r="R118" s="3"/>
      <c r="S118" s="3"/>
      <c r="T118" s="3"/>
      <c r="U118" s="3"/>
      <c r="V118" s="3"/>
      <c r="W118" s="3"/>
      <c r="X118" s="3"/>
      <c r="Y118" s="3"/>
      <c r="Z118" s="3"/>
    </row>
    <row r="119" ht="15.75" customHeight="1">
      <c r="A119" s="3"/>
      <c r="B119" s="13"/>
      <c r="C119" s="3"/>
      <c r="D119" s="3"/>
      <c r="E119" s="3"/>
      <c r="F119" s="3"/>
      <c r="G119" s="3"/>
      <c r="H119" s="3"/>
      <c r="I119" s="3"/>
      <c r="J119" s="3"/>
      <c r="K119" s="3"/>
      <c r="L119" s="13"/>
      <c r="M119" s="3"/>
      <c r="N119" s="3"/>
      <c r="O119" s="13"/>
      <c r="P119" s="3"/>
      <c r="Q119" s="3"/>
      <c r="R119" s="3"/>
      <c r="S119" s="3"/>
      <c r="T119" s="3"/>
      <c r="U119" s="3"/>
      <c r="V119" s="3"/>
      <c r="W119" s="3"/>
      <c r="X119" s="3"/>
      <c r="Y119" s="3"/>
      <c r="Z119" s="3"/>
    </row>
    <row r="120" ht="15.75" customHeight="1">
      <c r="A120" s="3"/>
      <c r="B120" s="13"/>
      <c r="C120" s="3"/>
      <c r="D120" s="3"/>
      <c r="E120" s="3"/>
      <c r="F120" s="3"/>
      <c r="G120" s="3"/>
      <c r="H120" s="3"/>
      <c r="I120" s="3"/>
      <c r="J120" s="3"/>
      <c r="K120" s="3"/>
      <c r="L120" s="13"/>
      <c r="M120" s="3"/>
      <c r="N120" s="3"/>
      <c r="O120" s="13"/>
      <c r="P120" s="3"/>
      <c r="Q120" s="3"/>
      <c r="R120" s="3"/>
      <c r="S120" s="3"/>
      <c r="T120" s="3"/>
      <c r="U120" s="3"/>
      <c r="V120" s="3"/>
      <c r="W120" s="3"/>
      <c r="X120" s="3"/>
      <c r="Y120" s="3"/>
      <c r="Z120" s="3"/>
    </row>
    <row r="121" ht="15.75" customHeight="1">
      <c r="A121" s="3"/>
      <c r="B121" s="13"/>
      <c r="C121" s="3"/>
      <c r="D121" s="3"/>
      <c r="E121" s="3"/>
      <c r="F121" s="3"/>
      <c r="G121" s="3"/>
      <c r="H121" s="3"/>
      <c r="I121" s="3"/>
      <c r="J121" s="3"/>
      <c r="K121" s="3"/>
      <c r="L121" s="13"/>
      <c r="M121" s="3"/>
      <c r="N121" s="3"/>
      <c r="O121" s="13"/>
      <c r="P121" s="3"/>
      <c r="Q121" s="3"/>
      <c r="R121" s="3"/>
      <c r="S121" s="3"/>
      <c r="T121" s="3"/>
      <c r="U121" s="3"/>
      <c r="V121" s="3"/>
      <c r="W121" s="3"/>
      <c r="X121" s="3"/>
      <c r="Y121" s="3"/>
      <c r="Z121" s="3"/>
    </row>
    <row r="122" ht="15.75" customHeight="1">
      <c r="A122" s="3"/>
      <c r="B122" s="13"/>
      <c r="C122" s="3"/>
      <c r="D122" s="3"/>
      <c r="E122" s="3"/>
      <c r="F122" s="3"/>
      <c r="G122" s="3"/>
      <c r="H122" s="3"/>
      <c r="I122" s="3"/>
      <c r="J122" s="3"/>
      <c r="K122" s="3"/>
      <c r="L122" s="13"/>
      <c r="M122" s="3"/>
      <c r="N122" s="3"/>
      <c r="O122" s="13"/>
      <c r="P122" s="3"/>
      <c r="Q122" s="3"/>
      <c r="R122" s="3"/>
      <c r="S122" s="3"/>
      <c r="T122" s="3"/>
      <c r="U122" s="3"/>
      <c r="V122" s="3"/>
      <c r="W122" s="3"/>
      <c r="X122" s="3"/>
      <c r="Y122" s="3"/>
      <c r="Z122" s="3"/>
    </row>
    <row r="123" ht="15.75" customHeight="1">
      <c r="A123" s="3"/>
      <c r="B123" s="13"/>
      <c r="C123" s="3"/>
      <c r="D123" s="3"/>
      <c r="E123" s="3"/>
      <c r="F123" s="3"/>
      <c r="G123" s="3"/>
      <c r="H123" s="3"/>
      <c r="I123" s="3"/>
      <c r="J123" s="3"/>
      <c r="K123" s="3"/>
      <c r="L123" s="13"/>
      <c r="M123" s="3"/>
      <c r="N123" s="3"/>
      <c r="O123" s="13"/>
      <c r="P123" s="3"/>
      <c r="Q123" s="3"/>
      <c r="R123" s="3"/>
      <c r="S123" s="3"/>
      <c r="T123" s="3"/>
      <c r="U123" s="3"/>
      <c r="V123" s="3"/>
      <c r="W123" s="3"/>
      <c r="X123" s="3"/>
      <c r="Y123" s="3"/>
      <c r="Z123" s="3"/>
    </row>
    <row r="124" ht="15.75" customHeight="1">
      <c r="A124" s="3"/>
      <c r="B124" s="13"/>
      <c r="C124" s="3"/>
      <c r="D124" s="3"/>
      <c r="E124" s="3"/>
      <c r="F124" s="3"/>
      <c r="G124" s="3"/>
      <c r="H124" s="3"/>
      <c r="I124" s="3"/>
      <c r="J124" s="3"/>
      <c r="K124" s="3"/>
      <c r="L124" s="13"/>
      <c r="M124" s="3"/>
      <c r="N124" s="3"/>
      <c r="O124" s="13"/>
      <c r="P124" s="3"/>
      <c r="Q124" s="3"/>
      <c r="R124" s="3"/>
      <c r="S124" s="3"/>
      <c r="T124" s="3"/>
      <c r="U124" s="3"/>
      <c r="V124" s="3"/>
      <c r="W124" s="3"/>
      <c r="X124" s="3"/>
      <c r="Y124" s="3"/>
      <c r="Z124" s="3"/>
    </row>
    <row r="125" ht="15.75" customHeight="1">
      <c r="A125" s="3"/>
      <c r="B125" s="13"/>
      <c r="C125" s="3"/>
      <c r="D125" s="3"/>
      <c r="E125" s="3"/>
      <c r="F125" s="3"/>
      <c r="G125" s="3"/>
      <c r="H125" s="3"/>
      <c r="I125" s="3"/>
      <c r="J125" s="3"/>
      <c r="K125" s="3"/>
      <c r="L125" s="13"/>
      <c r="M125" s="3"/>
      <c r="N125" s="3"/>
      <c r="O125" s="13"/>
      <c r="P125" s="3"/>
      <c r="Q125" s="3"/>
      <c r="R125" s="3"/>
      <c r="S125" s="3"/>
      <c r="T125" s="3"/>
      <c r="U125" s="3"/>
      <c r="V125" s="3"/>
      <c r="W125" s="3"/>
      <c r="X125" s="3"/>
      <c r="Y125" s="3"/>
      <c r="Z125" s="3"/>
    </row>
    <row r="126" ht="15.75" customHeight="1">
      <c r="A126" s="3"/>
      <c r="B126" s="13"/>
      <c r="C126" s="3"/>
      <c r="D126" s="3"/>
      <c r="E126" s="3"/>
      <c r="F126" s="3"/>
      <c r="G126" s="3"/>
      <c r="H126" s="3"/>
      <c r="I126" s="3"/>
      <c r="J126" s="3"/>
      <c r="K126" s="3"/>
      <c r="L126" s="13"/>
      <c r="M126" s="3"/>
      <c r="N126" s="3"/>
      <c r="O126" s="13"/>
      <c r="P126" s="3"/>
      <c r="Q126" s="3"/>
      <c r="R126" s="3"/>
      <c r="S126" s="3"/>
      <c r="T126" s="3"/>
      <c r="U126" s="3"/>
      <c r="V126" s="3"/>
      <c r="W126" s="3"/>
      <c r="X126" s="3"/>
      <c r="Y126" s="3"/>
      <c r="Z126" s="3"/>
    </row>
    <row r="127" ht="15.75" customHeight="1">
      <c r="A127" s="3"/>
      <c r="B127" s="13"/>
      <c r="C127" s="3"/>
      <c r="D127" s="3"/>
      <c r="E127" s="3"/>
      <c r="F127" s="3"/>
      <c r="G127" s="3"/>
      <c r="H127" s="3"/>
      <c r="I127" s="3"/>
      <c r="J127" s="3"/>
      <c r="K127" s="3"/>
      <c r="L127" s="13"/>
      <c r="M127" s="3"/>
      <c r="N127" s="3"/>
      <c r="O127" s="13"/>
      <c r="P127" s="3"/>
      <c r="Q127" s="3"/>
      <c r="R127" s="3"/>
      <c r="S127" s="3"/>
      <c r="T127" s="3"/>
      <c r="U127" s="3"/>
      <c r="V127" s="3"/>
      <c r="W127" s="3"/>
      <c r="X127" s="3"/>
      <c r="Y127" s="3"/>
      <c r="Z127" s="3"/>
    </row>
    <row r="128" ht="15.75" customHeight="1">
      <c r="A128" s="3"/>
      <c r="B128" s="13"/>
      <c r="C128" s="3"/>
      <c r="D128" s="3"/>
      <c r="E128" s="3"/>
      <c r="F128" s="3"/>
      <c r="G128" s="3"/>
      <c r="H128" s="3"/>
      <c r="I128" s="3"/>
      <c r="J128" s="3"/>
      <c r="K128" s="3"/>
      <c r="L128" s="13"/>
      <c r="M128" s="3"/>
      <c r="N128" s="3"/>
      <c r="O128" s="13"/>
      <c r="P128" s="3"/>
      <c r="Q128" s="3"/>
      <c r="R128" s="3"/>
      <c r="S128" s="3"/>
      <c r="T128" s="3"/>
      <c r="U128" s="3"/>
      <c r="V128" s="3"/>
      <c r="W128" s="3"/>
      <c r="X128" s="3"/>
      <c r="Y128" s="3"/>
      <c r="Z128" s="3"/>
    </row>
    <row r="129" ht="15.75" customHeight="1">
      <c r="A129" s="3"/>
      <c r="B129" s="13"/>
      <c r="C129" s="3"/>
      <c r="D129" s="3"/>
      <c r="E129" s="3"/>
      <c r="F129" s="3"/>
      <c r="G129" s="3"/>
      <c r="H129" s="3"/>
      <c r="I129" s="3"/>
      <c r="J129" s="3"/>
      <c r="K129" s="3"/>
      <c r="L129" s="13"/>
      <c r="M129" s="3"/>
      <c r="N129" s="3"/>
      <c r="O129" s="13"/>
      <c r="P129" s="3"/>
      <c r="Q129" s="3"/>
      <c r="R129" s="3"/>
      <c r="S129" s="3"/>
      <c r="T129" s="3"/>
      <c r="U129" s="3"/>
      <c r="V129" s="3"/>
      <c r="W129" s="3"/>
      <c r="X129" s="3"/>
      <c r="Y129" s="3"/>
      <c r="Z129" s="3"/>
    </row>
    <row r="130" ht="15.75" customHeight="1">
      <c r="A130" s="3"/>
      <c r="B130" s="13"/>
      <c r="C130" s="3"/>
      <c r="D130" s="3"/>
      <c r="E130" s="3"/>
      <c r="F130" s="3"/>
      <c r="G130" s="3"/>
      <c r="H130" s="3"/>
      <c r="I130" s="3"/>
      <c r="J130" s="3"/>
      <c r="K130" s="3"/>
      <c r="L130" s="13"/>
      <c r="M130" s="3"/>
      <c r="N130" s="3"/>
      <c r="O130" s="13"/>
      <c r="P130" s="3"/>
      <c r="Q130" s="3"/>
      <c r="R130" s="3"/>
      <c r="S130" s="3"/>
      <c r="T130" s="3"/>
      <c r="U130" s="3"/>
      <c r="V130" s="3"/>
      <c r="W130" s="3"/>
      <c r="X130" s="3"/>
      <c r="Y130" s="3"/>
      <c r="Z130" s="3"/>
    </row>
    <row r="131" ht="15.75" customHeight="1">
      <c r="A131" s="3"/>
      <c r="B131" s="13"/>
      <c r="C131" s="3"/>
      <c r="D131" s="3"/>
      <c r="E131" s="3"/>
      <c r="F131" s="3"/>
      <c r="G131" s="3"/>
      <c r="H131" s="3"/>
      <c r="I131" s="3"/>
      <c r="J131" s="3"/>
      <c r="K131" s="3"/>
      <c r="L131" s="13"/>
      <c r="M131" s="3"/>
      <c r="N131" s="3"/>
      <c r="O131" s="13"/>
      <c r="P131" s="3"/>
      <c r="Q131" s="3"/>
      <c r="R131" s="3"/>
      <c r="S131" s="3"/>
      <c r="T131" s="3"/>
      <c r="U131" s="3"/>
      <c r="V131" s="3"/>
      <c r="W131" s="3"/>
      <c r="X131" s="3"/>
      <c r="Y131" s="3"/>
      <c r="Z131" s="3"/>
    </row>
    <row r="132" ht="15.75" customHeight="1">
      <c r="A132" s="3"/>
      <c r="B132" s="13"/>
      <c r="C132" s="3"/>
      <c r="D132" s="3"/>
      <c r="E132" s="3"/>
      <c r="F132" s="3"/>
      <c r="G132" s="3"/>
      <c r="H132" s="3"/>
      <c r="I132" s="3"/>
      <c r="J132" s="3"/>
      <c r="K132" s="3"/>
      <c r="L132" s="13"/>
      <c r="M132" s="3"/>
      <c r="N132" s="3"/>
      <c r="O132" s="13"/>
      <c r="P132" s="3"/>
      <c r="Q132" s="3"/>
      <c r="R132" s="3"/>
      <c r="S132" s="3"/>
      <c r="T132" s="3"/>
      <c r="U132" s="3"/>
      <c r="V132" s="3"/>
      <c r="W132" s="3"/>
      <c r="X132" s="3"/>
      <c r="Y132" s="3"/>
      <c r="Z132" s="3"/>
    </row>
    <row r="133" ht="15.75" customHeight="1">
      <c r="A133" s="3"/>
      <c r="B133" s="13"/>
      <c r="C133" s="3"/>
      <c r="D133" s="3"/>
      <c r="E133" s="3"/>
      <c r="F133" s="3"/>
      <c r="G133" s="3"/>
      <c r="H133" s="3"/>
      <c r="I133" s="3"/>
      <c r="J133" s="3"/>
      <c r="K133" s="3"/>
      <c r="L133" s="13"/>
      <c r="M133" s="3"/>
      <c r="N133" s="3"/>
      <c r="O133" s="13"/>
      <c r="P133" s="3"/>
      <c r="Q133" s="3"/>
      <c r="R133" s="3"/>
      <c r="S133" s="3"/>
      <c r="T133" s="3"/>
      <c r="U133" s="3"/>
      <c r="V133" s="3"/>
      <c r="W133" s="3"/>
      <c r="X133" s="3"/>
      <c r="Y133" s="3"/>
      <c r="Z133" s="3"/>
    </row>
    <row r="134" ht="15.75" customHeight="1">
      <c r="A134" s="3"/>
      <c r="B134" s="13"/>
      <c r="C134" s="3"/>
      <c r="D134" s="3"/>
      <c r="E134" s="3"/>
      <c r="F134" s="3"/>
      <c r="G134" s="3"/>
      <c r="H134" s="3"/>
      <c r="I134" s="3"/>
      <c r="J134" s="3"/>
      <c r="K134" s="3"/>
      <c r="L134" s="13"/>
      <c r="M134" s="3"/>
      <c r="N134" s="3"/>
      <c r="O134" s="13"/>
      <c r="P134" s="3"/>
      <c r="Q134" s="3"/>
      <c r="R134" s="3"/>
      <c r="S134" s="3"/>
      <c r="T134" s="3"/>
      <c r="U134" s="3"/>
      <c r="V134" s="3"/>
      <c r="W134" s="3"/>
      <c r="X134" s="3"/>
      <c r="Y134" s="3"/>
      <c r="Z134" s="3"/>
    </row>
    <row r="135" ht="15.75" customHeight="1">
      <c r="A135" s="3"/>
      <c r="B135" s="13"/>
      <c r="C135" s="3"/>
      <c r="D135" s="3"/>
      <c r="E135" s="3"/>
      <c r="F135" s="3"/>
      <c r="G135" s="3"/>
      <c r="H135" s="3"/>
      <c r="I135" s="3"/>
      <c r="J135" s="3"/>
      <c r="K135" s="3"/>
      <c r="L135" s="13"/>
      <c r="M135" s="3"/>
      <c r="N135" s="3"/>
      <c r="O135" s="13"/>
      <c r="P135" s="3"/>
      <c r="Q135" s="3"/>
      <c r="R135" s="3"/>
      <c r="S135" s="3"/>
      <c r="T135" s="3"/>
      <c r="U135" s="3"/>
      <c r="V135" s="3"/>
      <c r="W135" s="3"/>
      <c r="X135" s="3"/>
      <c r="Y135" s="3"/>
      <c r="Z135" s="3"/>
    </row>
    <row r="136" ht="15.75" customHeight="1">
      <c r="A136" s="3"/>
      <c r="B136" s="13"/>
      <c r="C136" s="3"/>
      <c r="D136" s="3"/>
      <c r="E136" s="3"/>
      <c r="F136" s="3"/>
      <c r="G136" s="3"/>
      <c r="H136" s="3"/>
      <c r="I136" s="3"/>
      <c r="J136" s="3"/>
      <c r="K136" s="3"/>
      <c r="L136" s="13"/>
      <c r="M136" s="3"/>
      <c r="N136" s="3"/>
      <c r="O136" s="13"/>
      <c r="P136" s="3"/>
      <c r="Q136" s="3"/>
      <c r="R136" s="3"/>
      <c r="S136" s="3"/>
      <c r="T136" s="3"/>
      <c r="U136" s="3"/>
      <c r="V136" s="3"/>
      <c r="W136" s="3"/>
      <c r="X136" s="3"/>
      <c r="Y136" s="3"/>
      <c r="Z136" s="3"/>
    </row>
    <row r="137" ht="15.75" customHeight="1">
      <c r="A137" s="3"/>
      <c r="B137" s="13"/>
      <c r="C137" s="3"/>
      <c r="D137" s="3"/>
      <c r="E137" s="3"/>
      <c r="F137" s="3"/>
      <c r="G137" s="3"/>
      <c r="H137" s="3"/>
      <c r="I137" s="3"/>
      <c r="J137" s="3"/>
      <c r="K137" s="3"/>
      <c r="L137" s="13"/>
      <c r="M137" s="3"/>
      <c r="N137" s="3"/>
      <c r="O137" s="13"/>
      <c r="P137" s="3"/>
      <c r="Q137" s="3"/>
      <c r="R137" s="3"/>
      <c r="S137" s="3"/>
      <c r="T137" s="3"/>
      <c r="U137" s="3"/>
      <c r="V137" s="3"/>
      <c r="W137" s="3"/>
      <c r="X137" s="3"/>
      <c r="Y137" s="3"/>
      <c r="Z137" s="3"/>
    </row>
    <row r="138" ht="15.75" customHeight="1">
      <c r="A138" s="3"/>
      <c r="B138" s="13"/>
      <c r="C138" s="3"/>
      <c r="D138" s="3"/>
      <c r="E138" s="3"/>
      <c r="F138" s="3"/>
      <c r="G138" s="3"/>
      <c r="H138" s="3"/>
      <c r="I138" s="3"/>
      <c r="J138" s="3"/>
      <c r="K138" s="3"/>
      <c r="L138" s="13"/>
      <c r="M138" s="3"/>
      <c r="N138" s="3"/>
      <c r="O138" s="13"/>
      <c r="P138" s="3"/>
      <c r="Q138" s="3"/>
      <c r="R138" s="3"/>
      <c r="S138" s="3"/>
      <c r="T138" s="3"/>
      <c r="U138" s="3"/>
      <c r="V138" s="3"/>
      <c r="W138" s="3"/>
      <c r="X138" s="3"/>
      <c r="Y138" s="3"/>
      <c r="Z138" s="3"/>
    </row>
    <row r="139" ht="15.75" customHeight="1">
      <c r="A139" s="3"/>
      <c r="B139" s="13"/>
      <c r="C139" s="3"/>
      <c r="D139" s="3"/>
      <c r="E139" s="3"/>
      <c r="F139" s="3"/>
      <c r="G139" s="3"/>
      <c r="H139" s="3"/>
      <c r="I139" s="3"/>
      <c r="J139" s="3"/>
      <c r="K139" s="3"/>
      <c r="L139" s="13"/>
      <c r="M139" s="3"/>
      <c r="N139" s="3"/>
      <c r="O139" s="13"/>
      <c r="P139" s="3"/>
      <c r="Q139" s="3"/>
      <c r="R139" s="3"/>
      <c r="S139" s="3"/>
      <c r="T139" s="3"/>
      <c r="U139" s="3"/>
      <c r="V139" s="3"/>
      <c r="W139" s="3"/>
      <c r="X139" s="3"/>
      <c r="Y139" s="3"/>
      <c r="Z139" s="3"/>
    </row>
    <row r="140" ht="15.75" customHeight="1">
      <c r="A140" s="3"/>
      <c r="B140" s="13"/>
      <c r="C140" s="3"/>
      <c r="D140" s="3"/>
      <c r="E140" s="3"/>
      <c r="F140" s="3"/>
      <c r="G140" s="3"/>
      <c r="H140" s="3"/>
      <c r="I140" s="3"/>
      <c r="J140" s="3"/>
      <c r="K140" s="3"/>
      <c r="L140" s="13"/>
      <c r="M140" s="3"/>
      <c r="N140" s="3"/>
      <c r="O140" s="13"/>
      <c r="P140" s="3"/>
      <c r="Q140" s="3"/>
      <c r="R140" s="3"/>
      <c r="S140" s="3"/>
      <c r="T140" s="3"/>
      <c r="U140" s="3"/>
      <c r="V140" s="3"/>
      <c r="W140" s="3"/>
      <c r="X140" s="3"/>
      <c r="Y140" s="3"/>
      <c r="Z140" s="3"/>
    </row>
    <row r="141" ht="15.75" customHeight="1">
      <c r="A141" s="3"/>
      <c r="B141" s="13"/>
      <c r="C141" s="3"/>
      <c r="D141" s="3"/>
      <c r="E141" s="3"/>
      <c r="F141" s="3"/>
      <c r="G141" s="3"/>
      <c r="H141" s="3"/>
      <c r="I141" s="3"/>
      <c r="J141" s="3"/>
      <c r="K141" s="3"/>
      <c r="L141" s="13"/>
      <c r="M141" s="3"/>
      <c r="N141" s="3"/>
      <c r="O141" s="13"/>
      <c r="P141" s="3"/>
      <c r="Q141" s="3"/>
      <c r="R141" s="3"/>
      <c r="S141" s="3"/>
      <c r="T141" s="3"/>
      <c r="U141" s="3"/>
      <c r="V141" s="3"/>
      <c r="W141" s="3"/>
      <c r="X141" s="3"/>
      <c r="Y141" s="3"/>
      <c r="Z141" s="3"/>
    </row>
    <row r="142" ht="15.75" customHeight="1">
      <c r="A142" s="3"/>
      <c r="B142" s="13"/>
      <c r="C142" s="3"/>
      <c r="D142" s="3"/>
      <c r="E142" s="3"/>
      <c r="F142" s="3"/>
      <c r="G142" s="3"/>
      <c r="H142" s="3"/>
      <c r="I142" s="3"/>
      <c r="J142" s="3"/>
      <c r="K142" s="3"/>
      <c r="L142" s="13"/>
      <c r="M142" s="3"/>
      <c r="N142" s="3"/>
      <c r="O142" s="13"/>
      <c r="P142" s="3"/>
      <c r="Q142" s="3"/>
      <c r="R142" s="3"/>
      <c r="S142" s="3"/>
      <c r="T142" s="3"/>
      <c r="U142" s="3"/>
      <c r="V142" s="3"/>
      <c r="W142" s="3"/>
      <c r="X142" s="3"/>
      <c r="Y142" s="3"/>
      <c r="Z142" s="3"/>
    </row>
    <row r="143" ht="15.75" customHeight="1">
      <c r="A143" s="3"/>
      <c r="B143" s="13"/>
      <c r="C143" s="3"/>
      <c r="D143" s="3"/>
      <c r="E143" s="3"/>
      <c r="F143" s="3"/>
      <c r="G143" s="3"/>
      <c r="H143" s="3"/>
      <c r="I143" s="3"/>
      <c r="J143" s="3"/>
      <c r="K143" s="3"/>
      <c r="L143" s="13"/>
      <c r="M143" s="3"/>
      <c r="N143" s="3"/>
      <c r="O143" s="13"/>
      <c r="P143" s="3"/>
      <c r="Q143" s="3"/>
      <c r="R143" s="3"/>
      <c r="S143" s="3"/>
      <c r="T143" s="3"/>
      <c r="U143" s="3"/>
      <c r="V143" s="3"/>
      <c r="W143" s="3"/>
      <c r="X143" s="3"/>
      <c r="Y143" s="3"/>
      <c r="Z143" s="3"/>
    </row>
    <row r="144" ht="15.75" customHeight="1">
      <c r="A144" s="3"/>
      <c r="B144" s="13"/>
      <c r="C144" s="3"/>
      <c r="D144" s="3"/>
      <c r="E144" s="3"/>
      <c r="F144" s="3"/>
      <c r="G144" s="3"/>
      <c r="H144" s="3"/>
      <c r="I144" s="3"/>
      <c r="J144" s="3"/>
      <c r="K144" s="3"/>
      <c r="L144" s="13"/>
      <c r="M144" s="3"/>
      <c r="N144" s="3"/>
      <c r="O144" s="13"/>
      <c r="P144" s="3"/>
      <c r="Q144" s="3"/>
      <c r="R144" s="3"/>
      <c r="S144" s="3"/>
      <c r="T144" s="3"/>
      <c r="U144" s="3"/>
      <c r="V144" s="3"/>
      <c r="W144" s="3"/>
      <c r="X144" s="3"/>
      <c r="Y144" s="3"/>
      <c r="Z144" s="3"/>
    </row>
    <row r="145" ht="15.75" customHeight="1">
      <c r="A145" s="3"/>
      <c r="B145" s="13"/>
      <c r="C145" s="3"/>
      <c r="D145" s="3"/>
      <c r="E145" s="3"/>
      <c r="F145" s="3"/>
      <c r="G145" s="3"/>
      <c r="H145" s="3"/>
      <c r="I145" s="3"/>
      <c r="J145" s="3"/>
      <c r="K145" s="3"/>
      <c r="L145" s="13"/>
      <c r="M145" s="3"/>
      <c r="N145" s="3"/>
      <c r="O145" s="13"/>
      <c r="P145" s="3"/>
      <c r="Q145" s="3"/>
      <c r="R145" s="3"/>
      <c r="S145" s="3"/>
      <c r="T145" s="3"/>
      <c r="U145" s="3"/>
      <c r="V145" s="3"/>
      <c r="W145" s="3"/>
      <c r="X145" s="3"/>
      <c r="Y145" s="3"/>
      <c r="Z145" s="3"/>
    </row>
    <row r="146" ht="15.75" customHeight="1">
      <c r="A146" s="3"/>
      <c r="B146" s="13"/>
      <c r="C146" s="3"/>
      <c r="D146" s="3"/>
      <c r="E146" s="3"/>
      <c r="F146" s="3"/>
      <c r="G146" s="3"/>
      <c r="H146" s="3"/>
      <c r="I146" s="3"/>
      <c r="J146" s="3"/>
      <c r="K146" s="3"/>
      <c r="L146" s="13"/>
      <c r="M146" s="3"/>
      <c r="N146" s="3"/>
      <c r="O146" s="13"/>
      <c r="P146" s="3"/>
      <c r="Q146" s="3"/>
      <c r="R146" s="3"/>
      <c r="S146" s="3"/>
      <c r="T146" s="3"/>
      <c r="U146" s="3"/>
      <c r="V146" s="3"/>
      <c r="W146" s="3"/>
      <c r="X146" s="3"/>
      <c r="Y146" s="3"/>
      <c r="Z146" s="3"/>
    </row>
    <row r="147" ht="15.75" customHeight="1">
      <c r="A147" s="3"/>
      <c r="B147" s="13"/>
      <c r="C147" s="3"/>
      <c r="D147" s="3"/>
      <c r="E147" s="3"/>
      <c r="F147" s="3"/>
      <c r="G147" s="3"/>
      <c r="H147" s="3"/>
      <c r="I147" s="3"/>
      <c r="J147" s="3"/>
      <c r="K147" s="3"/>
      <c r="L147" s="13"/>
      <c r="M147" s="3"/>
      <c r="N147" s="3"/>
      <c r="O147" s="13"/>
      <c r="P147" s="3"/>
      <c r="Q147" s="3"/>
      <c r="R147" s="3"/>
      <c r="S147" s="3"/>
      <c r="T147" s="3"/>
      <c r="U147" s="3"/>
      <c r="V147" s="3"/>
      <c r="W147" s="3"/>
      <c r="X147" s="3"/>
      <c r="Y147" s="3"/>
      <c r="Z147" s="3"/>
    </row>
    <row r="148" ht="15.75" customHeight="1">
      <c r="A148" s="3"/>
      <c r="B148" s="13"/>
      <c r="C148" s="3"/>
      <c r="D148" s="3"/>
      <c r="E148" s="3"/>
      <c r="F148" s="3"/>
      <c r="G148" s="3"/>
      <c r="H148" s="3"/>
      <c r="I148" s="3"/>
      <c r="J148" s="3"/>
      <c r="K148" s="3"/>
      <c r="L148" s="13"/>
      <c r="M148" s="3"/>
      <c r="N148" s="3"/>
      <c r="O148" s="13"/>
      <c r="P148" s="3"/>
      <c r="Q148" s="3"/>
      <c r="R148" s="3"/>
      <c r="S148" s="3"/>
      <c r="T148" s="3"/>
      <c r="U148" s="3"/>
      <c r="V148" s="3"/>
      <c r="W148" s="3"/>
      <c r="X148" s="3"/>
      <c r="Y148" s="3"/>
      <c r="Z148" s="3"/>
    </row>
    <row r="149" ht="15.75" customHeight="1">
      <c r="A149" s="3"/>
      <c r="B149" s="13"/>
      <c r="C149" s="3"/>
      <c r="D149" s="3"/>
      <c r="E149" s="3"/>
      <c r="F149" s="3"/>
      <c r="G149" s="3"/>
      <c r="H149" s="3"/>
      <c r="I149" s="3"/>
      <c r="J149" s="3"/>
      <c r="K149" s="3"/>
      <c r="L149" s="13"/>
      <c r="M149" s="3"/>
      <c r="N149" s="3"/>
      <c r="O149" s="13"/>
      <c r="P149" s="3"/>
      <c r="Q149" s="3"/>
      <c r="R149" s="3"/>
      <c r="S149" s="3"/>
      <c r="T149" s="3"/>
      <c r="U149" s="3"/>
      <c r="V149" s="3"/>
      <c r="W149" s="3"/>
      <c r="X149" s="3"/>
      <c r="Y149" s="3"/>
      <c r="Z149" s="3"/>
    </row>
    <row r="150" ht="15.75" customHeight="1">
      <c r="A150" s="3"/>
      <c r="B150" s="13"/>
      <c r="C150" s="3"/>
      <c r="D150" s="3"/>
      <c r="E150" s="3"/>
      <c r="F150" s="3"/>
      <c r="G150" s="3"/>
      <c r="H150" s="3"/>
      <c r="I150" s="3"/>
      <c r="J150" s="3"/>
      <c r="K150" s="3"/>
      <c r="L150" s="13"/>
      <c r="M150" s="3"/>
      <c r="N150" s="3"/>
      <c r="O150" s="13"/>
      <c r="P150" s="3"/>
      <c r="Q150" s="3"/>
      <c r="R150" s="3"/>
      <c r="S150" s="3"/>
      <c r="T150" s="3"/>
      <c r="U150" s="3"/>
      <c r="V150" s="3"/>
      <c r="W150" s="3"/>
      <c r="X150" s="3"/>
      <c r="Y150" s="3"/>
      <c r="Z150" s="3"/>
    </row>
    <row r="151" ht="15.75" customHeight="1">
      <c r="A151" s="3"/>
      <c r="B151" s="13"/>
      <c r="C151" s="3"/>
      <c r="D151" s="3"/>
      <c r="E151" s="3"/>
      <c r="F151" s="3"/>
      <c r="G151" s="3"/>
      <c r="H151" s="3"/>
      <c r="I151" s="3"/>
      <c r="J151" s="3"/>
      <c r="K151" s="3"/>
      <c r="L151" s="13"/>
      <c r="M151" s="3"/>
      <c r="N151" s="3"/>
      <c r="O151" s="13"/>
      <c r="P151" s="3"/>
      <c r="Q151" s="3"/>
      <c r="R151" s="3"/>
      <c r="S151" s="3"/>
      <c r="T151" s="3"/>
      <c r="U151" s="3"/>
      <c r="V151" s="3"/>
      <c r="W151" s="3"/>
      <c r="X151" s="3"/>
      <c r="Y151" s="3"/>
      <c r="Z151" s="3"/>
    </row>
    <row r="152" ht="15.75" customHeight="1">
      <c r="A152" s="3"/>
      <c r="B152" s="13"/>
      <c r="C152" s="3"/>
      <c r="D152" s="3"/>
      <c r="E152" s="3"/>
      <c r="F152" s="3"/>
      <c r="G152" s="3"/>
      <c r="H152" s="3"/>
      <c r="I152" s="3"/>
      <c r="J152" s="3"/>
      <c r="K152" s="3"/>
      <c r="L152" s="13"/>
      <c r="M152" s="3"/>
      <c r="N152" s="3"/>
      <c r="O152" s="13"/>
      <c r="P152" s="3"/>
      <c r="Q152" s="3"/>
      <c r="R152" s="3"/>
      <c r="S152" s="3"/>
      <c r="T152" s="3"/>
      <c r="U152" s="3"/>
      <c r="V152" s="3"/>
      <c r="W152" s="3"/>
      <c r="X152" s="3"/>
      <c r="Y152" s="3"/>
      <c r="Z152" s="3"/>
    </row>
    <row r="153" ht="15.75" customHeight="1">
      <c r="A153" s="3"/>
      <c r="B153" s="13"/>
      <c r="C153" s="3"/>
      <c r="D153" s="3"/>
      <c r="E153" s="3"/>
      <c r="F153" s="3"/>
      <c r="G153" s="3"/>
      <c r="H153" s="3"/>
      <c r="I153" s="3"/>
      <c r="J153" s="3"/>
      <c r="K153" s="3"/>
      <c r="L153" s="13"/>
      <c r="M153" s="3"/>
      <c r="N153" s="3"/>
      <c r="O153" s="13"/>
      <c r="P153" s="3"/>
      <c r="Q153" s="3"/>
      <c r="R153" s="3"/>
      <c r="S153" s="3"/>
      <c r="T153" s="3"/>
      <c r="U153" s="3"/>
      <c r="V153" s="3"/>
      <c r="W153" s="3"/>
      <c r="X153" s="3"/>
      <c r="Y153" s="3"/>
      <c r="Z153" s="3"/>
    </row>
    <row r="154" ht="15.75" customHeight="1">
      <c r="A154" s="3"/>
      <c r="B154" s="13"/>
      <c r="C154" s="3"/>
      <c r="D154" s="3"/>
      <c r="E154" s="3"/>
      <c r="F154" s="3"/>
      <c r="G154" s="3"/>
      <c r="H154" s="3"/>
      <c r="I154" s="3"/>
      <c r="J154" s="3"/>
      <c r="K154" s="3"/>
      <c r="L154" s="13"/>
      <c r="M154" s="3"/>
      <c r="N154" s="3"/>
      <c r="O154" s="13"/>
      <c r="P154" s="3"/>
      <c r="Q154" s="3"/>
      <c r="R154" s="3"/>
      <c r="S154" s="3"/>
      <c r="T154" s="3"/>
      <c r="U154" s="3"/>
      <c r="V154" s="3"/>
      <c r="W154" s="3"/>
      <c r="X154" s="3"/>
      <c r="Y154" s="3"/>
      <c r="Z154" s="3"/>
    </row>
    <row r="155" ht="15.75" customHeight="1">
      <c r="A155" s="3"/>
      <c r="B155" s="13"/>
      <c r="C155" s="3"/>
      <c r="D155" s="3"/>
      <c r="E155" s="3"/>
      <c r="F155" s="3"/>
      <c r="G155" s="3"/>
      <c r="H155" s="3"/>
      <c r="I155" s="3"/>
      <c r="J155" s="3"/>
      <c r="K155" s="3"/>
      <c r="L155" s="13"/>
      <c r="M155" s="3"/>
      <c r="N155" s="3"/>
      <c r="O155" s="13"/>
      <c r="P155" s="3"/>
      <c r="Q155" s="3"/>
      <c r="R155" s="3"/>
      <c r="S155" s="3"/>
      <c r="T155" s="3"/>
      <c r="U155" s="3"/>
      <c r="V155" s="3"/>
      <c r="W155" s="3"/>
      <c r="X155" s="3"/>
      <c r="Y155" s="3"/>
      <c r="Z155" s="3"/>
    </row>
    <row r="156" ht="15.75" customHeight="1">
      <c r="A156" s="3"/>
      <c r="B156" s="13"/>
      <c r="C156" s="3"/>
      <c r="D156" s="3"/>
      <c r="E156" s="3"/>
      <c r="F156" s="3"/>
      <c r="G156" s="3"/>
      <c r="H156" s="3"/>
      <c r="I156" s="3"/>
      <c r="J156" s="3"/>
      <c r="K156" s="3"/>
      <c r="L156" s="13"/>
      <c r="M156" s="3"/>
      <c r="N156" s="3"/>
      <c r="O156" s="13"/>
      <c r="P156" s="3"/>
      <c r="Q156" s="3"/>
      <c r="R156" s="3"/>
      <c r="S156" s="3"/>
      <c r="T156" s="3"/>
      <c r="U156" s="3"/>
      <c r="V156" s="3"/>
      <c r="W156" s="3"/>
      <c r="X156" s="3"/>
      <c r="Y156" s="3"/>
      <c r="Z156" s="3"/>
    </row>
    <row r="157" ht="15.75" customHeight="1">
      <c r="A157" s="3"/>
      <c r="B157" s="13"/>
      <c r="C157" s="3"/>
      <c r="D157" s="3"/>
      <c r="E157" s="3"/>
      <c r="F157" s="3"/>
      <c r="G157" s="3"/>
      <c r="H157" s="3"/>
      <c r="I157" s="3"/>
      <c r="J157" s="3"/>
      <c r="K157" s="3"/>
      <c r="L157" s="13"/>
      <c r="M157" s="3"/>
      <c r="N157" s="3"/>
      <c r="O157" s="13"/>
      <c r="P157" s="3"/>
      <c r="Q157" s="3"/>
      <c r="R157" s="3"/>
      <c r="S157" s="3"/>
      <c r="T157" s="3"/>
      <c r="U157" s="3"/>
      <c r="V157" s="3"/>
      <c r="W157" s="3"/>
      <c r="X157" s="3"/>
      <c r="Y157" s="3"/>
      <c r="Z157" s="3"/>
    </row>
    <row r="158" ht="15.75" customHeight="1">
      <c r="A158" s="3"/>
      <c r="B158" s="13"/>
      <c r="C158" s="3"/>
      <c r="D158" s="3"/>
      <c r="E158" s="3"/>
      <c r="F158" s="3"/>
      <c r="G158" s="3"/>
      <c r="H158" s="3"/>
      <c r="I158" s="3"/>
      <c r="J158" s="3"/>
      <c r="K158" s="3"/>
      <c r="L158" s="13"/>
      <c r="M158" s="3"/>
      <c r="N158" s="3"/>
      <c r="O158" s="13"/>
      <c r="P158" s="3"/>
      <c r="Q158" s="3"/>
      <c r="R158" s="3"/>
      <c r="S158" s="3"/>
      <c r="T158" s="3"/>
      <c r="U158" s="3"/>
      <c r="V158" s="3"/>
      <c r="W158" s="3"/>
      <c r="X158" s="3"/>
      <c r="Y158" s="3"/>
      <c r="Z158" s="3"/>
    </row>
    <row r="159" ht="15.75" customHeight="1">
      <c r="A159" s="3"/>
      <c r="B159" s="13"/>
      <c r="C159" s="3"/>
      <c r="D159" s="3"/>
      <c r="E159" s="3"/>
      <c r="F159" s="3"/>
      <c r="G159" s="3"/>
      <c r="H159" s="3"/>
      <c r="I159" s="3"/>
      <c r="J159" s="3"/>
      <c r="K159" s="3"/>
      <c r="L159" s="13"/>
      <c r="M159" s="3"/>
      <c r="N159" s="3"/>
      <c r="O159" s="13"/>
      <c r="P159" s="3"/>
      <c r="Q159" s="3"/>
      <c r="R159" s="3"/>
      <c r="S159" s="3"/>
      <c r="T159" s="3"/>
      <c r="U159" s="3"/>
      <c r="V159" s="3"/>
      <c r="W159" s="3"/>
      <c r="X159" s="3"/>
      <c r="Y159" s="3"/>
      <c r="Z159" s="3"/>
    </row>
    <row r="160" ht="15.75" customHeight="1">
      <c r="A160" s="3"/>
      <c r="B160" s="13"/>
      <c r="C160" s="3"/>
      <c r="D160" s="3"/>
      <c r="E160" s="3"/>
      <c r="F160" s="3"/>
      <c r="G160" s="3"/>
      <c r="H160" s="3"/>
      <c r="I160" s="3"/>
      <c r="J160" s="3"/>
      <c r="K160" s="3"/>
      <c r="L160" s="13"/>
      <c r="M160" s="3"/>
      <c r="N160" s="3"/>
      <c r="O160" s="13"/>
      <c r="P160" s="3"/>
      <c r="Q160" s="3"/>
      <c r="R160" s="3"/>
      <c r="S160" s="3"/>
      <c r="T160" s="3"/>
      <c r="U160" s="3"/>
      <c r="V160" s="3"/>
      <c r="W160" s="3"/>
      <c r="X160" s="3"/>
      <c r="Y160" s="3"/>
      <c r="Z160" s="3"/>
    </row>
    <row r="161" ht="15.75" customHeight="1">
      <c r="A161" s="3"/>
      <c r="B161" s="13"/>
      <c r="C161" s="3"/>
      <c r="D161" s="3"/>
      <c r="E161" s="3"/>
      <c r="F161" s="3"/>
      <c r="G161" s="3"/>
      <c r="H161" s="3"/>
      <c r="I161" s="3"/>
      <c r="J161" s="3"/>
      <c r="K161" s="3"/>
      <c r="L161" s="13"/>
      <c r="M161" s="3"/>
      <c r="N161" s="3"/>
      <c r="O161" s="13"/>
      <c r="P161" s="3"/>
      <c r="Q161" s="3"/>
      <c r="R161" s="3"/>
      <c r="S161" s="3"/>
      <c r="T161" s="3"/>
      <c r="U161" s="3"/>
      <c r="V161" s="3"/>
      <c r="W161" s="3"/>
      <c r="X161" s="3"/>
      <c r="Y161" s="3"/>
      <c r="Z161" s="3"/>
    </row>
    <row r="162" ht="15.75" customHeight="1">
      <c r="A162" s="3"/>
      <c r="B162" s="13"/>
      <c r="C162" s="3"/>
      <c r="D162" s="3"/>
      <c r="E162" s="3"/>
      <c r="F162" s="3"/>
      <c r="G162" s="3"/>
      <c r="H162" s="3"/>
      <c r="I162" s="3"/>
      <c r="J162" s="3"/>
      <c r="K162" s="3"/>
      <c r="L162" s="13"/>
      <c r="M162" s="3"/>
      <c r="N162" s="3"/>
      <c r="O162" s="13"/>
      <c r="P162" s="3"/>
      <c r="Q162" s="3"/>
      <c r="R162" s="3"/>
      <c r="S162" s="3"/>
      <c r="T162" s="3"/>
      <c r="U162" s="3"/>
      <c r="V162" s="3"/>
      <c r="W162" s="3"/>
      <c r="X162" s="3"/>
      <c r="Y162" s="3"/>
      <c r="Z162" s="3"/>
    </row>
    <row r="163" ht="15.75" customHeight="1">
      <c r="A163" s="3"/>
      <c r="B163" s="13"/>
      <c r="C163" s="3"/>
      <c r="D163" s="3"/>
      <c r="E163" s="3"/>
      <c r="F163" s="3"/>
      <c r="G163" s="3"/>
      <c r="H163" s="3"/>
      <c r="I163" s="3"/>
      <c r="J163" s="3"/>
      <c r="K163" s="3"/>
      <c r="L163" s="13"/>
      <c r="M163" s="3"/>
      <c r="N163" s="3"/>
      <c r="O163" s="13"/>
      <c r="P163" s="3"/>
      <c r="Q163" s="3"/>
      <c r="R163" s="3"/>
      <c r="S163" s="3"/>
      <c r="T163" s="3"/>
      <c r="U163" s="3"/>
      <c r="V163" s="3"/>
      <c r="W163" s="3"/>
      <c r="X163" s="3"/>
      <c r="Y163" s="3"/>
      <c r="Z163" s="3"/>
    </row>
    <row r="164" ht="15.75" customHeight="1">
      <c r="A164" s="3"/>
      <c r="B164" s="13"/>
      <c r="C164" s="3"/>
      <c r="D164" s="3"/>
      <c r="E164" s="3"/>
      <c r="F164" s="3"/>
      <c r="G164" s="3"/>
      <c r="H164" s="3"/>
      <c r="I164" s="3"/>
      <c r="J164" s="3"/>
      <c r="K164" s="3"/>
      <c r="L164" s="13"/>
      <c r="M164" s="3"/>
      <c r="N164" s="3"/>
      <c r="O164" s="13"/>
      <c r="P164" s="3"/>
      <c r="Q164" s="3"/>
      <c r="R164" s="3"/>
      <c r="S164" s="3"/>
      <c r="T164" s="3"/>
      <c r="U164" s="3"/>
      <c r="V164" s="3"/>
      <c r="W164" s="3"/>
      <c r="X164" s="3"/>
      <c r="Y164" s="3"/>
      <c r="Z164" s="3"/>
    </row>
    <row r="165" ht="15.75" customHeight="1">
      <c r="A165" s="3"/>
      <c r="B165" s="13"/>
      <c r="C165" s="3"/>
      <c r="D165" s="3"/>
      <c r="E165" s="3"/>
      <c r="F165" s="3"/>
      <c r="G165" s="3"/>
      <c r="H165" s="3"/>
      <c r="I165" s="3"/>
      <c r="J165" s="3"/>
      <c r="K165" s="3"/>
      <c r="L165" s="13"/>
      <c r="M165" s="3"/>
      <c r="N165" s="3"/>
      <c r="O165" s="13"/>
      <c r="P165" s="3"/>
      <c r="Q165" s="3"/>
      <c r="R165" s="3"/>
      <c r="S165" s="3"/>
      <c r="T165" s="3"/>
      <c r="U165" s="3"/>
      <c r="V165" s="3"/>
      <c r="W165" s="3"/>
      <c r="X165" s="3"/>
      <c r="Y165" s="3"/>
      <c r="Z165" s="3"/>
    </row>
    <row r="166" ht="15.75" customHeight="1">
      <c r="A166" s="3"/>
      <c r="B166" s="13"/>
      <c r="C166" s="3"/>
      <c r="D166" s="3"/>
      <c r="E166" s="3"/>
      <c r="F166" s="3"/>
      <c r="G166" s="3"/>
      <c r="H166" s="3"/>
      <c r="I166" s="3"/>
      <c r="J166" s="3"/>
      <c r="K166" s="3"/>
      <c r="L166" s="13"/>
      <c r="M166" s="3"/>
      <c r="N166" s="3"/>
      <c r="O166" s="13"/>
      <c r="P166" s="3"/>
      <c r="Q166" s="3"/>
      <c r="R166" s="3"/>
      <c r="S166" s="3"/>
      <c r="T166" s="3"/>
      <c r="U166" s="3"/>
      <c r="V166" s="3"/>
      <c r="W166" s="3"/>
      <c r="X166" s="3"/>
      <c r="Y166" s="3"/>
      <c r="Z166" s="3"/>
    </row>
    <row r="167" ht="15.75" customHeight="1">
      <c r="A167" s="3"/>
      <c r="B167" s="13"/>
      <c r="C167" s="3"/>
      <c r="D167" s="3"/>
      <c r="E167" s="3"/>
      <c r="F167" s="3"/>
      <c r="G167" s="3"/>
      <c r="H167" s="3"/>
      <c r="I167" s="3"/>
      <c r="J167" s="3"/>
      <c r="K167" s="3"/>
      <c r="L167" s="13"/>
      <c r="M167" s="3"/>
      <c r="N167" s="3"/>
      <c r="O167" s="13"/>
      <c r="P167" s="3"/>
      <c r="Q167" s="3"/>
      <c r="R167" s="3"/>
      <c r="S167" s="3"/>
      <c r="T167" s="3"/>
      <c r="U167" s="3"/>
      <c r="V167" s="3"/>
      <c r="W167" s="3"/>
      <c r="X167" s="3"/>
      <c r="Y167" s="3"/>
      <c r="Z167" s="3"/>
    </row>
    <row r="168" ht="15.75" customHeight="1">
      <c r="A168" s="3"/>
      <c r="B168" s="13"/>
      <c r="C168" s="3"/>
      <c r="D168" s="3"/>
      <c r="E168" s="3"/>
      <c r="F168" s="3"/>
      <c r="G168" s="3"/>
      <c r="H168" s="3"/>
      <c r="I168" s="3"/>
      <c r="J168" s="3"/>
      <c r="K168" s="3"/>
      <c r="L168" s="13"/>
      <c r="M168" s="3"/>
      <c r="N168" s="3"/>
      <c r="O168" s="13"/>
      <c r="P168" s="3"/>
      <c r="Q168" s="3"/>
      <c r="R168" s="3"/>
      <c r="S168" s="3"/>
      <c r="T168" s="3"/>
      <c r="U168" s="3"/>
      <c r="V168" s="3"/>
      <c r="W168" s="3"/>
      <c r="X168" s="3"/>
      <c r="Y168" s="3"/>
      <c r="Z168" s="3"/>
    </row>
    <row r="169" ht="15.75" customHeight="1">
      <c r="A169" s="3"/>
      <c r="B169" s="13"/>
      <c r="C169" s="3"/>
      <c r="D169" s="3"/>
      <c r="E169" s="3"/>
      <c r="F169" s="3"/>
      <c r="G169" s="3"/>
      <c r="H169" s="3"/>
      <c r="I169" s="3"/>
      <c r="J169" s="3"/>
      <c r="K169" s="3"/>
      <c r="L169" s="13"/>
      <c r="M169" s="3"/>
      <c r="N169" s="3"/>
      <c r="O169" s="13"/>
      <c r="P169" s="3"/>
      <c r="Q169" s="3"/>
      <c r="R169" s="3"/>
      <c r="S169" s="3"/>
      <c r="T169" s="3"/>
      <c r="U169" s="3"/>
      <c r="V169" s="3"/>
      <c r="W169" s="3"/>
      <c r="X169" s="3"/>
      <c r="Y169" s="3"/>
      <c r="Z169" s="3"/>
    </row>
    <row r="170" ht="15.75" customHeight="1">
      <c r="A170" s="3"/>
      <c r="B170" s="13"/>
      <c r="C170" s="3"/>
      <c r="D170" s="3"/>
      <c r="E170" s="3"/>
      <c r="F170" s="3"/>
      <c r="G170" s="3"/>
      <c r="H170" s="3"/>
      <c r="I170" s="3"/>
      <c r="J170" s="3"/>
      <c r="K170" s="3"/>
      <c r="L170" s="13"/>
      <c r="M170" s="3"/>
      <c r="N170" s="3"/>
      <c r="O170" s="13"/>
      <c r="P170" s="3"/>
      <c r="Q170" s="3"/>
      <c r="R170" s="3"/>
      <c r="S170" s="3"/>
      <c r="T170" s="3"/>
      <c r="U170" s="3"/>
      <c r="V170" s="3"/>
      <c r="W170" s="3"/>
      <c r="X170" s="3"/>
      <c r="Y170" s="3"/>
      <c r="Z170" s="3"/>
    </row>
    <row r="171" ht="15.75" customHeight="1">
      <c r="A171" s="3"/>
      <c r="B171" s="13"/>
      <c r="C171" s="3"/>
      <c r="D171" s="3"/>
      <c r="E171" s="3"/>
      <c r="F171" s="3"/>
      <c r="G171" s="3"/>
      <c r="H171" s="3"/>
      <c r="I171" s="3"/>
      <c r="J171" s="3"/>
      <c r="K171" s="3"/>
      <c r="L171" s="13"/>
      <c r="M171" s="3"/>
      <c r="N171" s="3"/>
      <c r="O171" s="13"/>
      <c r="P171" s="3"/>
      <c r="Q171" s="3"/>
      <c r="R171" s="3"/>
      <c r="S171" s="3"/>
      <c r="T171" s="3"/>
      <c r="U171" s="3"/>
      <c r="V171" s="3"/>
      <c r="W171" s="3"/>
      <c r="X171" s="3"/>
      <c r="Y171" s="3"/>
      <c r="Z171" s="3"/>
    </row>
    <row r="172" ht="15.75" customHeight="1">
      <c r="A172" s="3"/>
      <c r="B172" s="13"/>
      <c r="C172" s="3"/>
      <c r="D172" s="3"/>
      <c r="E172" s="3"/>
      <c r="F172" s="3"/>
      <c r="G172" s="3"/>
      <c r="H172" s="3"/>
      <c r="I172" s="3"/>
      <c r="J172" s="3"/>
      <c r="K172" s="3"/>
      <c r="L172" s="13"/>
      <c r="M172" s="3"/>
      <c r="N172" s="3"/>
      <c r="O172" s="13"/>
      <c r="P172" s="3"/>
      <c r="Q172" s="3"/>
      <c r="R172" s="3"/>
      <c r="S172" s="3"/>
      <c r="T172" s="3"/>
      <c r="U172" s="3"/>
      <c r="V172" s="3"/>
      <c r="W172" s="3"/>
      <c r="X172" s="3"/>
      <c r="Y172" s="3"/>
      <c r="Z172" s="3"/>
    </row>
    <row r="173" ht="15.75" customHeight="1">
      <c r="A173" s="3"/>
      <c r="B173" s="13"/>
      <c r="C173" s="3"/>
      <c r="D173" s="3"/>
      <c r="E173" s="3"/>
      <c r="F173" s="3"/>
      <c r="G173" s="3"/>
      <c r="H173" s="3"/>
      <c r="I173" s="3"/>
      <c r="J173" s="3"/>
      <c r="K173" s="3"/>
      <c r="L173" s="13"/>
      <c r="M173" s="3"/>
      <c r="N173" s="3"/>
      <c r="O173" s="13"/>
      <c r="P173" s="3"/>
      <c r="Q173" s="3"/>
      <c r="R173" s="3"/>
      <c r="S173" s="3"/>
      <c r="T173" s="3"/>
      <c r="U173" s="3"/>
      <c r="V173" s="3"/>
      <c r="W173" s="3"/>
      <c r="X173" s="3"/>
      <c r="Y173" s="3"/>
      <c r="Z173" s="3"/>
    </row>
    <row r="174" ht="15.75" customHeight="1">
      <c r="A174" s="3"/>
      <c r="B174" s="13"/>
      <c r="C174" s="3"/>
      <c r="D174" s="3"/>
      <c r="E174" s="3"/>
      <c r="F174" s="3"/>
      <c r="G174" s="3"/>
      <c r="H174" s="3"/>
      <c r="I174" s="3"/>
      <c r="J174" s="3"/>
      <c r="K174" s="3"/>
      <c r="L174" s="13"/>
      <c r="M174" s="3"/>
      <c r="N174" s="3"/>
      <c r="O174" s="13"/>
      <c r="P174" s="3"/>
      <c r="Q174" s="3"/>
      <c r="R174" s="3"/>
      <c r="S174" s="3"/>
      <c r="T174" s="3"/>
      <c r="U174" s="3"/>
      <c r="V174" s="3"/>
      <c r="W174" s="3"/>
      <c r="X174" s="3"/>
      <c r="Y174" s="3"/>
      <c r="Z174" s="3"/>
    </row>
    <row r="175" ht="15.75" customHeight="1">
      <c r="A175" s="3"/>
      <c r="B175" s="13"/>
      <c r="C175" s="3"/>
      <c r="D175" s="3"/>
      <c r="E175" s="3"/>
      <c r="F175" s="3"/>
      <c r="G175" s="3"/>
      <c r="H175" s="3"/>
      <c r="I175" s="3"/>
      <c r="J175" s="3"/>
      <c r="K175" s="3"/>
      <c r="L175" s="13"/>
      <c r="M175" s="3"/>
      <c r="N175" s="3"/>
      <c r="O175" s="13"/>
      <c r="P175" s="3"/>
      <c r="Q175" s="3"/>
      <c r="R175" s="3"/>
      <c r="S175" s="3"/>
      <c r="T175" s="3"/>
      <c r="U175" s="3"/>
      <c r="V175" s="3"/>
      <c r="W175" s="3"/>
      <c r="X175" s="3"/>
      <c r="Y175" s="3"/>
      <c r="Z175" s="3"/>
    </row>
    <row r="176" ht="15.75" customHeight="1">
      <c r="A176" s="3"/>
      <c r="B176" s="13"/>
      <c r="C176" s="3"/>
      <c r="D176" s="3"/>
      <c r="E176" s="3"/>
      <c r="F176" s="3"/>
      <c r="G176" s="3"/>
      <c r="H176" s="3"/>
      <c r="I176" s="3"/>
      <c r="J176" s="3"/>
      <c r="K176" s="3"/>
      <c r="L176" s="13"/>
      <c r="M176" s="3"/>
      <c r="N176" s="3"/>
      <c r="O176" s="13"/>
      <c r="P176" s="3"/>
      <c r="Q176" s="3"/>
      <c r="R176" s="3"/>
      <c r="S176" s="3"/>
      <c r="T176" s="3"/>
      <c r="U176" s="3"/>
      <c r="V176" s="3"/>
      <c r="W176" s="3"/>
      <c r="X176" s="3"/>
      <c r="Y176" s="3"/>
      <c r="Z176" s="3"/>
    </row>
    <row r="177" ht="15.75" customHeight="1">
      <c r="A177" s="3"/>
      <c r="B177" s="13"/>
      <c r="C177" s="3"/>
      <c r="D177" s="3"/>
      <c r="E177" s="3"/>
      <c r="F177" s="3"/>
      <c r="G177" s="3"/>
      <c r="H177" s="3"/>
      <c r="I177" s="3"/>
      <c r="J177" s="3"/>
      <c r="K177" s="3"/>
      <c r="L177" s="13"/>
      <c r="M177" s="3"/>
      <c r="N177" s="3"/>
      <c r="O177" s="13"/>
      <c r="P177" s="3"/>
      <c r="Q177" s="3"/>
      <c r="R177" s="3"/>
      <c r="S177" s="3"/>
      <c r="T177" s="3"/>
      <c r="U177" s="3"/>
      <c r="V177" s="3"/>
      <c r="W177" s="3"/>
      <c r="X177" s="3"/>
      <c r="Y177" s="3"/>
      <c r="Z177" s="3"/>
    </row>
    <row r="178" ht="15.75" customHeight="1">
      <c r="A178" s="3"/>
      <c r="B178" s="13"/>
      <c r="C178" s="3"/>
      <c r="D178" s="3"/>
      <c r="E178" s="3"/>
      <c r="F178" s="3"/>
      <c r="G178" s="3"/>
      <c r="H178" s="3"/>
      <c r="I178" s="3"/>
      <c r="J178" s="3"/>
      <c r="K178" s="3"/>
      <c r="L178" s="13"/>
      <c r="M178" s="3"/>
      <c r="N178" s="3"/>
      <c r="O178" s="13"/>
      <c r="P178" s="3"/>
      <c r="Q178" s="3"/>
      <c r="R178" s="3"/>
      <c r="S178" s="3"/>
      <c r="T178" s="3"/>
      <c r="U178" s="3"/>
      <c r="V178" s="3"/>
      <c r="W178" s="3"/>
      <c r="X178" s="3"/>
      <c r="Y178" s="3"/>
      <c r="Z178" s="3"/>
    </row>
    <row r="179" ht="15.75" customHeight="1">
      <c r="A179" s="3"/>
      <c r="B179" s="13"/>
      <c r="C179" s="3"/>
      <c r="D179" s="3"/>
      <c r="E179" s="3"/>
      <c r="F179" s="3"/>
      <c r="G179" s="3"/>
      <c r="H179" s="3"/>
      <c r="I179" s="3"/>
      <c r="J179" s="3"/>
      <c r="K179" s="3"/>
      <c r="L179" s="13"/>
      <c r="M179" s="3"/>
      <c r="N179" s="3"/>
      <c r="O179" s="13"/>
      <c r="P179" s="3"/>
      <c r="Q179" s="3"/>
      <c r="R179" s="3"/>
      <c r="S179" s="3"/>
      <c r="T179" s="3"/>
      <c r="U179" s="3"/>
      <c r="V179" s="3"/>
      <c r="W179" s="3"/>
      <c r="X179" s="3"/>
      <c r="Y179" s="3"/>
      <c r="Z179" s="3"/>
    </row>
    <row r="180" ht="15.75" customHeight="1">
      <c r="A180" s="3"/>
      <c r="B180" s="13"/>
      <c r="C180" s="3"/>
      <c r="D180" s="3"/>
      <c r="E180" s="3"/>
      <c r="F180" s="3"/>
      <c r="G180" s="3"/>
      <c r="H180" s="3"/>
      <c r="I180" s="3"/>
      <c r="J180" s="3"/>
      <c r="K180" s="3"/>
      <c r="L180" s="13"/>
      <c r="M180" s="3"/>
      <c r="N180" s="3"/>
      <c r="O180" s="13"/>
      <c r="P180" s="3"/>
      <c r="Q180" s="3"/>
      <c r="R180" s="3"/>
      <c r="S180" s="3"/>
      <c r="T180" s="3"/>
      <c r="U180" s="3"/>
      <c r="V180" s="3"/>
      <c r="W180" s="3"/>
      <c r="X180" s="3"/>
      <c r="Y180" s="3"/>
      <c r="Z180" s="3"/>
    </row>
    <row r="181" ht="15.75" customHeight="1">
      <c r="A181" s="3"/>
      <c r="B181" s="13"/>
      <c r="C181" s="3"/>
      <c r="D181" s="3"/>
      <c r="E181" s="3"/>
      <c r="F181" s="3"/>
      <c r="G181" s="3"/>
      <c r="H181" s="3"/>
      <c r="I181" s="3"/>
      <c r="J181" s="3"/>
      <c r="K181" s="3"/>
      <c r="L181" s="13"/>
      <c r="M181" s="3"/>
      <c r="N181" s="3"/>
      <c r="O181" s="13"/>
      <c r="P181" s="3"/>
      <c r="Q181" s="3"/>
      <c r="R181" s="3"/>
      <c r="S181" s="3"/>
      <c r="T181" s="3"/>
      <c r="U181" s="3"/>
      <c r="V181" s="3"/>
      <c r="W181" s="3"/>
      <c r="X181" s="3"/>
      <c r="Y181" s="3"/>
      <c r="Z181" s="3"/>
    </row>
    <row r="182" ht="15.75" customHeight="1">
      <c r="A182" s="3"/>
      <c r="B182" s="13"/>
      <c r="C182" s="3"/>
      <c r="D182" s="3"/>
      <c r="E182" s="3"/>
      <c r="F182" s="3"/>
      <c r="G182" s="3"/>
      <c r="H182" s="3"/>
      <c r="I182" s="3"/>
      <c r="J182" s="3"/>
      <c r="K182" s="3"/>
      <c r="L182" s="13"/>
      <c r="M182" s="3"/>
      <c r="N182" s="3"/>
      <c r="O182" s="13"/>
      <c r="P182" s="3"/>
      <c r="Q182" s="3"/>
      <c r="R182" s="3"/>
      <c r="S182" s="3"/>
      <c r="T182" s="3"/>
      <c r="U182" s="3"/>
      <c r="V182" s="3"/>
      <c r="W182" s="3"/>
      <c r="X182" s="3"/>
      <c r="Y182" s="3"/>
      <c r="Z182" s="3"/>
    </row>
    <row r="183" ht="15.75" customHeight="1">
      <c r="A183" s="3"/>
      <c r="B183" s="13"/>
      <c r="C183" s="3"/>
      <c r="D183" s="3"/>
      <c r="E183" s="3"/>
      <c r="F183" s="3"/>
      <c r="G183" s="3"/>
      <c r="H183" s="3"/>
      <c r="I183" s="3"/>
      <c r="J183" s="3"/>
      <c r="K183" s="3"/>
      <c r="L183" s="13"/>
      <c r="M183" s="3"/>
      <c r="N183" s="3"/>
      <c r="O183" s="13"/>
      <c r="P183" s="3"/>
      <c r="Q183" s="3"/>
      <c r="R183" s="3"/>
      <c r="S183" s="3"/>
      <c r="T183" s="3"/>
      <c r="U183" s="3"/>
      <c r="V183" s="3"/>
      <c r="W183" s="3"/>
      <c r="X183" s="3"/>
      <c r="Y183" s="3"/>
      <c r="Z183" s="3"/>
    </row>
    <row r="184" ht="15.75" customHeight="1">
      <c r="A184" s="3"/>
      <c r="B184" s="13"/>
      <c r="C184" s="3"/>
      <c r="D184" s="3"/>
      <c r="E184" s="3"/>
      <c r="F184" s="3"/>
      <c r="G184" s="3"/>
      <c r="H184" s="3"/>
      <c r="I184" s="3"/>
      <c r="J184" s="3"/>
      <c r="K184" s="3"/>
      <c r="L184" s="13"/>
      <c r="M184" s="3"/>
      <c r="N184" s="3"/>
      <c r="O184" s="13"/>
      <c r="P184" s="3"/>
      <c r="Q184" s="3"/>
      <c r="R184" s="3"/>
      <c r="S184" s="3"/>
      <c r="T184" s="3"/>
      <c r="U184" s="3"/>
      <c r="V184" s="3"/>
      <c r="W184" s="3"/>
      <c r="X184" s="3"/>
      <c r="Y184" s="3"/>
      <c r="Z184" s="3"/>
    </row>
    <row r="185" ht="15.75" customHeight="1">
      <c r="A185" s="3"/>
      <c r="B185" s="13"/>
      <c r="C185" s="3"/>
      <c r="D185" s="3"/>
      <c r="E185" s="3"/>
      <c r="F185" s="3"/>
      <c r="G185" s="3"/>
      <c r="H185" s="3"/>
      <c r="I185" s="3"/>
      <c r="J185" s="3"/>
      <c r="K185" s="3"/>
      <c r="L185" s="13"/>
      <c r="M185" s="3"/>
      <c r="N185" s="3"/>
      <c r="O185" s="13"/>
      <c r="P185" s="3"/>
      <c r="Q185" s="3"/>
      <c r="R185" s="3"/>
      <c r="S185" s="3"/>
      <c r="T185" s="3"/>
      <c r="U185" s="3"/>
      <c r="V185" s="3"/>
      <c r="W185" s="3"/>
      <c r="X185" s="3"/>
      <c r="Y185" s="3"/>
      <c r="Z185" s="3"/>
    </row>
    <row r="186" ht="15.75" customHeight="1">
      <c r="A186" s="3"/>
      <c r="B186" s="13"/>
      <c r="C186" s="3"/>
      <c r="D186" s="3"/>
      <c r="E186" s="3"/>
      <c r="F186" s="3"/>
      <c r="G186" s="3"/>
      <c r="H186" s="3"/>
      <c r="I186" s="3"/>
      <c r="J186" s="3"/>
      <c r="K186" s="3"/>
      <c r="L186" s="13"/>
      <c r="M186" s="3"/>
      <c r="N186" s="3"/>
      <c r="O186" s="13"/>
      <c r="P186" s="3"/>
      <c r="Q186" s="3"/>
      <c r="R186" s="3"/>
      <c r="S186" s="3"/>
      <c r="T186" s="3"/>
      <c r="U186" s="3"/>
      <c r="V186" s="3"/>
      <c r="W186" s="3"/>
      <c r="X186" s="3"/>
      <c r="Y186" s="3"/>
      <c r="Z186" s="3"/>
    </row>
    <row r="187" ht="15.75" customHeight="1">
      <c r="A187" s="3"/>
      <c r="B187" s="13"/>
      <c r="C187" s="3"/>
      <c r="D187" s="3"/>
      <c r="E187" s="3"/>
      <c r="F187" s="3"/>
      <c r="G187" s="3"/>
      <c r="H187" s="3"/>
      <c r="I187" s="3"/>
      <c r="J187" s="3"/>
      <c r="K187" s="3"/>
      <c r="L187" s="13"/>
      <c r="M187" s="3"/>
      <c r="N187" s="3"/>
      <c r="O187" s="13"/>
      <c r="P187" s="3"/>
      <c r="Q187" s="3"/>
      <c r="R187" s="3"/>
      <c r="S187" s="3"/>
      <c r="T187" s="3"/>
      <c r="U187" s="3"/>
      <c r="V187" s="3"/>
      <c r="W187" s="3"/>
      <c r="X187" s="3"/>
      <c r="Y187" s="3"/>
      <c r="Z187" s="3"/>
    </row>
    <row r="188" ht="15.75" customHeight="1">
      <c r="A188" s="3"/>
      <c r="B188" s="13"/>
      <c r="C188" s="3"/>
      <c r="D188" s="3"/>
      <c r="E188" s="3"/>
      <c r="F188" s="3"/>
      <c r="G188" s="3"/>
      <c r="H188" s="3"/>
      <c r="I188" s="3"/>
      <c r="J188" s="3"/>
      <c r="K188" s="3"/>
      <c r="L188" s="13"/>
      <c r="M188" s="3"/>
      <c r="N188" s="3"/>
      <c r="O188" s="13"/>
      <c r="P188" s="3"/>
      <c r="Q188" s="3"/>
      <c r="R188" s="3"/>
      <c r="S188" s="3"/>
      <c r="T188" s="3"/>
      <c r="U188" s="3"/>
      <c r="V188" s="3"/>
      <c r="W188" s="3"/>
      <c r="X188" s="3"/>
      <c r="Y188" s="3"/>
      <c r="Z188" s="3"/>
    </row>
    <row r="189" ht="15.75" customHeight="1">
      <c r="A189" s="3"/>
      <c r="B189" s="13"/>
      <c r="C189" s="3"/>
      <c r="D189" s="3"/>
      <c r="E189" s="3"/>
      <c r="F189" s="3"/>
      <c r="G189" s="3"/>
      <c r="H189" s="3"/>
      <c r="I189" s="3"/>
      <c r="J189" s="3"/>
      <c r="K189" s="3"/>
      <c r="L189" s="13"/>
      <c r="M189" s="3"/>
      <c r="N189" s="3"/>
      <c r="O189" s="13"/>
      <c r="P189" s="3"/>
      <c r="Q189" s="3"/>
      <c r="R189" s="3"/>
      <c r="S189" s="3"/>
      <c r="T189" s="3"/>
      <c r="U189" s="3"/>
      <c r="V189" s="3"/>
      <c r="W189" s="3"/>
      <c r="X189" s="3"/>
      <c r="Y189" s="3"/>
      <c r="Z189" s="3"/>
    </row>
    <row r="190" ht="15.75" customHeight="1">
      <c r="A190" s="3"/>
      <c r="B190" s="13"/>
      <c r="C190" s="3"/>
      <c r="D190" s="3"/>
      <c r="E190" s="3"/>
      <c r="F190" s="3"/>
      <c r="G190" s="3"/>
      <c r="H190" s="3"/>
      <c r="I190" s="3"/>
      <c r="J190" s="3"/>
      <c r="K190" s="3"/>
      <c r="L190" s="13"/>
      <c r="M190" s="3"/>
      <c r="N190" s="3"/>
      <c r="O190" s="13"/>
      <c r="P190" s="3"/>
      <c r="Q190" s="3"/>
      <c r="R190" s="3"/>
      <c r="S190" s="3"/>
      <c r="T190" s="3"/>
      <c r="U190" s="3"/>
      <c r="V190" s="3"/>
      <c r="W190" s="3"/>
      <c r="X190" s="3"/>
      <c r="Y190" s="3"/>
      <c r="Z190" s="3"/>
    </row>
    <row r="191" ht="15.75" customHeight="1">
      <c r="A191" s="3"/>
      <c r="B191" s="13"/>
      <c r="C191" s="3"/>
      <c r="D191" s="3"/>
      <c r="E191" s="3"/>
      <c r="F191" s="3"/>
      <c r="G191" s="3"/>
      <c r="H191" s="3"/>
      <c r="I191" s="3"/>
      <c r="J191" s="3"/>
      <c r="K191" s="3"/>
      <c r="L191" s="13"/>
      <c r="M191" s="3"/>
      <c r="N191" s="3"/>
      <c r="O191" s="13"/>
      <c r="P191" s="3"/>
      <c r="Q191" s="3"/>
      <c r="R191" s="3"/>
      <c r="S191" s="3"/>
      <c r="T191" s="3"/>
      <c r="U191" s="3"/>
      <c r="V191" s="3"/>
      <c r="W191" s="3"/>
      <c r="X191" s="3"/>
      <c r="Y191" s="3"/>
      <c r="Z191" s="3"/>
    </row>
    <row r="192" ht="15.75" customHeight="1">
      <c r="A192" s="3"/>
      <c r="B192" s="13"/>
      <c r="C192" s="3"/>
      <c r="D192" s="3"/>
      <c r="E192" s="3"/>
      <c r="F192" s="3"/>
      <c r="G192" s="3"/>
      <c r="H192" s="3"/>
      <c r="I192" s="3"/>
      <c r="J192" s="3"/>
      <c r="K192" s="3"/>
      <c r="L192" s="13"/>
      <c r="M192" s="3"/>
      <c r="N192" s="3"/>
      <c r="O192" s="13"/>
      <c r="P192" s="3"/>
      <c r="Q192" s="3"/>
      <c r="R192" s="3"/>
      <c r="S192" s="3"/>
      <c r="T192" s="3"/>
      <c r="U192" s="3"/>
      <c r="V192" s="3"/>
      <c r="W192" s="3"/>
      <c r="X192" s="3"/>
      <c r="Y192" s="3"/>
      <c r="Z192" s="3"/>
    </row>
    <row r="193" ht="15.75" customHeight="1">
      <c r="A193" s="3"/>
      <c r="B193" s="13"/>
      <c r="C193" s="3"/>
      <c r="D193" s="3"/>
      <c r="E193" s="3"/>
      <c r="F193" s="3"/>
      <c r="G193" s="3"/>
      <c r="H193" s="3"/>
      <c r="I193" s="3"/>
      <c r="J193" s="3"/>
      <c r="K193" s="3"/>
      <c r="L193" s="13"/>
      <c r="M193" s="3"/>
      <c r="N193" s="3"/>
      <c r="O193" s="13"/>
      <c r="P193" s="3"/>
      <c r="Q193" s="3"/>
      <c r="R193" s="3"/>
      <c r="S193" s="3"/>
      <c r="T193" s="3"/>
      <c r="U193" s="3"/>
      <c r="V193" s="3"/>
      <c r="W193" s="3"/>
      <c r="X193" s="3"/>
      <c r="Y193" s="3"/>
      <c r="Z193" s="3"/>
    </row>
    <row r="194" ht="15.75" customHeight="1">
      <c r="A194" s="3"/>
      <c r="B194" s="13"/>
      <c r="C194" s="3"/>
      <c r="D194" s="3"/>
      <c r="E194" s="3"/>
      <c r="F194" s="3"/>
      <c r="G194" s="3"/>
      <c r="H194" s="3"/>
      <c r="I194" s="3"/>
      <c r="J194" s="3"/>
      <c r="K194" s="3"/>
      <c r="L194" s="13"/>
      <c r="M194" s="3"/>
      <c r="N194" s="3"/>
      <c r="O194" s="13"/>
      <c r="P194" s="3"/>
      <c r="Q194" s="3"/>
      <c r="R194" s="3"/>
      <c r="S194" s="3"/>
      <c r="T194" s="3"/>
      <c r="U194" s="3"/>
      <c r="V194" s="3"/>
      <c r="W194" s="3"/>
      <c r="X194" s="3"/>
      <c r="Y194" s="3"/>
      <c r="Z194" s="3"/>
    </row>
    <row r="195" ht="15.75" customHeight="1">
      <c r="A195" s="3"/>
      <c r="B195" s="13"/>
      <c r="C195" s="3"/>
      <c r="D195" s="3"/>
      <c r="E195" s="3"/>
      <c r="F195" s="3"/>
      <c r="G195" s="3"/>
      <c r="H195" s="3"/>
      <c r="I195" s="3"/>
      <c r="J195" s="3"/>
      <c r="K195" s="3"/>
      <c r="L195" s="13"/>
      <c r="M195" s="3"/>
      <c r="N195" s="3"/>
      <c r="O195" s="13"/>
      <c r="P195" s="3"/>
      <c r="Q195" s="3"/>
      <c r="R195" s="3"/>
      <c r="S195" s="3"/>
      <c r="T195" s="3"/>
      <c r="U195" s="3"/>
      <c r="V195" s="3"/>
      <c r="W195" s="3"/>
      <c r="X195" s="3"/>
      <c r="Y195" s="3"/>
      <c r="Z195" s="3"/>
    </row>
    <row r="196" ht="15.75" customHeight="1">
      <c r="A196" s="3"/>
      <c r="B196" s="13"/>
      <c r="C196" s="3"/>
      <c r="D196" s="3"/>
      <c r="E196" s="3"/>
      <c r="F196" s="3"/>
      <c r="G196" s="3"/>
      <c r="H196" s="3"/>
      <c r="I196" s="3"/>
      <c r="J196" s="3"/>
      <c r="K196" s="3"/>
      <c r="L196" s="13"/>
      <c r="M196" s="3"/>
      <c r="N196" s="3"/>
      <c r="O196" s="13"/>
      <c r="P196" s="3"/>
      <c r="Q196" s="3"/>
      <c r="R196" s="3"/>
      <c r="S196" s="3"/>
      <c r="T196" s="3"/>
      <c r="U196" s="3"/>
      <c r="V196" s="3"/>
      <c r="W196" s="3"/>
      <c r="X196" s="3"/>
      <c r="Y196" s="3"/>
      <c r="Z196" s="3"/>
    </row>
    <row r="197" ht="15.75" customHeight="1">
      <c r="A197" s="3"/>
      <c r="B197" s="13"/>
      <c r="C197" s="3"/>
      <c r="D197" s="3"/>
      <c r="E197" s="3"/>
      <c r="F197" s="3"/>
      <c r="G197" s="3"/>
      <c r="H197" s="3"/>
      <c r="I197" s="3"/>
      <c r="J197" s="3"/>
      <c r="K197" s="3"/>
      <c r="L197" s="13"/>
      <c r="M197" s="3"/>
      <c r="N197" s="3"/>
      <c r="O197" s="13"/>
      <c r="P197" s="3"/>
      <c r="Q197" s="3"/>
      <c r="R197" s="3"/>
      <c r="S197" s="3"/>
      <c r="T197" s="3"/>
      <c r="U197" s="3"/>
      <c r="V197" s="3"/>
      <c r="W197" s="3"/>
      <c r="X197" s="3"/>
      <c r="Y197" s="3"/>
      <c r="Z197" s="3"/>
    </row>
    <row r="198" ht="15.75" customHeight="1">
      <c r="A198" s="3"/>
      <c r="B198" s="13"/>
      <c r="C198" s="3"/>
      <c r="D198" s="3"/>
      <c r="E198" s="3"/>
      <c r="F198" s="3"/>
      <c r="G198" s="3"/>
      <c r="H198" s="3"/>
      <c r="I198" s="3"/>
      <c r="J198" s="3"/>
      <c r="K198" s="3"/>
      <c r="L198" s="13"/>
      <c r="M198" s="3"/>
      <c r="N198" s="3"/>
      <c r="O198" s="13"/>
      <c r="P198" s="3"/>
      <c r="Q198" s="3"/>
      <c r="R198" s="3"/>
      <c r="S198" s="3"/>
      <c r="T198" s="3"/>
      <c r="U198" s="3"/>
      <c r="V198" s="3"/>
      <c r="W198" s="3"/>
      <c r="X198" s="3"/>
      <c r="Y198" s="3"/>
      <c r="Z198" s="3"/>
    </row>
    <row r="199" ht="15.75" customHeight="1">
      <c r="A199" s="3"/>
      <c r="B199" s="13"/>
      <c r="C199" s="3"/>
      <c r="D199" s="3"/>
      <c r="E199" s="3"/>
      <c r="F199" s="3"/>
      <c r="G199" s="3"/>
      <c r="H199" s="3"/>
      <c r="I199" s="3"/>
      <c r="J199" s="3"/>
      <c r="K199" s="3"/>
      <c r="L199" s="13"/>
      <c r="M199" s="3"/>
      <c r="N199" s="3"/>
      <c r="O199" s="13"/>
      <c r="P199" s="3"/>
      <c r="Q199" s="3"/>
      <c r="R199" s="3"/>
      <c r="S199" s="3"/>
      <c r="T199" s="3"/>
      <c r="U199" s="3"/>
      <c r="V199" s="3"/>
      <c r="W199" s="3"/>
      <c r="X199" s="3"/>
      <c r="Y199" s="3"/>
      <c r="Z199" s="3"/>
    </row>
    <row r="200" ht="15.75" customHeight="1">
      <c r="A200" s="3"/>
      <c r="B200" s="13"/>
      <c r="C200" s="3"/>
      <c r="D200" s="3"/>
      <c r="E200" s="3"/>
      <c r="F200" s="3"/>
      <c r="G200" s="3"/>
      <c r="H200" s="3"/>
      <c r="I200" s="3"/>
      <c r="J200" s="3"/>
      <c r="K200" s="3"/>
      <c r="L200" s="13"/>
      <c r="M200" s="3"/>
      <c r="N200" s="3"/>
      <c r="O200" s="13"/>
      <c r="P200" s="3"/>
      <c r="Q200" s="3"/>
      <c r="R200" s="3"/>
      <c r="S200" s="3"/>
      <c r="T200" s="3"/>
      <c r="U200" s="3"/>
      <c r="V200" s="3"/>
      <c r="W200" s="3"/>
      <c r="X200" s="3"/>
      <c r="Y200" s="3"/>
      <c r="Z200" s="3"/>
    </row>
    <row r="201" ht="15.75" customHeight="1">
      <c r="A201" s="3"/>
      <c r="B201" s="13"/>
      <c r="C201" s="3"/>
      <c r="D201" s="3"/>
      <c r="E201" s="3"/>
      <c r="F201" s="3"/>
      <c r="G201" s="3"/>
      <c r="H201" s="3"/>
      <c r="I201" s="3"/>
      <c r="J201" s="3"/>
      <c r="K201" s="3"/>
      <c r="L201" s="13"/>
      <c r="M201" s="3"/>
      <c r="N201" s="3"/>
      <c r="O201" s="13"/>
      <c r="P201" s="3"/>
      <c r="Q201" s="3"/>
      <c r="R201" s="3"/>
      <c r="S201" s="3"/>
      <c r="T201" s="3"/>
      <c r="U201" s="3"/>
      <c r="V201" s="3"/>
      <c r="W201" s="3"/>
      <c r="X201" s="3"/>
      <c r="Y201" s="3"/>
      <c r="Z201" s="3"/>
    </row>
    <row r="202" ht="15.75" customHeight="1">
      <c r="A202" s="3"/>
      <c r="B202" s="13"/>
      <c r="C202" s="3"/>
      <c r="D202" s="3"/>
      <c r="E202" s="3"/>
      <c r="F202" s="3"/>
      <c r="G202" s="3"/>
      <c r="H202" s="3"/>
      <c r="I202" s="3"/>
      <c r="J202" s="3"/>
      <c r="K202" s="3"/>
      <c r="L202" s="13"/>
      <c r="M202" s="3"/>
      <c r="N202" s="3"/>
      <c r="O202" s="13"/>
      <c r="P202" s="3"/>
      <c r="Q202" s="3"/>
      <c r="R202" s="3"/>
      <c r="S202" s="3"/>
      <c r="T202" s="3"/>
      <c r="U202" s="3"/>
      <c r="V202" s="3"/>
      <c r="W202" s="3"/>
      <c r="X202" s="3"/>
      <c r="Y202" s="3"/>
      <c r="Z202" s="3"/>
    </row>
    <row r="203" ht="15.75" customHeight="1">
      <c r="A203" s="3"/>
      <c r="B203" s="13"/>
      <c r="C203" s="3"/>
      <c r="D203" s="3"/>
      <c r="E203" s="3"/>
      <c r="F203" s="3"/>
      <c r="G203" s="3"/>
      <c r="H203" s="3"/>
      <c r="I203" s="3"/>
      <c r="J203" s="3"/>
      <c r="K203" s="3"/>
      <c r="L203" s="13"/>
      <c r="M203" s="3"/>
      <c r="N203" s="3"/>
      <c r="O203" s="13"/>
      <c r="P203" s="3"/>
      <c r="Q203" s="3"/>
      <c r="R203" s="3"/>
      <c r="S203" s="3"/>
      <c r="T203" s="3"/>
      <c r="U203" s="3"/>
      <c r="V203" s="3"/>
      <c r="W203" s="3"/>
      <c r="X203" s="3"/>
      <c r="Y203" s="3"/>
      <c r="Z203" s="3"/>
    </row>
    <row r="204" ht="15.75" customHeight="1">
      <c r="A204" s="3"/>
      <c r="B204" s="13"/>
      <c r="C204" s="3"/>
      <c r="D204" s="3"/>
      <c r="E204" s="3"/>
      <c r="F204" s="3"/>
      <c r="G204" s="3"/>
      <c r="H204" s="3"/>
      <c r="I204" s="3"/>
      <c r="J204" s="3"/>
      <c r="K204" s="3"/>
      <c r="L204" s="13"/>
      <c r="M204" s="3"/>
      <c r="N204" s="3"/>
      <c r="O204" s="13"/>
      <c r="P204" s="3"/>
      <c r="Q204" s="3"/>
      <c r="R204" s="3"/>
      <c r="S204" s="3"/>
      <c r="T204" s="3"/>
      <c r="U204" s="3"/>
      <c r="V204" s="3"/>
      <c r="W204" s="3"/>
      <c r="X204" s="3"/>
      <c r="Y204" s="3"/>
      <c r="Z204" s="3"/>
    </row>
    <row r="205" ht="15.75" customHeight="1">
      <c r="A205" s="3"/>
      <c r="B205" s="13"/>
      <c r="C205" s="3"/>
      <c r="D205" s="3"/>
      <c r="E205" s="3"/>
      <c r="F205" s="3"/>
      <c r="G205" s="3"/>
      <c r="H205" s="3"/>
      <c r="I205" s="3"/>
      <c r="J205" s="3"/>
      <c r="K205" s="3"/>
      <c r="L205" s="13"/>
      <c r="M205" s="3"/>
      <c r="N205" s="3"/>
      <c r="O205" s="13"/>
      <c r="P205" s="3"/>
      <c r="Q205" s="3"/>
      <c r="R205" s="3"/>
      <c r="S205" s="3"/>
      <c r="T205" s="3"/>
      <c r="U205" s="3"/>
      <c r="V205" s="3"/>
      <c r="W205" s="3"/>
      <c r="X205" s="3"/>
      <c r="Y205" s="3"/>
      <c r="Z205" s="3"/>
    </row>
    <row r="206" ht="15.75" customHeight="1">
      <c r="A206" s="3"/>
      <c r="B206" s="13"/>
      <c r="C206" s="3"/>
      <c r="D206" s="3"/>
      <c r="E206" s="3"/>
      <c r="F206" s="3"/>
      <c r="G206" s="3"/>
      <c r="H206" s="3"/>
      <c r="I206" s="3"/>
      <c r="J206" s="3"/>
      <c r="K206" s="3"/>
      <c r="L206" s="13"/>
      <c r="M206" s="3"/>
      <c r="N206" s="3"/>
      <c r="O206" s="13"/>
      <c r="P206" s="3"/>
      <c r="Q206" s="3"/>
      <c r="R206" s="3"/>
      <c r="S206" s="3"/>
      <c r="T206" s="3"/>
      <c r="U206" s="3"/>
      <c r="V206" s="3"/>
      <c r="W206" s="3"/>
      <c r="X206" s="3"/>
      <c r="Y206" s="3"/>
      <c r="Z206" s="3"/>
    </row>
    <row r="207" ht="15.75" customHeight="1">
      <c r="A207" s="3"/>
      <c r="B207" s="13"/>
      <c r="C207" s="3"/>
      <c r="D207" s="3"/>
      <c r="E207" s="3"/>
      <c r="F207" s="3"/>
      <c r="G207" s="3"/>
      <c r="H207" s="3"/>
      <c r="I207" s="3"/>
      <c r="J207" s="3"/>
      <c r="K207" s="3"/>
      <c r="L207" s="13"/>
      <c r="M207" s="3"/>
      <c r="N207" s="3"/>
      <c r="O207" s="13"/>
      <c r="P207" s="3"/>
      <c r="Q207" s="3"/>
      <c r="R207" s="3"/>
      <c r="S207" s="3"/>
      <c r="T207" s="3"/>
      <c r="U207" s="3"/>
      <c r="V207" s="3"/>
      <c r="W207" s="3"/>
      <c r="X207" s="3"/>
      <c r="Y207" s="3"/>
      <c r="Z207" s="3"/>
    </row>
    <row r="208" ht="15.75" customHeight="1">
      <c r="A208" s="3"/>
      <c r="B208" s="13"/>
      <c r="C208" s="3"/>
      <c r="D208" s="3"/>
      <c r="E208" s="3"/>
      <c r="F208" s="3"/>
      <c r="G208" s="3"/>
      <c r="H208" s="3"/>
      <c r="I208" s="3"/>
      <c r="J208" s="3"/>
      <c r="K208" s="3"/>
      <c r="L208" s="13"/>
      <c r="M208" s="3"/>
      <c r="N208" s="3"/>
      <c r="O208" s="13"/>
      <c r="P208" s="3"/>
      <c r="Q208" s="3"/>
      <c r="R208" s="3"/>
      <c r="S208" s="3"/>
      <c r="T208" s="3"/>
      <c r="U208" s="3"/>
      <c r="V208" s="3"/>
      <c r="W208" s="3"/>
      <c r="X208" s="3"/>
      <c r="Y208" s="3"/>
      <c r="Z208" s="3"/>
    </row>
    <row r="209" ht="15.75" customHeight="1">
      <c r="A209" s="3"/>
      <c r="B209" s="13"/>
      <c r="C209" s="3"/>
      <c r="D209" s="3"/>
      <c r="E209" s="3"/>
      <c r="F209" s="3"/>
      <c r="G209" s="3"/>
      <c r="H209" s="3"/>
      <c r="I209" s="3"/>
      <c r="J209" s="3"/>
      <c r="K209" s="3"/>
      <c r="L209" s="13"/>
      <c r="M209" s="3"/>
      <c r="N209" s="3"/>
      <c r="O209" s="13"/>
      <c r="P209" s="3"/>
      <c r="Q209" s="3"/>
      <c r="R209" s="3"/>
      <c r="S209" s="3"/>
      <c r="T209" s="3"/>
      <c r="U209" s="3"/>
      <c r="V209" s="3"/>
      <c r="W209" s="3"/>
      <c r="X209" s="3"/>
      <c r="Y209" s="3"/>
      <c r="Z209" s="3"/>
    </row>
    <row r="210" ht="15.75" customHeight="1">
      <c r="A210" s="3"/>
      <c r="B210" s="13"/>
      <c r="C210" s="3"/>
      <c r="D210" s="3"/>
      <c r="E210" s="3"/>
      <c r="F210" s="3"/>
      <c r="G210" s="3"/>
      <c r="H210" s="3"/>
      <c r="I210" s="3"/>
      <c r="J210" s="3"/>
      <c r="K210" s="3"/>
      <c r="L210" s="13"/>
      <c r="M210" s="3"/>
      <c r="N210" s="3"/>
      <c r="O210" s="13"/>
      <c r="P210" s="3"/>
      <c r="Q210" s="3"/>
      <c r="R210" s="3"/>
      <c r="S210" s="3"/>
      <c r="T210" s="3"/>
      <c r="U210" s="3"/>
      <c r="V210" s="3"/>
      <c r="W210" s="3"/>
      <c r="X210" s="3"/>
      <c r="Y210" s="3"/>
      <c r="Z210" s="3"/>
    </row>
    <row r="211" ht="15.75" customHeight="1">
      <c r="A211" s="3"/>
      <c r="B211" s="13"/>
      <c r="C211" s="3"/>
      <c r="D211" s="3"/>
      <c r="E211" s="3"/>
      <c r="F211" s="3"/>
      <c r="G211" s="3"/>
      <c r="H211" s="3"/>
      <c r="I211" s="3"/>
      <c r="J211" s="3"/>
      <c r="K211" s="3"/>
      <c r="L211" s="13"/>
      <c r="M211" s="3"/>
      <c r="N211" s="3"/>
      <c r="O211" s="13"/>
      <c r="P211" s="3"/>
      <c r="Q211" s="3"/>
      <c r="R211" s="3"/>
      <c r="S211" s="3"/>
      <c r="T211" s="3"/>
      <c r="U211" s="3"/>
      <c r="V211" s="3"/>
      <c r="W211" s="3"/>
      <c r="X211" s="3"/>
      <c r="Y211" s="3"/>
      <c r="Z211" s="3"/>
    </row>
    <row r="212" ht="15.75" customHeight="1">
      <c r="A212" s="3"/>
      <c r="B212" s="13"/>
      <c r="C212" s="3"/>
      <c r="D212" s="3"/>
      <c r="E212" s="3"/>
      <c r="F212" s="3"/>
      <c r="G212" s="3"/>
      <c r="H212" s="3"/>
      <c r="I212" s="3"/>
      <c r="J212" s="3"/>
      <c r="K212" s="3"/>
      <c r="L212" s="13"/>
      <c r="M212" s="3"/>
      <c r="N212" s="3"/>
      <c r="O212" s="13"/>
      <c r="P212" s="3"/>
      <c r="Q212" s="3"/>
      <c r="R212" s="3"/>
      <c r="S212" s="3"/>
      <c r="T212" s="3"/>
      <c r="U212" s="3"/>
      <c r="V212" s="3"/>
      <c r="W212" s="3"/>
      <c r="X212" s="3"/>
      <c r="Y212" s="3"/>
      <c r="Z212" s="3"/>
    </row>
    <row r="213" ht="15.75" customHeight="1">
      <c r="A213" s="3"/>
      <c r="B213" s="13"/>
      <c r="C213" s="3"/>
      <c r="D213" s="3"/>
      <c r="E213" s="3"/>
      <c r="F213" s="3"/>
      <c r="G213" s="3"/>
      <c r="H213" s="3"/>
      <c r="I213" s="3"/>
      <c r="J213" s="3"/>
      <c r="K213" s="3"/>
      <c r="L213" s="13"/>
      <c r="M213" s="3"/>
      <c r="N213" s="3"/>
      <c r="O213" s="13"/>
      <c r="P213" s="3"/>
      <c r="Q213" s="3"/>
      <c r="R213" s="3"/>
      <c r="S213" s="3"/>
      <c r="T213" s="3"/>
      <c r="U213" s="3"/>
      <c r="V213" s="3"/>
      <c r="W213" s="3"/>
      <c r="X213" s="3"/>
      <c r="Y213" s="3"/>
      <c r="Z213" s="3"/>
    </row>
    <row r="214" ht="15.75" customHeight="1">
      <c r="A214" s="3"/>
      <c r="B214" s="13"/>
      <c r="C214" s="3"/>
      <c r="D214" s="3"/>
      <c r="E214" s="3"/>
      <c r="F214" s="3"/>
      <c r="G214" s="3"/>
      <c r="H214" s="3"/>
      <c r="I214" s="3"/>
      <c r="J214" s="3"/>
      <c r="K214" s="3"/>
      <c r="L214" s="13"/>
      <c r="M214" s="3"/>
      <c r="N214" s="3"/>
      <c r="O214" s="13"/>
      <c r="P214" s="3"/>
      <c r="Q214" s="3"/>
      <c r="R214" s="3"/>
      <c r="S214" s="3"/>
      <c r="T214" s="3"/>
      <c r="U214" s="3"/>
      <c r="V214" s="3"/>
      <c r="W214" s="3"/>
      <c r="X214" s="3"/>
      <c r="Y214" s="3"/>
      <c r="Z214" s="3"/>
    </row>
    <row r="215" ht="15.75" customHeight="1">
      <c r="A215" s="3"/>
      <c r="B215" s="13"/>
      <c r="C215" s="3"/>
      <c r="D215" s="3"/>
      <c r="E215" s="3"/>
      <c r="F215" s="3"/>
      <c r="G215" s="3"/>
      <c r="H215" s="3"/>
      <c r="I215" s="3"/>
      <c r="J215" s="3"/>
      <c r="K215" s="3"/>
      <c r="L215" s="13"/>
      <c r="M215" s="3"/>
      <c r="N215" s="3"/>
      <c r="O215" s="13"/>
      <c r="P215" s="3"/>
      <c r="Q215" s="3"/>
      <c r="R215" s="3"/>
      <c r="S215" s="3"/>
      <c r="T215" s="3"/>
      <c r="U215" s="3"/>
      <c r="V215" s="3"/>
      <c r="W215" s="3"/>
      <c r="X215" s="3"/>
      <c r="Y215" s="3"/>
      <c r="Z215" s="3"/>
    </row>
    <row r="216" ht="15.75" customHeight="1">
      <c r="A216" s="3"/>
      <c r="B216" s="13"/>
      <c r="C216" s="3"/>
      <c r="D216" s="3"/>
      <c r="E216" s="3"/>
      <c r="F216" s="3"/>
      <c r="G216" s="3"/>
      <c r="H216" s="3"/>
      <c r="I216" s="3"/>
      <c r="J216" s="3"/>
      <c r="K216" s="3"/>
      <c r="L216" s="13"/>
      <c r="M216" s="3"/>
      <c r="N216" s="3"/>
      <c r="O216" s="13"/>
      <c r="P216" s="3"/>
      <c r="Q216" s="3"/>
      <c r="R216" s="3"/>
      <c r="S216" s="3"/>
      <c r="T216" s="3"/>
      <c r="U216" s="3"/>
      <c r="V216" s="3"/>
      <c r="W216" s="3"/>
      <c r="X216" s="3"/>
      <c r="Y216" s="3"/>
      <c r="Z216" s="3"/>
    </row>
    <row r="217" ht="15.75" customHeight="1">
      <c r="A217" s="3"/>
      <c r="B217" s="13"/>
      <c r="C217" s="3"/>
      <c r="D217" s="3"/>
      <c r="E217" s="3"/>
      <c r="F217" s="3"/>
      <c r="G217" s="3"/>
      <c r="H217" s="3"/>
      <c r="I217" s="3"/>
      <c r="J217" s="3"/>
      <c r="K217" s="3"/>
      <c r="L217" s="13"/>
      <c r="M217" s="3"/>
      <c r="N217" s="3"/>
      <c r="O217" s="13"/>
      <c r="P217" s="3"/>
      <c r="Q217" s="3"/>
      <c r="R217" s="3"/>
      <c r="S217" s="3"/>
      <c r="T217" s="3"/>
      <c r="U217" s="3"/>
      <c r="V217" s="3"/>
      <c r="W217" s="3"/>
      <c r="X217" s="3"/>
      <c r="Y217" s="3"/>
      <c r="Z217" s="3"/>
    </row>
    <row r="218" ht="15.75" customHeight="1">
      <c r="A218" s="3"/>
      <c r="B218" s="13"/>
      <c r="C218" s="3"/>
      <c r="D218" s="3"/>
      <c r="E218" s="3"/>
      <c r="F218" s="3"/>
      <c r="G218" s="3"/>
      <c r="H218" s="3"/>
      <c r="I218" s="3"/>
      <c r="J218" s="3"/>
      <c r="K218" s="3"/>
      <c r="L218" s="13"/>
      <c r="M218" s="3"/>
      <c r="N218" s="3"/>
      <c r="O218" s="13"/>
      <c r="P218" s="3"/>
      <c r="Q218" s="3"/>
      <c r="R218" s="3"/>
      <c r="S218" s="3"/>
      <c r="T218" s="3"/>
      <c r="U218" s="3"/>
      <c r="V218" s="3"/>
      <c r="W218" s="3"/>
      <c r="X218" s="3"/>
      <c r="Y218" s="3"/>
      <c r="Z218" s="3"/>
    </row>
    <row r="219" ht="15.75" customHeight="1">
      <c r="A219" s="3"/>
      <c r="B219" s="13"/>
      <c r="C219" s="3"/>
      <c r="D219" s="3"/>
      <c r="E219" s="3"/>
      <c r="F219" s="3"/>
      <c r="G219" s="3"/>
      <c r="H219" s="3"/>
      <c r="I219" s="3"/>
      <c r="J219" s="3"/>
      <c r="K219" s="3"/>
      <c r="L219" s="13"/>
      <c r="M219" s="3"/>
      <c r="N219" s="3"/>
      <c r="O219" s="13"/>
      <c r="P219" s="3"/>
      <c r="Q219" s="3"/>
      <c r="R219" s="3"/>
      <c r="S219" s="3"/>
      <c r="T219" s="3"/>
      <c r="U219" s="3"/>
      <c r="V219" s="3"/>
      <c r="W219" s="3"/>
      <c r="X219" s="3"/>
      <c r="Y219" s="3"/>
      <c r="Z219" s="3"/>
    </row>
    <row r="220" ht="15.75" customHeight="1">
      <c r="A220" s="3"/>
      <c r="B220" s="13"/>
      <c r="C220" s="3"/>
      <c r="D220" s="3"/>
      <c r="E220" s="3"/>
      <c r="F220" s="3"/>
      <c r="G220" s="3"/>
      <c r="H220" s="3"/>
      <c r="I220" s="3"/>
      <c r="J220" s="3"/>
      <c r="K220" s="3"/>
      <c r="L220" s="13"/>
      <c r="M220" s="3"/>
      <c r="N220" s="3"/>
      <c r="O220" s="1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H2:H1000">
    <cfRule type="expression" dxfId="0" priority="1">
      <formula>AND($E2&lt;&gt;"",$H2="")</formula>
    </cfRule>
  </conditionalFormatting>
  <conditionalFormatting sqref="H2:O1000">
    <cfRule type="expression" dxfId="1" priority="2">
      <formula>$O2="placeholder"</formula>
    </cfRule>
  </conditionalFormatting>
  <conditionalFormatting sqref="I2:J1000">
    <cfRule type="expression" dxfId="0" priority="3">
      <formula>AND(OR($L2="triangular",$L2="uniform"),OR($I2="",$J2=""))</formula>
    </cfRule>
  </conditionalFormatting>
  <dataValidations>
    <dataValidation type="list" allowBlank="1" sqref="L2:L247">
      <formula1>"fixed,triangular,uniform,choice,combination"</formula1>
    </dataValidation>
    <dataValidation type="list" allowBlank="1" sqref="O2:O247">
      <formula1>"placeholder,partner estimate,measured,literature"</formula1>
    </dataValidation>
    <dataValidation type="list" allowBlank="1" sqref="B2:B247">
      <formula1>"product size,production,repair,use,end-of-life,general"</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pageSetUpPr/>
  </sheetPr>
  <sheetViews>
    <sheetView workbookViewId="0">
      <pane xSplit="11.0" ySplit="1.0" topLeftCell="L2" activePane="bottomRight" state="frozen"/>
      <selection activeCell="L1" sqref="L1" pane="topRight"/>
      <selection activeCell="A2" sqref="A2" pane="bottomLeft"/>
      <selection activeCell="L2" sqref="L2" pane="bottomRight"/>
    </sheetView>
  </sheetViews>
  <sheetFormatPr customHeight="1" defaultColWidth="14.43" defaultRowHeight="15.0"/>
  <cols>
    <col customWidth="1" min="1" max="1" width="27.14"/>
    <col customWidth="1" min="2" max="2" width="13.0"/>
    <col customWidth="1" min="3" max="3" width="21.0"/>
    <col customWidth="1" min="4" max="4" width="17.0"/>
    <col customWidth="1" min="5" max="5" width="24.0"/>
    <col customWidth="1" min="6" max="6" width="60.0"/>
    <col customWidth="1" min="7" max="7" width="14.0"/>
    <col customWidth="1" min="8" max="8" width="9.0"/>
    <col customWidth="1" min="9" max="9" width="8.0"/>
    <col customWidth="1" min="10" max="11" width="13.0"/>
    <col customWidth="1" min="12" max="12" width="12.0"/>
    <col customWidth="1" min="13" max="13" width="12.86"/>
    <col customWidth="1" min="14" max="14" width="13.0"/>
    <col customWidth="1" min="15" max="15" width="40.0"/>
    <col customWidth="1" min="16" max="16" width="13.0"/>
  </cols>
  <sheetData>
    <row r="1">
      <c r="A1" s="14" t="s">
        <v>295</v>
      </c>
      <c r="B1" s="14" t="s">
        <v>296</v>
      </c>
      <c r="C1" s="14" t="s">
        <v>297</v>
      </c>
      <c r="D1" s="14" t="s">
        <v>298</v>
      </c>
      <c r="E1" s="14" t="s">
        <v>0</v>
      </c>
      <c r="F1" s="14" t="s">
        <v>10</v>
      </c>
      <c r="G1" s="14" t="s">
        <v>8</v>
      </c>
      <c r="H1" s="14" t="s">
        <v>299</v>
      </c>
      <c r="I1" s="14" t="s">
        <v>300</v>
      </c>
      <c r="J1" s="14" t="s">
        <v>301</v>
      </c>
      <c r="K1" s="14" t="s">
        <v>302</v>
      </c>
      <c r="L1" s="14" t="s">
        <v>124</v>
      </c>
      <c r="M1" s="14" t="s">
        <v>303</v>
      </c>
      <c r="N1" s="14" t="s">
        <v>304</v>
      </c>
      <c r="O1" s="14" t="s">
        <v>305</v>
      </c>
      <c r="P1" s="14" t="s">
        <v>182</v>
      </c>
      <c r="Q1" s="3"/>
      <c r="R1" s="3"/>
      <c r="S1" s="3"/>
      <c r="T1" s="3"/>
      <c r="U1" s="3"/>
      <c r="V1" s="3"/>
      <c r="W1" s="3"/>
      <c r="X1" s="3"/>
      <c r="Y1" s="3"/>
      <c r="Z1" s="3"/>
    </row>
    <row r="2">
      <c r="A2" s="15" t="s">
        <v>57</v>
      </c>
      <c r="B2" s="15" t="s">
        <v>307</v>
      </c>
      <c r="C2" s="15" t="s">
        <v>308</v>
      </c>
      <c r="D2" s="15"/>
      <c r="E2" s="15" t="s">
        <v>445</v>
      </c>
      <c r="F2" s="15" t="s">
        <v>446</v>
      </c>
      <c r="G2" s="15" t="s">
        <v>18</v>
      </c>
      <c r="H2" s="15">
        <v>3.0</v>
      </c>
      <c r="I2" s="15">
        <v>3.0</v>
      </c>
      <c r="J2" s="15">
        <v>3.0</v>
      </c>
      <c r="K2" s="15"/>
      <c r="L2" s="15" t="s">
        <v>357</v>
      </c>
      <c r="M2" s="15"/>
      <c r="N2" s="15" t="s">
        <v>843</v>
      </c>
      <c r="O2" s="15" t="s">
        <v>314</v>
      </c>
      <c r="P2" s="15" t="s">
        <v>860</v>
      </c>
      <c r="Q2" s="3"/>
      <c r="R2" s="3"/>
      <c r="S2" s="3"/>
      <c r="T2" s="3"/>
      <c r="U2" s="3"/>
      <c r="V2" s="3"/>
      <c r="W2" s="3"/>
      <c r="X2" s="3"/>
      <c r="Y2" s="3"/>
      <c r="Z2" s="3"/>
    </row>
    <row r="3">
      <c r="A3" s="15" t="s">
        <v>57</v>
      </c>
      <c r="B3" s="15" t="s">
        <v>307</v>
      </c>
      <c r="C3" s="15" t="s">
        <v>308</v>
      </c>
      <c r="D3" s="15"/>
      <c r="E3" s="15" t="s">
        <v>861</v>
      </c>
      <c r="F3" s="15" t="s">
        <v>862</v>
      </c>
      <c r="G3" s="15" t="s">
        <v>18</v>
      </c>
      <c r="H3" s="15">
        <v>0.115</v>
      </c>
      <c r="I3" s="15">
        <f>H3*0.8</f>
        <v>0.092</v>
      </c>
      <c r="J3" s="15">
        <f>H3*1.2</f>
        <v>0.138</v>
      </c>
      <c r="K3" s="15"/>
      <c r="L3" s="15" t="s">
        <v>312</v>
      </c>
      <c r="M3" s="15"/>
      <c r="N3" s="15" t="s">
        <v>863</v>
      </c>
      <c r="O3" s="15" t="s">
        <v>314</v>
      </c>
      <c r="P3" s="15" t="s">
        <v>864</v>
      </c>
      <c r="Q3" s="3"/>
      <c r="R3" s="3"/>
      <c r="S3" s="3"/>
      <c r="T3" s="3"/>
      <c r="U3" s="3"/>
      <c r="V3" s="3"/>
      <c r="W3" s="3"/>
      <c r="X3" s="3"/>
      <c r="Y3" s="3"/>
      <c r="Z3" s="3"/>
    </row>
    <row r="4">
      <c r="A4" s="15" t="s">
        <v>57</v>
      </c>
      <c r="B4" s="15" t="s">
        <v>307</v>
      </c>
      <c r="C4" s="15" t="s">
        <v>308</v>
      </c>
      <c r="D4" s="15"/>
      <c r="E4" s="15" t="s">
        <v>453</v>
      </c>
      <c r="F4" s="15" t="s">
        <v>865</v>
      </c>
      <c r="G4" s="15" t="s">
        <v>455</v>
      </c>
      <c r="H4" s="15">
        <v>1900.0</v>
      </c>
      <c r="I4" s="15">
        <f>H4*0.9</f>
        <v>1710</v>
      </c>
      <c r="J4" s="15">
        <f>H4*1.1</f>
        <v>2090</v>
      </c>
      <c r="K4" s="15"/>
      <c r="L4" s="15" t="s">
        <v>312</v>
      </c>
      <c r="M4" s="15"/>
      <c r="N4" s="15" t="s">
        <v>866</v>
      </c>
      <c r="O4" s="15" t="s">
        <v>314</v>
      </c>
      <c r="P4" s="15" t="s">
        <v>867</v>
      </c>
      <c r="Q4" s="3"/>
      <c r="R4" s="3"/>
      <c r="S4" s="3"/>
      <c r="T4" s="3"/>
      <c r="U4" s="3"/>
      <c r="V4" s="3"/>
      <c r="W4" s="3"/>
      <c r="X4" s="3"/>
      <c r="Y4" s="3"/>
      <c r="Z4" s="3"/>
    </row>
    <row r="5">
      <c r="A5" s="15" t="s">
        <v>57</v>
      </c>
      <c r="B5" s="15" t="s">
        <v>327</v>
      </c>
      <c r="C5" s="15" t="s">
        <v>868</v>
      </c>
      <c r="D5" s="15"/>
      <c r="E5" s="15" t="s">
        <v>759</v>
      </c>
      <c r="F5" s="15" t="s">
        <v>869</v>
      </c>
      <c r="G5" s="15" t="s">
        <v>773</v>
      </c>
      <c r="H5" s="15">
        <v>0.8</v>
      </c>
      <c r="I5" s="15">
        <f>H5</f>
        <v>0.8</v>
      </c>
      <c r="J5" s="15">
        <f>H5</f>
        <v>0.8</v>
      </c>
      <c r="K5" s="15"/>
      <c r="L5" s="15" t="s">
        <v>357</v>
      </c>
      <c r="M5" s="15"/>
      <c r="N5" s="15" t="s">
        <v>870</v>
      </c>
      <c r="O5" s="15" t="s">
        <v>314</v>
      </c>
      <c r="P5" s="15" t="s">
        <v>871</v>
      </c>
      <c r="Q5" s="3"/>
      <c r="R5" s="3"/>
      <c r="S5" s="3"/>
      <c r="T5" s="3"/>
      <c r="U5" s="3"/>
      <c r="V5" s="3"/>
      <c r="W5" s="3"/>
      <c r="X5" s="3"/>
      <c r="Y5" s="3"/>
      <c r="Z5" s="3"/>
    </row>
    <row r="6">
      <c r="A6" s="15" t="s">
        <v>57</v>
      </c>
      <c r="B6" s="15" t="s">
        <v>327</v>
      </c>
      <c r="C6" s="15" t="s">
        <v>872</v>
      </c>
      <c r="D6" s="15"/>
      <c r="E6" s="15" t="s">
        <v>759</v>
      </c>
      <c r="F6" s="15" t="s">
        <v>873</v>
      </c>
      <c r="G6" s="15" t="s">
        <v>773</v>
      </c>
      <c r="H6" s="15">
        <v>0.2</v>
      </c>
      <c r="I6" s="15">
        <f t="shared" ref="I6:I11" si="1">H6*0.8</f>
        <v>0.16</v>
      </c>
      <c r="J6" s="15">
        <f t="shared" ref="J6:J11" si="2">H6*1.2</f>
        <v>0.24</v>
      </c>
      <c r="K6" s="15"/>
      <c r="L6" s="15" t="s">
        <v>312</v>
      </c>
      <c r="M6" s="15"/>
      <c r="N6" s="15" t="s">
        <v>874</v>
      </c>
      <c r="O6" s="15" t="s">
        <v>314</v>
      </c>
      <c r="P6" s="15" t="s">
        <v>875</v>
      </c>
      <c r="Q6" s="3"/>
      <c r="R6" s="3"/>
      <c r="S6" s="3"/>
      <c r="T6" s="3"/>
      <c r="U6" s="3"/>
      <c r="V6" s="3"/>
      <c r="W6" s="3"/>
      <c r="X6" s="3"/>
      <c r="Y6" s="3"/>
      <c r="Z6" s="3"/>
    </row>
    <row r="7">
      <c r="A7" s="15" t="s">
        <v>57</v>
      </c>
      <c r="B7" s="15" t="s">
        <v>398</v>
      </c>
      <c r="C7" s="15" t="s">
        <v>308</v>
      </c>
      <c r="D7" s="15"/>
      <c r="E7" s="15" t="s">
        <v>765</v>
      </c>
      <c r="F7" s="15" t="s">
        <v>767</v>
      </c>
      <c r="G7" s="15" t="s">
        <v>24</v>
      </c>
      <c r="H7" s="15">
        <v>75.0</v>
      </c>
      <c r="I7" s="15">
        <f t="shared" si="1"/>
        <v>60</v>
      </c>
      <c r="J7" s="15">
        <f t="shared" si="2"/>
        <v>90</v>
      </c>
      <c r="K7" s="15"/>
      <c r="L7" s="15" t="s">
        <v>312</v>
      </c>
      <c r="M7" s="15"/>
      <c r="N7" s="15" t="s">
        <v>876</v>
      </c>
      <c r="O7" s="15" t="s">
        <v>325</v>
      </c>
      <c r="P7" s="15" t="s">
        <v>877</v>
      </c>
      <c r="Q7" s="3"/>
      <c r="R7" s="3"/>
      <c r="S7" s="3"/>
      <c r="T7" s="3"/>
      <c r="U7" s="3"/>
      <c r="V7" s="3"/>
      <c r="W7" s="3"/>
      <c r="X7" s="3"/>
      <c r="Y7" s="3"/>
      <c r="Z7" s="3"/>
    </row>
    <row r="8">
      <c r="A8" s="15" t="s">
        <v>57</v>
      </c>
      <c r="B8" s="15" t="s">
        <v>418</v>
      </c>
      <c r="C8" s="15" t="s">
        <v>878</v>
      </c>
      <c r="D8" s="15" t="s">
        <v>868</v>
      </c>
      <c r="E8" s="15" t="s">
        <v>759</v>
      </c>
      <c r="F8" s="15" t="s">
        <v>879</v>
      </c>
      <c r="G8" s="15" t="s">
        <v>773</v>
      </c>
      <c r="H8" s="15">
        <v>0.72</v>
      </c>
      <c r="I8" s="15">
        <f t="shared" si="1"/>
        <v>0.576</v>
      </c>
      <c r="J8" s="15">
        <f t="shared" si="2"/>
        <v>0.864</v>
      </c>
      <c r="K8" s="15"/>
      <c r="L8" s="15" t="s">
        <v>312</v>
      </c>
      <c r="M8" s="15"/>
      <c r="N8" s="15" t="s">
        <v>880</v>
      </c>
      <c r="O8" s="15" t="s">
        <v>325</v>
      </c>
      <c r="P8" s="15" t="s">
        <v>881</v>
      </c>
      <c r="Q8" s="3"/>
      <c r="R8" s="3"/>
      <c r="S8" s="3"/>
      <c r="T8" s="3"/>
      <c r="U8" s="3"/>
      <c r="V8" s="3"/>
      <c r="W8" s="3"/>
      <c r="X8" s="3"/>
      <c r="Y8" s="3"/>
      <c r="Z8" s="3"/>
    </row>
    <row r="9">
      <c r="A9" s="15" t="s">
        <v>57</v>
      </c>
      <c r="B9" s="15" t="s">
        <v>418</v>
      </c>
      <c r="C9" s="15" t="s">
        <v>856</v>
      </c>
      <c r="D9" s="15" t="s">
        <v>868</v>
      </c>
      <c r="E9" s="15" t="s">
        <v>759</v>
      </c>
      <c r="F9" s="15" t="s">
        <v>882</v>
      </c>
      <c r="G9" s="15" t="s">
        <v>773</v>
      </c>
      <c r="H9" s="15">
        <v>0.08</v>
      </c>
      <c r="I9" s="15">
        <f t="shared" si="1"/>
        <v>0.064</v>
      </c>
      <c r="J9" s="15">
        <f t="shared" si="2"/>
        <v>0.096</v>
      </c>
      <c r="K9" s="15"/>
      <c r="L9" s="15" t="s">
        <v>312</v>
      </c>
      <c r="M9" s="15"/>
      <c r="N9" s="15" t="s">
        <v>880</v>
      </c>
      <c r="O9" s="15" t="s">
        <v>325</v>
      </c>
      <c r="P9" s="15" t="s">
        <v>883</v>
      </c>
      <c r="Q9" s="3"/>
      <c r="R9" s="3"/>
      <c r="S9" s="3"/>
      <c r="T9" s="3"/>
      <c r="U9" s="3"/>
      <c r="V9" s="3"/>
      <c r="W9" s="3"/>
      <c r="X9" s="3"/>
      <c r="Y9" s="3"/>
      <c r="Z9" s="3"/>
    </row>
    <row r="10">
      <c r="A10" s="15" t="s">
        <v>57</v>
      </c>
      <c r="B10" s="15" t="s">
        <v>418</v>
      </c>
      <c r="C10" s="15" t="s">
        <v>856</v>
      </c>
      <c r="D10" s="15" t="s">
        <v>872</v>
      </c>
      <c r="E10" s="15" t="s">
        <v>759</v>
      </c>
      <c r="F10" s="15" t="s">
        <v>884</v>
      </c>
      <c r="G10" s="15" t="s">
        <v>773</v>
      </c>
      <c r="H10" s="15">
        <v>0.02</v>
      </c>
      <c r="I10" s="15">
        <f t="shared" si="1"/>
        <v>0.016</v>
      </c>
      <c r="J10" s="15">
        <f t="shared" si="2"/>
        <v>0.024</v>
      </c>
      <c r="K10" s="15"/>
      <c r="L10" s="15" t="s">
        <v>312</v>
      </c>
      <c r="M10" s="15"/>
      <c r="N10" s="15" t="s">
        <v>880</v>
      </c>
      <c r="O10" s="15" t="s">
        <v>325</v>
      </c>
      <c r="P10" s="15" t="s">
        <v>885</v>
      </c>
      <c r="Q10" s="3"/>
      <c r="R10" s="3"/>
      <c r="S10" s="3"/>
      <c r="T10" s="3"/>
      <c r="U10" s="3"/>
      <c r="V10" s="3"/>
      <c r="W10" s="3"/>
      <c r="X10" s="3"/>
      <c r="Y10" s="3"/>
      <c r="Z10" s="3"/>
    </row>
    <row r="11">
      <c r="A11" s="15" t="s">
        <v>57</v>
      </c>
      <c r="B11" s="15" t="s">
        <v>418</v>
      </c>
      <c r="C11" s="15" t="s">
        <v>878</v>
      </c>
      <c r="D11" s="15" t="s">
        <v>872</v>
      </c>
      <c r="E11" s="15" t="s">
        <v>759</v>
      </c>
      <c r="F11" s="15" t="s">
        <v>886</v>
      </c>
      <c r="G11" s="15" t="s">
        <v>773</v>
      </c>
      <c r="H11" s="15">
        <v>0.18</v>
      </c>
      <c r="I11" s="15">
        <f t="shared" si="1"/>
        <v>0.144</v>
      </c>
      <c r="J11" s="15">
        <f t="shared" si="2"/>
        <v>0.216</v>
      </c>
      <c r="K11" s="15"/>
      <c r="L11" s="15" t="s">
        <v>312</v>
      </c>
      <c r="M11" s="15"/>
      <c r="N11" s="15" t="s">
        <v>880</v>
      </c>
      <c r="O11" s="15" t="s">
        <v>325</v>
      </c>
      <c r="P11" s="15" t="s">
        <v>887</v>
      </c>
      <c r="Q11" s="3"/>
      <c r="R11" s="3"/>
      <c r="S11" s="3"/>
      <c r="T11" s="3"/>
      <c r="U11" s="3"/>
      <c r="V11" s="3"/>
      <c r="W11" s="3"/>
      <c r="X11" s="3"/>
      <c r="Y11" s="3"/>
      <c r="Z11" s="3"/>
    </row>
    <row r="12">
      <c r="A12" s="15" t="s">
        <v>57</v>
      </c>
      <c r="B12" s="15" t="s">
        <v>438</v>
      </c>
      <c r="C12" s="15" t="s">
        <v>308</v>
      </c>
      <c r="D12" s="15"/>
      <c r="E12" s="15" t="s">
        <v>437</v>
      </c>
      <c r="F12" s="15" t="s">
        <v>784</v>
      </c>
      <c r="G12" s="15" t="s">
        <v>440</v>
      </c>
      <c r="H12" s="15" t="s">
        <v>441</v>
      </c>
      <c r="I12" s="15"/>
      <c r="J12" s="15"/>
      <c r="K12" s="15"/>
      <c r="L12" s="15" t="s">
        <v>362</v>
      </c>
      <c r="M12" s="15"/>
      <c r="N12" s="15" t="s">
        <v>787</v>
      </c>
      <c r="O12" s="15" t="s">
        <v>314</v>
      </c>
      <c r="P12" s="15" t="s">
        <v>788</v>
      </c>
      <c r="Q12" s="3"/>
      <c r="R12" s="3"/>
      <c r="S12" s="3"/>
      <c r="T12" s="3"/>
      <c r="U12" s="3"/>
      <c r="V12" s="3"/>
      <c r="W12" s="3"/>
      <c r="X12" s="3"/>
      <c r="Y12" s="3"/>
      <c r="Z12" s="3"/>
    </row>
    <row r="13">
      <c r="A13" s="3"/>
      <c r="B13" s="13"/>
      <c r="C13" s="3"/>
      <c r="D13" s="3"/>
      <c r="E13" s="3"/>
      <c r="F13" s="3"/>
      <c r="G13" s="3"/>
      <c r="H13" s="3"/>
      <c r="I13" s="3"/>
      <c r="J13" s="3"/>
      <c r="K13" s="3"/>
      <c r="L13" s="13"/>
      <c r="M13" s="3"/>
      <c r="N13" s="3"/>
      <c r="O13" s="13"/>
      <c r="P13" s="3"/>
      <c r="Q13" s="3"/>
      <c r="R13" s="3"/>
      <c r="S13" s="3"/>
      <c r="T13" s="3"/>
      <c r="U13" s="3"/>
      <c r="V13" s="3"/>
      <c r="W13" s="3"/>
      <c r="X13" s="3"/>
      <c r="Y13" s="3"/>
      <c r="Z13" s="3"/>
    </row>
    <row r="14">
      <c r="A14" s="3"/>
      <c r="B14" s="13"/>
      <c r="C14" s="3"/>
      <c r="D14" s="3"/>
      <c r="E14" s="3"/>
      <c r="F14" s="3"/>
      <c r="G14" s="3"/>
      <c r="H14" s="3"/>
      <c r="I14" s="3"/>
      <c r="J14" s="3"/>
      <c r="K14" s="3"/>
      <c r="L14" s="13"/>
      <c r="M14" s="3"/>
      <c r="N14" s="3"/>
      <c r="O14" s="13"/>
      <c r="P14" s="3"/>
      <c r="Q14" s="3"/>
      <c r="R14" s="3"/>
      <c r="S14" s="3"/>
      <c r="T14" s="3"/>
      <c r="U14" s="3"/>
      <c r="V14" s="3"/>
      <c r="W14" s="3"/>
      <c r="X14" s="3"/>
      <c r="Y14" s="3"/>
      <c r="Z14" s="3"/>
    </row>
    <row r="15">
      <c r="A15" s="3"/>
      <c r="B15" s="13"/>
      <c r="C15" s="3"/>
      <c r="D15" s="3"/>
      <c r="E15" s="3"/>
      <c r="F15" s="3"/>
      <c r="G15" s="3"/>
      <c r="H15" s="3"/>
      <c r="I15" s="3"/>
      <c r="J15" s="3"/>
      <c r="K15" s="3"/>
      <c r="L15" s="13"/>
      <c r="M15" s="3"/>
      <c r="N15" s="3"/>
      <c r="O15" s="13"/>
      <c r="P15" s="3"/>
      <c r="Q15" s="3"/>
      <c r="R15" s="3"/>
      <c r="S15" s="3"/>
      <c r="T15" s="3"/>
      <c r="U15" s="3"/>
      <c r="V15" s="3"/>
      <c r="W15" s="3"/>
      <c r="X15" s="3"/>
      <c r="Y15" s="3"/>
      <c r="Z15" s="3"/>
    </row>
    <row r="16">
      <c r="A16" s="3"/>
      <c r="B16" s="13"/>
      <c r="C16" s="3"/>
      <c r="D16" s="3"/>
      <c r="E16" s="3"/>
      <c r="F16" s="3"/>
      <c r="G16" s="3"/>
      <c r="H16" s="3"/>
      <c r="I16" s="3"/>
      <c r="J16" s="3"/>
      <c r="K16" s="3"/>
      <c r="L16" s="13"/>
      <c r="M16" s="3"/>
      <c r="N16" s="3"/>
      <c r="O16" s="13"/>
      <c r="P16" s="3"/>
      <c r="Q16" s="3"/>
      <c r="R16" s="3"/>
      <c r="S16" s="3"/>
      <c r="T16" s="3"/>
      <c r="U16" s="3"/>
      <c r="V16" s="3"/>
      <c r="W16" s="3"/>
      <c r="X16" s="3"/>
      <c r="Y16" s="3"/>
      <c r="Z16" s="3"/>
    </row>
    <row r="17">
      <c r="A17" s="3"/>
      <c r="B17" s="13"/>
      <c r="C17" s="3"/>
      <c r="D17" s="3"/>
      <c r="E17" s="3"/>
      <c r="F17" s="3"/>
      <c r="G17" s="3"/>
      <c r="H17" s="3"/>
      <c r="I17" s="3"/>
      <c r="J17" s="3"/>
      <c r="K17" s="3"/>
      <c r="L17" s="13"/>
      <c r="M17" s="3"/>
      <c r="N17" s="3"/>
      <c r="O17" s="13"/>
      <c r="P17" s="3"/>
      <c r="Q17" s="3"/>
      <c r="R17" s="3"/>
      <c r="S17" s="3"/>
      <c r="T17" s="3"/>
      <c r="U17" s="3"/>
      <c r="V17" s="3"/>
      <c r="W17" s="3"/>
      <c r="X17" s="3"/>
      <c r="Y17" s="3"/>
      <c r="Z17" s="3"/>
    </row>
    <row r="18">
      <c r="A18" s="3"/>
      <c r="B18" s="13"/>
      <c r="C18" s="3"/>
      <c r="D18" s="3"/>
      <c r="E18" s="3"/>
      <c r="F18" s="3"/>
      <c r="G18" s="3"/>
      <c r="H18" s="3"/>
      <c r="I18" s="3"/>
      <c r="J18" s="3"/>
      <c r="K18" s="3"/>
      <c r="L18" s="13"/>
      <c r="M18" s="3"/>
      <c r="N18" s="3"/>
      <c r="O18" s="13"/>
      <c r="P18" s="3"/>
      <c r="Q18" s="3"/>
      <c r="R18" s="3"/>
      <c r="S18" s="3"/>
      <c r="T18" s="3"/>
      <c r="U18" s="3"/>
      <c r="V18" s="3"/>
      <c r="W18" s="3"/>
      <c r="X18" s="3"/>
      <c r="Y18" s="3"/>
      <c r="Z18" s="3"/>
    </row>
    <row r="19">
      <c r="A19" s="3"/>
      <c r="B19" s="13"/>
      <c r="C19" s="3"/>
      <c r="D19" s="3"/>
      <c r="E19" s="3"/>
      <c r="F19" s="3"/>
      <c r="G19" s="3"/>
      <c r="H19" s="3"/>
      <c r="I19" s="3"/>
      <c r="J19" s="3"/>
      <c r="K19" s="3"/>
      <c r="L19" s="13"/>
      <c r="M19" s="3"/>
      <c r="N19" s="3"/>
      <c r="O19" s="13"/>
      <c r="P19" s="3"/>
      <c r="Q19" s="3"/>
      <c r="R19" s="3"/>
      <c r="S19" s="3"/>
      <c r="T19" s="3"/>
      <c r="U19" s="3"/>
      <c r="V19" s="3"/>
      <c r="W19" s="3"/>
      <c r="X19" s="3"/>
      <c r="Y19" s="3"/>
      <c r="Z19" s="3"/>
    </row>
    <row r="20">
      <c r="A20" s="3"/>
      <c r="B20" s="13"/>
      <c r="C20" s="3"/>
      <c r="D20" s="3"/>
      <c r="E20" s="3"/>
      <c r="F20" s="3"/>
      <c r="G20" s="3"/>
      <c r="H20" s="3"/>
      <c r="I20" s="3"/>
      <c r="J20" s="3"/>
      <c r="K20" s="3"/>
      <c r="L20" s="13"/>
      <c r="M20" s="3"/>
      <c r="N20" s="3"/>
      <c r="O20" s="13"/>
      <c r="P20" s="3"/>
      <c r="Q20" s="3"/>
      <c r="R20" s="3"/>
      <c r="S20" s="3"/>
      <c r="T20" s="3"/>
      <c r="U20" s="3"/>
      <c r="V20" s="3"/>
      <c r="W20" s="3"/>
      <c r="X20" s="3"/>
      <c r="Y20" s="3"/>
      <c r="Z20" s="3"/>
    </row>
    <row r="21" ht="15.75" customHeight="1">
      <c r="A21" s="3"/>
      <c r="B21" s="13"/>
      <c r="C21" s="3"/>
      <c r="D21" s="3"/>
      <c r="E21" s="3"/>
      <c r="F21" s="3"/>
      <c r="G21" s="3"/>
      <c r="H21" s="3"/>
      <c r="I21" s="3"/>
      <c r="J21" s="3"/>
      <c r="K21" s="3"/>
      <c r="L21" s="13"/>
      <c r="M21" s="3"/>
      <c r="N21" s="3"/>
      <c r="O21" s="13"/>
      <c r="P21" s="3"/>
      <c r="Q21" s="3"/>
      <c r="R21" s="3"/>
      <c r="S21" s="3"/>
      <c r="T21" s="3"/>
      <c r="U21" s="3"/>
      <c r="V21" s="3"/>
      <c r="W21" s="3"/>
      <c r="X21" s="3"/>
      <c r="Y21" s="3"/>
      <c r="Z21" s="3"/>
    </row>
    <row r="22" ht="15.75" customHeight="1">
      <c r="A22" s="3"/>
      <c r="B22" s="13"/>
      <c r="C22" s="3"/>
      <c r="D22" s="3"/>
      <c r="E22" s="3"/>
      <c r="F22" s="3"/>
      <c r="G22" s="3"/>
      <c r="H22" s="3"/>
      <c r="I22" s="3"/>
      <c r="J22" s="3"/>
      <c r="K22" s="3"/>
      <c r="L22" s="13"/>
      <c r="M22" s="3"/>
      <c r="N22" s="3"/>
      <c r="O22" s="13"/>
      <c r="P22" s="3"/>
      <c r="Q22" s="3"/>
      <c r="R22" s="3"/>
      <c r="S22" s="3"/>
      <c r="T22" s="3"/>
      <c r="U22" s="3"/>
      <c r="V22" s="3"/>
      <c r="W22" s="3"/>
      <c r="X22" s="3"/>
      <c r="Y22" s="3"/>
      <c r="Z22" s="3"/>
    </row>
    <row r="23" ht="15.75" customHeight="1">
      <c r="A23" s="3"/>
      <c r="B23" s="13"/>
      <c r="C23" s="3"/>
      <c r="D23" s="3"/>
      <c r="E23" s="3"/>
      <c r="F23" s="3"/>
      <c r="G23" s="3"/>
      <c r="H23" s="3"/>
      <c r="I23" s="3"/>
      <c r="J23" s="3"/>
      <c r="K23" s="3"/>
      <c r="L23" s="13"/>
      <c r="M23" s="3"/>
      <c r="N23" s="3"/>
      <c r="O23" s="13"/>
      <c r="P23" s="3"/>
      <c r="Q23" s="3"/>
      <c r="R23" s="3"/>
      <c r="S23" s="3"/>
      <c r="T23" s="3"/>
      <c r="U23" s="3"/>
      <c r="V23" s="3"/>
      <c r="W23" s="3"/>
      <c r="X23" s="3"/>
      <c r="Y23" s="3"/>
      <c r="Z23" s="3"/>
    </row>
    <row r="24" ht="15.75" customHeight="1">
      <c r="A24" s="3"/>
      <c r="B24" s="13"/>
      <c r="C24" s="3"/>
      <c r="D24" s="3"/>
      <c r="E24" s="3"/>
      <c r="F24" s="3"/>
      <c r="G24" s="3"/>
      <c r="H24" s="3"/>
      <c r="I24" s="3"/>
      <c r="J24" s="3"/>
      <c r="K24" s="3"/>
      <c r="L24" s="13"/>
      <c r="M24" s="3"/>
      <c r="N24" s="3"/>
      <c r="O24" s="13"/>
      <c r="P24" s="3"/>
      <c r="Q24" s="3"/>
      <c r="R24" s="3"/>
      <c r="S24" s="3"/>
      <c r="T24" s="3"/>
      <c r="U24" s="3"/>
      <c r="V24" s="3"/>
      <c r="W24" s="3"/>
      <c r="X24" s="3"/>
      <c r="Y24" s="3"/>
      <c r="Z24" s="3"/>
    </row>
    <row r="25" ht="15.75" customHeight="1">
      <c r="A25" s="3"/>
      <c r="B25" s="13"/>
      <c r="C25" s="3"/>
      <c r="D25" s="3"/>
      <c r="E25" s="3"/>
      <c r="F25" s="3"/>
      <c r="G25" s="3"/>
      <c r="H25" s="3"/>
      <c r="I25" s="3"/>
      <c r="J25" s="3"/>
      <c r="K25" s="3"/>
      <c r="L25" s="13"/>
      <c r="M25" s="3"/>
      <c r="N25" s="3"/>
      <c r="O25" s="13"/>
      <c r="P25" s="3"/>
      <c r="Q25" s="3"/>
      <c r="R25" s="3"/>
      <c r="S25" s="3"/>
      <c r="T25" s="3"/>
      <c r="U25" s="3"/>
      <c r="V25" s="3"/>
      <c r="W25" s="3"/>
      <c r="X25" s="3"/>
      <c r="Y25" s="3"/>
      <c r="Z25" s="3"/>
    </row>
    <row r="26" ht="15.75" customHeight="1">
      <c r="A26" s="3"/>
      <c r="B26" s="13"/>
      <c r="C26" s="3"/>
      <c r="D26" s="3"/>
      <c r="E26" s="3"/>
      <c r="F26" s="3"/>
      <c r="G26" s="3"/>
      <c r="H26" s="3"/>
      <c r="I26" s="3"/>
      <c r="J26" s="3"/>
      <c r="K26" s="3"/>
      <c r="L26" s="13"/>
      <c r="M26" s="3"/>
      <c r="N26" s="3"/>
      <c r="O26" s="13"/>
      <c r="P26" s="3"/>
      <c r="Q26" s="3"/>
      <c r="R26" s="3"/>
      <c r="S26" s="3"/>
      <c r="T26" s="3"/>
      <c r="U26" s="3"/>
      <c r="V26" s="3"/>
      <c r="W26" s="3"/>
      <c r="X26" s="3"/>
      <c r="Y26" s="3"/>
      <c r="Z26" s="3"/>
    </row>
    <row r="27" ht="15.75" customHeight="1">
      <c r="A27" s="3"/>
      <c r="B27" s="13"/>
      <c r="C27" s="3"/>
      <c r="D27" s="3"/>
      <c r="E27" s="3"/>
      <c r="F27" s="3"/>
      <c r="G27" s="3"/>
      <c r="H27" s="3"/>
      <c r="I27" s="3"/>
      <c r="J27" s="3"/>
      <c r="K27" s="3"/>
      <c r="L27" s="13"/>
      <c r="M27" s="3"/>
      <c r="N27" s="3"/>
      <c r="O27" s="13"/>
      <c r="P27" s="3"/>
      <c r="Q27" s="3"/>
      <c r="R27" s="3"/>
      <c r="S27" s="3"/>
      <c r="T27" s="3"/>
      <c r="U27" s="3"/>
      <c r="V27" s="3"/>
      <c r="W27" s="3"/>
      <c r="X27" s="3"/>
      <c r="Y27" s="3"/>
      <c r="Z27" s="3"/>
    </row>
    <row r="28" ht="15.75" customHeight="1">
      <c r="A28" s="3"/>
      <c r="B28" s="13"/>
      <c r="C28" s="3"/>
      <c r="D28" s="3"/>
      <c r="E28" s="3"/>
      <c r="F28" s="3"/>
      <c r="G28" s="3"/>
      <c r="H28" s="3"/>
      <c r="I28" s="3"/>
      <c r="J28" s="3"/>
      <c r="K28" s="3"/>
      <c r="L28" s="13"/>
      <c r="M28" s="3"/>
      <c r="N28" s="3"/>
      <c r="O28" s="13"/>
      <c r="P28" s="3"/>
      <c r="Q28" s="3"/>
      <c r="R28" s="3"/>
      <c r="S28" s="3"/>
      <c r="T28" s="3"/>
      <c r="U28" s="3"/>
      <c r="V28" s="3"/>
      <c r="W28" s="3"/>
      <c r="X28" s="3"/>
      <c r="Y28" s="3"/>
      <c r="Z28" s="3"/>
    </row>
    <row r="29" ht="15.75" customHeight="1">
      <c r="A29" s="3"/>
      <c r="B29" s="13"/>
      <c r="C29" s="3"/>
      <c r="D29" s="3"/>
      <c r="E29" s="3"/>
      <c r="F29" s="3"/>
      <c r="G29" s="3"/>
      <c r="H29" s="3"/>
      <c r="I29" s="3"/>
      <c r="J29" s="3"/>
      <c r="K29" s="3"/>
      <c r="L29" s="13"/>
      <c r="M29" s="3"/>
      <c r="N29" s="3"/>
      <c r="O29" s="13"/>
      <c r="P29" s="3"/>
      <c r="Q29" s="3"/>
      <c r="R29" s="3"/>
      <c r="S29" s="3"/>
      <c r="T29" s="3"/>
      <c r="U29" s="3"/>
      <c r="V29" s="3"/>
      <c r="W29" s="3"/>
      <c r="X29" s="3"/>
      <c r="Y29" s="3"/>
      <c r="Z29" s="3"/>
    </row>
    <row r="30" ht="15.75" customHeight="1">
      <c r="A30" s="3"/>
      <c r="B30" s="13"/>
      <c r="C30" s="3"/>
      <c r="D30" s="3"/>
      <c r="E30" s="3"/>
      <c r="F30" s="3"/>
      <c r="G30" s="3"/>
      <c r="H30" s="3"/>
      <c r="I30" s="3"/>
      <c r="J30" s="3"/>
      <c r="K30" s="3"/>
      <c r="L30" s="13"/>
      <c r="M30" s="3"/>
      <c r="N30" s="3"/>
      <c r="O30" s="13"/>
      <c r="P30" s="3"/>
      <c r="Q30" s="3"/>
      <c r="R30" s="3"/>
      <c r="S30" s="3"/>
      <c r="T30" s="3"/>
      <c r="U30" s="3"/>
      <c r="V30" s="3"/>
      <c r="W30" s="3"/>
      <c r="X30" s="3"/>
      <c r="Y30" s="3"/>
      <c r="Z30" s="3"/>
    </row>
    <row r="31" ht="15.75" customHeight="1">
      <c r="A31" s="3"/>
      <c r="B31" s="13"/>
      <c r="C31" s="3"/>
      <c r="D31" s="3"/>
      <c r="E31" s="3"/>
      <c r="F31" s="3"/>
      <c r="G31" s="3"/>
      <c r="H31" s="3"/>
      <c r="I31" s="3"/>
      <c r="J31" s="3"/>
      <c r="K31" s="3"/>
      <c r="L31" s="13"/>
      <c r="M31" s="3"/>
      <c r="N31" s="3"/>
      <c r="O31" s="13"/>
      <c r="P31" s="3"/>
      <c r="Q31" s="3"/>
      <c r="R31" s="3"/>
      <c r="S31" s="3"/>
      <c r="T31" s="3"/>
      <c r="U31" s="3"/>
      <c r="V31" s="3"/>
      <c r="W31" s="3"/>
      <c r="X31" s="3"/>
      <c r="Y31" s="3"/>
      <c r="Z31" s="3"/>
    </row>
    <row r="32" ht="15.75" customHeight="1">
      <c r="A32" s="3"/>
      <c r="B32" s="13"/>
      <c r="C32" s="3"/>
      <c r="D32" s="3"/>
      <c r="E32" s="3"/>
      <c r="F32" s="3"/>
      <c r="G32" s="3"/>
      <c r="H32" s="3"/>
      <c r="I32" s="3"/>
      <c r="J32" s="3"/>
      <c r="K32" s="3"/>
      <c r="L32" s="13"/>
      <c r="M32" s="3"/>
      <c r="N32" s="3"/>
      <c r="O32" s="13"/>
      <c r="P32" s="3"/>
      <c r="Q32" s="3"/>
      <c r="R32" s="3"/>
      <c r="S32" s="3"/>
      <c r="T32" s="3"/>
      <c r="U32" s="3"/>
      <c r="V32" s="3"/>
      <c r="W32" s="3"/>
      <c r="X32" s="3"/>
      <c r="Y32" s="3"/>
      <c r="Z32" s="3"/>
    </row>
    <row r="33" ht="15.75" customHeight="1">
      <c r="A33" s="3"/>
      <c r="B33" s="13"/>
      <c r="C33" s="3"/>
      <c r="D33" s="3"/>
      <c r="E33" s="3"/>
      <c r="F33" s="3"/>
      <c r="G33" s="3"/>
      <c r="H33" s="3"/>
      <c r="I33" s="3"/>
      <c r="J33" s="3"/>
      <c r="K33" s="3"/>
      <c r="L33" s="13"/>
      <c r="M33" s="3"/>
      <c r="N33" s="3"/>
      <c r="O33" s="13"/>
      <c r="P33" s="3"/>
      <c r="Q33" s="3"/>
      <c r="R33" s="3"/>
      <c r="S33" s="3"/>
      <c r="T33" s="3"/>
      <c r="U33" s="3"/>
      <c r="V33" s="3"/>
      <c r="W33" s="3"/>
      <c r="X33" s="3"/>
      <c r="Y33" s="3"/>
      <c r="Z33" s="3"/>
    </row>
    <row r="34" ht="15.75" customHeight="1">
      <c r="A34" s="3"/>
      <c r="B34" s="13"/>
      <c r="C34" s="3"/>
      <c r="D34" s="3"/>
      <c r="E34" s="3"/>
      <c r="F34" s="3"/>
      <c r="G34" s="3"/>
      <c r="H34" s="3"/>
      <c r="I34" s="3"/>
      <c r="J34" s="3"/>
      <c r="K34" s="3"/>
      <c r="L34" s="13"/>
      <c r="M34" s="3"/>
      <c r="N34" s="3"/>
      <c r="O34" s="13"/>
      <c r="P34" s="3"/>
      <c r="Q34" s="3"/>
      <c r="R34" s="3"/>
      <c r="S34" s="3"/>
      <c r="T34" s="3"/>
      <c r="U34" s="3"/>
      <c r="V34" s="3"/>
      <c r="W34" s="3"/>
      <c r="X34" s="3"/>
      <c r="Y34" s="3"/>
      <c r="Z34" s="3"/>
    </row>
    <row r="35" ht="15.75" customHeight="1">
      <c r="A35" s="3"/>
      <c r="B35" s="13"/>
      <c r="C35" s="3"/>
      <c r="D35" s="3"/>
      <c r="E35" s="3"/>
      <c r="F35" s="3"/>
      <c r="G35" s="3"/>
      <c r="H35" s="3"/>
      <c r="I35" s="3"/>
      <c r="J35" s="3"/>
      <c r="K35" s="3"/>
      <c r="L35" s="13"/>
      <c r="M35" s="3"/>
      <c r="N35" s="3"/>
      <c r="O35" s="13"/>
      <c r="P35" s="3"/>
      <c r="Q35" s="3"/>
      <c r="R35" s="3"/>
      <c r="S35" s="3"/>
      <c r="T35" s="3"/>
      <c r="U35" s="3"/>
      <c r="V35" s="3"/>
      <c r="W35" s="3"/>
      <c r="X35" s="3"/>
      <c r="Y35" s="3"/>
      <c r="Z35" s="3"/>
    </row>
    <row r="36" ht="15.75" customHeight="1">
      <c r="A36" s="3"/>
      <c r="B36" s="13"/>
      <c r="C36" s="3"/>
      <c r="D36" s="3"/>
      <c r="E36" s="3"/>
      <c r="F36" s="3"/>
      <c r="G36" s="3"/>
      <c r="H36" s="3"/>
      <c r="I36" s="3"/>
      <c r="J36" s="3"/>
      <c r="K36" s="3"/>
      <c r="L36" s="13"/>
      <c r="M36" s="3"/>
      <c r="N36" s="3"/>
      <c r="O36" s="13"/>
      <c r="P36" s="3"/>
      <c r="Q36" s="3"/>
      <c r="R36" s="3"/>
      <c r="S36" s="3"/>
      <c r="T36" s="3"/>
      <c r="U36" s="3"/>
      <c r="V36" s="3"/>
      <c r="W36" s="3"/>
      <c r="X36" s="3"/>
      <c r="Y36" s="3"/>
      <c r="Z36" s="3"/>
    </row>
    <row r="37" ht="15.75" customHeight="1">
      <c r="A37" s="3"/>
      <c r="B37" s="13"/>
      <c r="C37" s="3"/>
      <c r="D37" s="3"/>
      <c r="E37" s="3"/>
      <c r="F37" s="3"/>
      <c r="G37" s="3"/>
      <c r="H37" s="3"/>
      <c r="I37" s="3"/>
      <c r="J37" s="3"/>
      <c r="K37" s="3"/>
      <c r="L37" s="13"/>
      <c r="M37" s="3"/>
      <c r="N37" s="3"/>
      <c r="O37" s="13"/>
      <c r="P37" s="3"/>
      <c r="Q37" s="3"/>
      <c r="R37" s="3"/>
      <c r="S37" s="3"/>
      <c r="T37" s="3"/>
      <c r="U37" s="3"/>
      <c r="V37" s="3"/>
      <c r="W37" s="3"/>
      <c r="X37" s="3"/>
      <c r="Y37" s="3"/>
      <c r="Z37" s="3"/>
    </row>
    <row r="38" ht="15.75" customHeight="1">
      <c r="A38" s="3"/>
      <c r="B38" s="13"/>
      <c r="C38" s="3"/>
      <c r="D38" s="3"/>
      <c r="E38" s="3"/>
      <c r="F38" s="3"/>
      <c r="G38" s="3"/>
      <c r="H38" s="3"/>
      <c r="I38" s="3"/>
      <c r="J38" s="3"/>
      <c r="K38" s="3"/>
      <c r="L38" s="13"/>
      <c r="M38" s="3"/>
      <c r="N38" s="3"/>
      <c r="O38" s="13"/>
      <c r="P38" s="3"/>
      <c r="Q38" s="3"/>
      <c r="R38" s="3"/>
      <c r="S38" s="3"/>
      <c r="T38" s="3"/>
      <c r="U38" s="3"/>
      <c r="V38" s="3"/>
      <c r="W38" s="3"/>
      <c r="X38" s="3"/>
      <c r="Y38" s="3"/>
      <c r="Z38" s="3"/>
    </row>
    <row r="39" ht="15.75" customHeight="1">
      <c r="A39" s="3"/>
      <c r="B39" s="13"/>
      <c r="C39" s="3"/>
      <c r="D39" s="3"/>
      <c r="E39" s="3"/>
      <c r="F39" s="3"/>
      <c r="G39" s="3"/>
      <c r="H39" s="3"/>
      <c r="I39" s="3"/>
      <c r="J39" s="3"/>
      <c r="K39" s="3"/>
      <c r="L39" s="13"/>
      <c r="M39" s="3"/>
      <c r="N39" s="3"/>
      <c r="O39" s="13"/>
      <c r="P39" s="3"/>
      <c r="Q39" s="3"/>
      <c r="R39" s="3"/>
      <c r="S39" s="3"/>
      <c r="T39" s="3"/>
      <c r="U39" s="3"/>
      <c r="V39" s="3"/>
      <c r="W39" s="3"/>
      <c r="X39" s="3"/>
      <c r="Y39" s="3"/>
      <c r="Z39" s="3"/>
    </row>
    <row r="40" ht="15.75" customHeight="1">
      <c r="A40" s="3"/>
      <c r="B40" s="13"/>
      <c r="C40" s="3"/>
      <c r="D40" s="3"/>
      <c r="E40" s="3"/>
      <c r="F40" s="3"/>
      <c r="G40" s="3"/>
      <c r="H40" s="3"/>
      <c r="I40" s="3"/>
      <c r="J40" s="3"/>
      <c r="K40" s="3"/>
      <c r="L40" s="13"/>
      <c r="M40" s="3"/>
      <c r="N40" s="3"/>
      <c r="O40" s="13"/>
      <c r="P40" s="3"/>
      <c r="Q40" s="3"/>
      <c r="R40" s="3"/>
      <c r="S40" s="3"/>
      <c r="T40" s="3"/>
      <c r="U40" s="3"/>
      <c r="V40" s="3"/>
      <c r="W40" s="3"/>
      <c r="X40" s="3"/>
      <c r="Y40" s="3"/>
      <c r="Z40" s="3"/>
    </row>
    <row r="41" ht="15.75" customHeight="1">
      <c r="A41" s="3"/>
      <c r="B41" s="13"/>
      <c r="C41" s="3"/>
      <c r="D41" s="3"/>
      <c r="E41" s="3"/>
      <c r="F41" s="3"/>
      <c r="G41" s="3"/>
      <c r="H41" s="3"/>
      <c r="I41" s="3"/>
      <c r="J41" s="3"/>
      <c r="K41" s="3"/>
      <c r="L41" s="13"/>
      <c r="M41" s="3"/>
      <c r="N41" s="3"/>
      <c r="O41" s="13"/>
      <c r="P41" s="3"/>
      <c r="Q41" s="3"/>
      <c r="R41" s="3"/>
      <c r="S41" s="3"/>
      <c r="T41" s="3"/>
      <c r="U41" s="3"/>
      <c r="V41" s="3"/>
      <c r="W41" s="3"/>
      <c r="X41" s="3"/>
      <c r="Y41" s="3"/>
      <c r="Z41" s="3"/>
    </row>
    <row r="42" ht="15.75" customHeight="1">
      <c r="A42" s="3"/>
      <c r="B42" s="13"/>
      <c r="C42" s="3"/>
      <c r="D42" s="3"/>
      <c r="E42" s="3"/>
      <c r="F42" s="3"/>
      <c r="G42" s="3"/>
      <c r="H42" s="3"/>
      <c r="I42" s="3"/>
      <c r="J42" s="3"/>
      <c r="K42" s="3"/>
      <c r="L42" s="13"/>
      <c r="M42" s="3"/>
      <c r="N42" s="3"/>
      <c r="O42" s="13"/>
      <c r="P42" s="3"/>
      <c r="Q42" s="3"/>
      <c r="R42" s="3"/>
      <c r="S42" s="3"/>
      <c r="T42" s="3"/>
      <c r="U42" s="3"/>
      <c r="V42" s="3"/>
      <c r="W42" s="3"/>
      <c r="X42" s="3"/>
      <c r="Y42" s="3"/>
      <c r="Z42" s="3"/>
    </row>
    <row r="43" ht="15.75" customHeight="1">
      <c r="A43" s="3"/>
      <c r="B43" s="13"/>
      <c r="C43" s="3"/>
      <c r="D43" s="3"/>
      <c r="E43" s="3"/>
      <c r="F43" s="3"/>
      <c r="G43" s="3"/>
      <c r="H43" s="3"/>
      <c r="I43" s="3"/>
      <c r="J43" s="3"/>
      <c r="K43" s="3"/>
      <c r="L43" s="13"/>
      <c r="M43" s="3"/>
      <c r="N43" s="3"/>
      <c r="O43" s="13"/>
      <c r="P43" s="3"/>
      <c r="Q43" s="3"/>
      <c r="R43" s="3"/>
      <c r="S43" s="3"/>
      <c r="T43" s="3"/>
      <c r="U43" s="3"/>
      <c r="V43" s="3"/>
      <c r="W43" s="3"/>
      <c r="X43" s="3"/>
      <c r="Y43" s="3"/>
      <c r="Z43" s="3"/>
    </row>
    <row r="44" ht="15.75" customHeight="1">
      <c r="A44" s="3"/>
      <c r="B44" s="13"/>
      <c r="C44" s="3"/>
      <c r="D44" s="3"/>
      <c r="E44" s="3"/>
      <c r="F44" s="3"/>
      <c r="G44" s="3"/>
      <c r="H44" s="3"/>
      <c r="I44" s="3"/>
      <c r="J44" s="3"/>
      <c r="K44" s="3"/>
      <c r="L44" s="13"/>
      <c r="M44" s="3"/>
      <c r="N44" s="3"/>
      <c r="O44" s="13"/>
      <c r="P44" s="3"/>
      <c r="Q44" s="3"/>
      <c r="R44" s="3"/>
      <c r="S44" s="3"/>
      <c r="T44" s="3"/>
      <c r="U44" s="3"/>
      <c r="V44" s="3"/>
      <c r="W44" s="3"/>
      <c r="X44" s="3"/>
      <c r="Y44" s="3"/>
      <c r="Z44" s="3"/>
    </row>
    <row r="45" ht="15.75" customHeight="1">
      <c r="A45" s="3"/>
      <c r="B45" s="13"/>
      <c r="C45" s="3"/>
      <c r="D45" s="3"/>
      <c r="E45" s="3"/>
      <c r="F45" s="3"/>
      <c r="G45" s="3"/>
      <c r="H45" s="3"/>
      <c r="I45" s="3"/>
      <c r="J45" s="3"/>
      <c r="K45" s="3"/>
      <c r="L45" s="13"/>
      <c r="M45" s="3"/>
      <c r="N45" s="3"/>
      <c r="O45" s="13"/>
      <c r="P45" s="3"/>
      <c r="Q45" s="3"/>
      <c r="R45" s="3"/>
      <c r="S45" s="3"/>
      <c r="T45" s="3"/>
      <c r="U45" s="3"/>
      <c r="V45" s="3"/>
      <c r="W45" s="3"/>
      <c r="X45" s="3"/>
      <c r="Y45" s="3"/>
      <c r="Z45" s="3"/>
    </row>
    <row r="46" ht="15.75" customHeight="1">
      <c r="A46" s="3"/>
      <c r="B46" s="13"/>
      <c r="C46" s="3"/>
      <c r="D46" s="3"/>
      <c r="E46" s="3"/>
      <c r="F46" s="3"/>
      <c r="G46" s="3"/>
      <c r="H46" s="3"/>
      <c r="I46" s="3"/>
      <c r="J46" s="3"/>
      <c r="K46" s="3"/>
      <c r="L46" s="13"/>
      <c r="M46" s="3"/>
      <c r="N46" s="3"/>
      <c r="O46" s="13"/>
      <c r="P46" s="3"/>
      <c r="Q46" s="3"/>
      <c r="R46" s="3"/>
      <c r="S46" s="3"/>
      <c r="T46" s="3"/>
      <c r="U46" s="3"/>
      <c r="V46" s="3"/>
      <c r="W46" s="3"/>
      <c r="X46" s="3"/>
      <c r="Y46" s="3"/>
      <c r="Z46" s="3"/>
    </row>
    <row r="47" ht="15.75" customHeight="1">
      <c r="A47" s="3"/>
      <c r="B47" s="13"/>
      <c r="C47" s="3"/>
      <c r="D47" s="3"/>
      <c r="E47" s="3"/>
      <c r="F47" s="3"/>
      <c r="G47" s="3"/>
      <c r="H47" s="3"/>
      <c r="I47" s="3"/>
      <c r="J47" s="3"/>
      <c r="K47" s="3"/>
      <c r="L47" s="13"/>
      <c r="M47" s="3"/>
      <c r="N47" s="3"/>
      <c r="O47" s="13"/>
      <c r="P47" s="3"/>
      <c r="Q47" s="3"/>
      <c r="R47" s="3"/>
      <c r="S47" s="3"/>
      <c r="T47" s="3"/>
      <c r="U47" s="3"/>
      <c r="V47" s="3"/>
      <c r="W47" s="3"/>
      <c r="X47" s="3"/>
      <c r="Y47" s="3"/>
      <c r="Z47" s="3"/>
    </row>
    <row r="48" ht="15.75" customHeight="1">
      <c r="A48" s="3"/>
      <c r="B48" s="13"/>
      <c r="C48" s="3"/>
      <c r="D48" s="3"/>
      <c r="E48" s="3"/>
      <c r="F48" s="3"/>
      <c r="G48" s="3"/>
      <c r="H48" s="3"/>
      <c r="I48" s="3"/>
      <c r="J48" s="3"/>
      <c r="K48" s="3"/>
      <c r="L48" s="13"/>
      <c r="M48" s="3"/>
      <c r="N48" s="3"/>
      <c r="O48" s="13"/>
      <c r="P48" s="3"/>
      <c r="Q48" s="3"/>
      <c r="R48" s="3"/>
      <c r="S48" s="3"/>
      <c r="T48" s="3"/>
      <c r="U48" s="3"/>
      <c r="V48" s="3"/>
      <c r="W48" s="3"/>
      <c r="X48" s="3"/>
      <c r="Y48" s="3"/>
      <c r="Z48" s="3"/>
    </row>
    <row r="49" ht="15.75" customHeight="1">
      <c r="A49" s="3"/>
      <c r="B49" s="13"/>
      <c r="C49" s="3"/>
      <c r="D49" s="3"/>
      <c r="E49" s="3"/>
      <c r="F49" s="3"/>
      <c r="G49" s="3"/>
      <c r="H49" s="3"/>
      <c r="I49" s="3"/>
      <c r="J49" s="3"/>
      <c r="K49" s="3"/>
      <c r="L49" s="13"/>
      <c r="M49" s="3"/>
      <c r="N49" s="3"/>
      <c r="O49" s="13"/>
      <c r="P49" s="3"/>
      <c r="Q49" s="3"/>
      <c r="R49" s="3"/>
      <c r="S49" s="3"/>
      <c r="T49" s="3"/>
      <c r="U49" s="3"/>
      <c r="V49" s="3"/>
      <c r="W49" s="3"/>
      <c r="X49" s="3"/>
      <c r="Y49" s="3"/>
      <c r="Z49" s="3"/>
    </row>
    <row r="50" ht="15.75" customHeight="1">
      <c r="A50" s="3"/>
      <c r="B50" s="13"/>
      <c r="C50" s="3"/>
      <c r="D50" s="3"/>
      <c r="E50" s="3"/>
      <c r="F50" s="3"/>
      <c r="G50" s="3"/>
      <c r="H50" s="3"/>
      <c r="I50" s="3"/>
      <c r="J50" s="3"/>
      <c r="K50" s="3"/>
      <c r="L50" s="13"/>
      <c r="M50" s="3"/>
      <c r="N50" s="3"/>
      <c r="O50" s="13"/>
      <c r="P50" s="3"/>
      <c r="Q50" s="3"/>
      <c r="R50" s="3"/>
      <c r="S50" s="3"/>
      <c r="T50" s="3"/>
      <c r="U50" s="3"/>
      <c r="V50" s="3"/>
      <c r="W50" s="3"/>
      <c r="X50" s="3"/>
      <c r="Y50" s="3"/>
      <c r="Z50" s="3"/>
    </row>
    <row r="51" ht="15.75" customHeight="1">
      <c r="A51" s="3"/>
      <c r="B51" s="13"/>
      <c r="C51" s="3"/>
      <c r="D51" s="3"/>
      <c r="E51" s="3"/>
      <c r="F51" s="3"/>
      <c r="G51" s="3"/>
      <c r="H51" s="3"/>
      <c r="I51" s="3"/>
      <c r="J51" s="3"/>
      <c r="K51" s="3"/>
      <c r="L51" s="13"/>
      <c r="M51" s="3"/>
      <c r="N51" s="3"/>
      <c r="O51" s="13"/>
      <c r="P51" s="3"/>
      <c r="Q51" s="3"/>
      <c r="R51" s="3"/>
      <c r="S51" s="3"/>
      <c r="T51" s="3"/>
      <c r="U51" s="3"/>
      <c r="V51" s="3"/>
      <c r="W51" s="3"/>
      <c r="X51" s="3"/>
      <c r="Y51" s="3"/>
      <c r="Z51" s="3"/>
    </row>
    <row r="52" ht="15.75" customHeight="1">
      <c r="A52" s="3"/>
      <c r="B52" s="13"/>
      <c r="C52" s="3"/>
      <c r="D52" s="3"/>
      <c r="E52" s="3"/>
      <c r="F52" s="3"/>
      <c r="G52" s="3"/>
      <c r="H52" s="3"/>
      <c r="I52" s="3"/>
      <c r="J52" s="3"/>
      <c r="K52" s="3"/>
      <c r="L52" s="13"/>
      <c r="M52" s="3"/>
      <c r="N52" s="3"/>
      <c r="O52" s="13"/>
      <c r="P52" s="3"/>
      <c r="Q52" s="3"/>
      <c r="R52" s="3"/>
      <c r="S52" s="3"/>
      <c r="T52" s="3"/>
      <c r="U52" s="3"/>
      <c r="V52" s="3"/>
      <c r="W52" s="3"/>
      <c r="X52" s="3"/>
      <c r="Y52" s="3"/>
      <c r="Z52" s="3"/>
    </row>
    <row r="53" ht="15.75" customHeight="1">
      <c r="A53" s="3"/>
      <c r="B53" s="13"/>
      <c r="C53" s="3"/>
      <c r="D53" s="3"/>
      <c r="E53" s="3"/>
      <c r="F53" s="3"/>
      <c r="G53" s="3"/>
      <c r="H53" s="3"/>
      <c r="I53" s="3"/>
      <c r="J53" s="3"/>
      <c r="K53" s="3"/>
      <c r="L53" s="13"/>
      <c r="M53" s="3"/>
      <c r="N53" s="3"/>
      <c r="O53" s="13"/>
      <c r="P53" s="3"/>
      <c r="Q53" s="3"/>
      <c r="R53" s="3"/>
      <c r="S53" s="3"/>
      <c r="T53" s="3"/>
      <c r="U53" s="3"/>
      <c r="V53" s="3"/>
      <c r="W53" s="3"/>
      <c r="X53" s="3"/>
      <c r="Y53" s="3"/>
      <c r="Z53" s="3"/>
    </row>
    <row r="54" ht="15.75" customHeight="1">
      <c r="A54" s="3"/>
      <c r="B54" s="13"/>
      <c r="C54" s="3"/>
      <c r="D54" s="3"/>
      <c r="E54" s="3"/>
      <c r="F54" s="3"/>
      <c r="G54" s="3"/>
      <c r="H54" s="3"/>
      <c r="I54" s="3"/>
      <c r="J54" s="3"/>
      <c r="K54" s="3"/>
      <c r="L54" s="13"/>
      <c r="M54" s="3"/>
      <c r="N54" s="3"/>
      <c r="O54" s="13"/>
      <c r="P54" s="3"/>
      <c r="Q54" s="3"/>
      <c r="R54" s="3"/>
      <c r="S54" s="3"/>
      <c r="T54" s="3"/>
      <c r="U54" s="3"/>
      <c r="V54" s="3"/>
      <c r="W54" s="3"/>
      <c r="X54" s="3"/>
      <c r="Y54" s="3"/>
      <c r="Z54" s="3"/>
    </row>
    <row r="55" ht="15.75" customHeight="1">
      <c r="A55" s="3"/>
      <c r="B55" s="13"/>
      <c r="C55" s="3"/>
      <c r="D55" s="3"/>
      <c r="E55" s="3"/>
      <c r="F55" s="3"/>
      <c r="G55" s="3"/>
      <c r="H55" s="3"/>
      <c r="I55" s="3"/>
      <c r="J55" s="3"/>
      <c r="K55" s="3"/>
      <c r="L55" s="13"/>
      <c r="M55" s="3"/>
      <c r="N55" s="3"/>
      <c r="O55" s="13"/>
      <c r="P55" s="3"/>
      <c r="Q55" s="3"/>
      <c r="R55" s="3"/>
      <c r="S55" s="3"/>
      <c r="T55" s="3"/>
      <c r="U55" s="3"/>
      <c r="V55" s="3"/>
      <c r="W55" s="3"/>
      <c r="X55" s="3"/>
      <c r="Y55" s="3"/>
      <c r="Z55" s="3"/>
    </row>
    <row r="56" ht="15.75" customHeight="1">
      <c r="A56" s="3"/>
      <c r="B56" s="13"/>
      <c r="C56" s="3"/>
      <c r="D56" s="3"/>
      <c r="E56" s="3"/>
      <c r="F56" s="3"/>
      <c r="G56" s="3"/>
      <c r="H56" s="3"/>
      <c r="I56" s="3"/>
      <c r="J56" s="3"/>
      <c r="K56" s="3"/>
      <c r="L56" s="13"/>
      <c r="M56" s="3"/>
      <c r="N56" s="3"/>
      <c r="O56" s="13"/>
      <c r="P56" s="3"/>
      <c r="Q56" s="3"/>
      <c r="R56" s="3"/>
      <c r="S56" s="3"/>
      <c r="T56" s="3"/>
      <c r="U56" s="3"/>
      <c r="V56" s="3"/>
      <c r="W56" s="3"/>
      <c r="X56" s="3"/>
      <c r="Y56" s="3"/>
      <c r="Z56" s="3"/>
    </row>
    <row r="57" ht="15.75" customHeight="1">
      <c r="A57" s="3"/>
      <c r="B57" s="13"/>
      <c r="C57" s="3"/>
      <c r="D57" s="3"/>
      <c r="E57" s="3"/>
      <c r="F57" s="3"/>
      <c r="G57" s="3"/>
      <c r="H57" s="3"/>
      <c r="I57" s="3"/>
      <c r="J57" s="3"/>
      <c r="K57" s="3"/>
      <c r="L57" s="13"/>
      <c r="M57" s="3"/>
      <c r="N57" s="3"/>
      <c r="O57" s="13"/>
      <c r="P57" s="3"/>
      <c r="Q57" s="3"/>
      <c r="R57" s="3"/>
      <c r="S57" s="3"/>
      <c r="T57" s="3"/>
      <c r="U57" s="3"/>
      <c r="V57" s="3"/>
      <c r="W57" s="3"/>
      <c r="X57" s="3"/>
      <c r="Y57" s="3"/>
      <c r="Z57" s="3"/>
    </row>
    <row r="58" ht="15.75" customHeight="1">
      <c r="A58" s="3"/>
      <c r="B58" s="13"/>
      <c r="C58" s="3"/>
      <c r="D58" s="3"/>
      <c r="E58" s="3"/>
      <c r="F58" s="3"/>
      <c r="G58" s="3"/>
      <c r="H58" s="3"/>
      <c r="I58" s="3"/>
      <c r="J58" s="3"/>
      <c r="K58" s="3"/>
      <c r="L58" s="13"/>
      <c r="M58" s="3"/>
      <c r="N58" s="3"/>
      <c r="O58" s="13"/>
      <c r="P58" s="3"/>
      <c r="Q58" s="3"/>
      <c r="R58" s="3"/>
      <c r="S58" s="3"/>
      <c r="T58" s="3"/>
      <c r="U58" s="3"/>
      <c r="V58" s="3"/>
      <c r="W58" s="3"/>
      <c r="X58" s="3"/>
      <c r="Y58" s="3"/>
      <c r="Z58" s="3"/>
    </row>
    <row r="59" ht="15.75" customHeight="1">
      <c r="A59" s="3"/>
      <c r="B59" s="13"/>
      <c r="C59" s="3"/>
      <c r="D59" s="3"/>
      <c r="E59" s="3"/>
      <c r="F59" s="3"/>
      <c r="G59" s="3"/>
      <c r="H59" s="3"/>
      <c r="I59" s="3"/>
      <c r="J59" s="3"/>
      <c r="K59" s="3"/>
      <c r="L59" s="13"/>
      <c r="M59" s="3"/>
      <c r="N59" s="3"/>
      <c r="O59" s="13"/>
      <c r="P59" s="3"/>
      <c r="Q59" s="3"/>
      <c r="R59" s="3"/>
      <c r="S59" s="3"/>
      <c r="T59" s="3"/>
      <c r="U59" s="3"/>
      <c r="V59" s="3"/>
      <c r="W59" s="3"/>
      <c r="X59" s="3"/>
      <c r="Y59" s="3"/>
      <c r="Z59" s="3"/>
    </row>
    <row r="60" ht="15.75" customHeight="1">
      <c r="A60" s="3"/>
      <c r="B60" s="13"/>
      <c r="C60" s="3"/>
      <c r="D60" s="3"/>
      <c r="E60" s="3"/>
      <c r="F60" s="3"/>
      <c r="G60" s="3"/>
      <c r="H60" s="3"/>
      <c r="I60" s="3"/>
      <c r="J60" s="3"/>
      <c r="K60" s="3"/>
      <c r="L60" s="13"/>
      <c r="M60" s="3"/>
      <c r="N60" s="3"/>
      <c r="O60" s="13"/>
      <c r="P60" s="3"/>
      <c r="Q60" s="3"/>
      <c r="R60" s="3"/>
      <c r="S60" s="3"/>
      <c r="T60" s="3"/>
      <c r="U60" s="3"/>
      <c r="V60" s="3"/>
      <c r="W60" s="3"/>
      <c r="X60" s="3"/>
      <c r="Y60" s="3"/>
      <c r="Z60" s="3"/>
    </row>
    <row r="61" ht="15.75" customHeight="1">
      <c r="A61" s="3"/>
      <c r="B61" s="13"/>
      <c r="C61" s="3"/>
      <c r="D61" s="3"/>
      <c r="E61" s="3"/>
      <c r="F61" s="3"/>
      <c r="G61" s="3"/>
      <c r="H61" s="3"/>
      <c r="I61" s="3"/>
      <c r="J61" s="3"/>
      <c r="K61" s="3"/>
      <c r="L61" s="13"/>
      <c r="M61" s="3"/>
      <c r="N61" s="3"/>
      <c r="O61" s="13"/>
      <c r="P61" s="3"/>
      <c r="Q61" s="3"/>
      <c r="R61" s="3"/>
      <c r="S61" s="3"/>
      <c r="T61" s="3"/>
      <c r="U61" s="3"/>
      <c r="V61" s="3"/>
      <c r="W61" s="3"/>
      <c r="X61" s="3"/>
      <c r="Y61" s="3"/>
      <c r="Z61" s="3"/>
    </row>
    <row r="62" ht="15.75" customHeight="1">
      <c r="A62" s="3"/>
      <c r="B62" s="13"/>
      <c r="C62" s="3"/>
      <c r="D62" s="3"/>
      <c r="E62" s="3"/>
      <c r="F62" s="3"/>
      <c r="G62" s="3"/>
      <c r="H62" s="3"/>
      <c r="I62" s="3"/>
      <c r="J62" s="3"/>
      <c r="K62" s="3"/>
      <c r="L62" s="13"/>
      <c r="M62" s="3"/>
      <c r="N62" s="3"/>
      <c r="O62" s="13"/>
      <c r="P62" s="3"/>
      <c r="Q62" s="3"/>
      <c r="R62" s="3"/>
      <c r="S62" s="3"/>
      <c r="T62" s="3"/>
      <c r="U62" s="3"/>
      <c r="V62" s="3"/>
      <c r="W62" s="3"/>
      <c r="X62" s="3"/>
      <c r="Y62" s="3"/>
      <c r="Z62" s="3"/>
    </row>
    <row r="63" ht="15.75" customHeight="1">
      <c r="A63" s="3"/>
      <c r="B63" s="13"/>
      <c r="C63" s="3"/>
      <c r="D63" s="3"/>
      <c r="E63" s="3"/>
      <c r="F63" s="3"/>
      <c r="G63" s="3"/>
      <c r="H63" s="3"/>
      <c r="I63" s="3"/>
      <c r="J63" s="3"/>
      <c r="K63" s="3"/>
      <c r="L63" s="13"/>
      <c r="M63" s="3"/>
      <c r="N63" s="3"/>
      <c r="O63" s="13"/>
      <c r="P63" s="3"/>
      <c r="Q63" s="3"/>
      <c r="R63" s="3"/>
      <c r="S63" s="3"/>
      <c r="T63" s="3"/>
      <c r="U63" s="3"/>
      <c r="V63" s="3"/>
      <c r="W63" s="3"/>
      <c r="X63" s="3"/>
      <c r="Y63" s="3"/>
      <c r="Z63" s="3"/>
    </row>
    <row r="64" ht="15.75" customHeight="1">
      <c r="A64" s="3"/>
      <c r="B64" s="13"/>
      <c r="C64" s="3"/>
      <c r="D64" s="3"/>
      <c r="E64" s="3"/>
      <c r="F64" s="3"/>
      <c r="G64" s="3"/>
      <c r="H64" s="3"/>
      <c r="I64" s="3"/>
      <c r="J64" s="3"/>
      <c r="K64" s="3"/>
      <c r="L64" s="13"/>
      <c r="M64" s="3"/>
      <c r="N64" s="3"/>
      <c r="O64" s="13"/>
      <c r="P64" s="3"/>
      <c r="Q64" s="3"/>
      <c r="R64" s="3"/>
      <c r="S64" s="3"/>
      <c r="T64" s="3"/>
      <c r="U64" s="3"/>
      <c r="V64" s="3"/>
      <c r="W64" s="3"/>
      <c r="X64" s="3"/>
      <c r="Y64" s="3"/>
      <c r="Z64" s="3"/>
    </row>
    <row r="65" ht="15.75" customHeight="1">
      <c r="A65" s="3"/>
      <c r="B65" s="13"/>
      <c r="C65" s="3"/>
      <c r="D65" s="3"/>
      <c r="E65" s="3"/>
      <c r="F65" s="3"/>
      <c r="G65" s="3"/>
      <c r="H65" s="3"/>
      <c r="I65" s="3"/>
      <c r="J65" s="3"/>
      <c r="K65" s="3"/>
      <c r="L65" s="13"/>
      <c r="M65" s="3"/>
      <c r="N65" s="3"/>
      <c r="O65" s="13"/>
      <c r="P65" s="3"/>
      <c r="Q65" s="3"/>
      <c r="R65" s="3"/>
      <c r="S65" s="3"/>
      <c r="T65" s="3"/>
      <c r="U65" s="3"/>
      <c r="V65" s="3"/>
      <c r="W65" s="3"/>
      <c r="X65" s="3"/>
      <c r="Y65" s="3"/>
      <c r="Z65" s="3"/>
    </row>
    <row r="66" ht="15.75" customHeight="1">
      <c r="A66" s="3"/>
      <c r="B66" s="13"/>
      <c r="C66" s="3"/>
      <c r="D66" s="3"/>
      <c r="E66" s="3"/>
      <c r="F66" s="3"/>
      <c r="G66" s="3"/>
      <c r="H66" s="3"/>
      <c r="I66" s="3"/>
      <c r="J66" s="3"/>
      <c r="K66" s="3"/>
      <c r="L66" s="13"/>
      <c r="M66" s="3"/>
      <c r="N66" s="3"/>
      <c r="O66" s="13"/>
      <c r="P66" s="3"/>
      <c r="Q66" s="3"/>
      <c r="R66" s="3"/>
      <c r="S66" s="3"/>
      <c r="T66" s="3"/>
      <c r="U66" s="3"/>
      <c r="V66" s="3"/>
      <c r="W66" s="3"/>
      <c r="X66" s="3"/>
      <c r="Y66" s="3"/>
      <c r="Z66" s="3"/>
    </row>
    <row r="67" ht="15.75" customHeight="1">
      <c r="A67" s="3"/>
      <c r="B67" s="13"/>
      <c r="C67" s="3"/>
      <c r="D67" s="3"/>
      <c r="E67" s="3"/>
      <c r="F67" s="3"/>
      <c r="G67" s="3"/>
      <c r="H67" s="3"/>
      <c r="I67" s="3"/>
      <c r="J67" s="3"/>
      <c r="K67" s="3"/>
      <c r="L67" s="13"/>
      <c r="M67" s="3"/>
      <c r="N67" s="3"/>
      <c r="O67" s="13"/>
      <c r="P67" s="3"/>
      <c r="Q67" s="3"/>
      <c r="R67" s="3"/>
      <c r="S67" s="3"/>
      <c r="T67" s="3"/>
      <c r="U67" s="3"/>
      <c r="V67" s="3"/>
      <c r="W67" s="3"/>
      <c r="X67" s="3"/>
      <c r="Y67" s="3"/>
      <c r="Z67" s="3"/>
    </row>
    <row r="68" ht="15.75" customHeight="1">
      <c r="A68" s="3"/>
      <c r="B68" s="13"/>
      <c r="C68" s="3"/>
      <c r="D68" s="3"/>
      <c r="E68" s="3"/>
      <c r="F68" s="3"/>
      <c r="G68" s="3"/>
      <c r="H68" s="3"/>
      <c r="I68" s="3"/>
      <c r="J68" s="3"/>
      <c r="K68" s="3"/>
      <c r="L68" s="13"/>
      <c r="M68" s="3"/>
      <c r="N68" s="3"/>
      <c r="O68" s="13"/>
      <c r="P68" s="3"/>
      <c r="Q68" s="3"/>
      <c r="R68" s="3"/>
      <c r="S68" s="3"/>
      <c r="T68" s="3"/>
      <c r="U68" s="3"/>
      <c r="V68" s="3"/>
      <c r="W68" s="3"/>
      <c r="X68" s="3"/>
      <c r="Y68" s="3"/>
      <c r="Z68" s="3"/>
    </row>
    <row r="69" ht="15.75" customHeight="1">
      <c r="A69" s="3"/>
      <c r="B69" s="13"/>
      <c r="C69" s="3"/>
      <c r="D69" s="3"/>
      <c r="E69" s="3"/>
      <c r="F69" s="3"/>
      <c r="G69" s="3"/>
      <c r="H69" s="3"/>
      <c r="I69" s="3"/>
      <c r="J69" s="3"/>
      <c r="K69" s="3"/>
      <c r="L69" s="13"/>
      <c r="M69" s="3"/>
      <c r="N69" s="3"/>
      <c r="O69" s="13"/>
      <c r="P69" s="3"/>
      <c r="Q69" s="3"/>
      <c r="R69" s="3"/>
      <c r="S69" s="3"/>
      <c r="T69" s="3"/>
      <c r="U69" s="3"/>
      <c r="V69" s="3"/>
      <c r="W69" s="3"/>
      <c r="X69" s="3"/>
      <c r="Y69" s="3"/>
      <c r="Z69" s="3"/>
    </row>
    <row r="70" ht="15.75" customHeight="1">
      <c r="A70" s="3"/>
      <c r="B70" s="13"/>
      <c r="C70" s="3"/>
      <c r="D70" s="3"/>
      <c r="E70" s="3"/>
      <c r="F70" s="3"/>
      <c r="G70" s="3"/>
      <c r="H70" s="3"/>
      <c r="I70" s="3"/>
      <c r="J70" s="3"/>
      <c r="K70" s="3"/>
      <c r="L70" s="13"/>
      <c r="M70" s="3"/>
      <c r="N70" s="3"/>
      <c r="O70" s="13"/>
      <c r="P70" s="3"/>
      <c r="Q70" s="3"/>
      <c r="R70" s="3"/>
      <c r="S70" s="3"/>
      <c r="T70" s="3"/>
      <c r="U70" s="3"/>
      <c r="V70" s="3"/>
      <c r="W70" s="3"/>
      <c r="X70" s="3"/>
      <c r="Y70" s="3"/>
      <c r="Z70" s="3"/>
    </row>
    <row r="71" ht="15.75" customHeight="1">
      <c r="A71" s="3"/>
      <c r="B71" s="13"/>
      <c r="C71" s="3"/>
      <c r="D71" s="3"/>
      <c r="E71" s="3"/>
      <c r="F71" s="3"/>
      <c r="G71" s="3"/>
      <c r="H71" s="3"/>
      <c r="I71" s="3"/>
      <c r="J71" s="3"/>
      <c r="K71" s="3"/>
      <c r="L71" s="13"/>
      <c r="M71" s="3"/>
      <c r="N71" s="3"/>
      <c r="O71" s="13"/>
      <c r="P71" s="3"/>
      <c r="Q71" s="3"/>
      <c r="R71" s="3"/>
      <c r="S71" s="3"/>
      <c r="T71" s="3"/>
      <c r="U71" s="3"/>
      <c r="V71" s="3"/>
      <c r="W71" s="3"/>
      <c r="X71" s="3"/>
      <c r="Y71" s="3"/>
      <c r="Z71" s="3"/>
    </row>
    <row r="72" ht="15.75" customHeight="1">
      <c r="A72" s="3"/>
      <c r="B72" s="13"/>
      <c r="C72" s="3"/>
      <c r="D72" s="3"/>
      <c r="E72" s="3"/>
      <c r="F72" s="3"/>
      <c r="G72" s="3"/>
      <c r="H72" s="3"/>
      <c r="I72" s="3"/>
      <c r="J72" s="3"/>
      <c r="K72" s="3"/>
      <c r="L72" s="13"/>
      <c r="M72" s="3"/>
      <c r="N72" s="3"/>
      <c r="O72" s="13"/>
      <c r="P72" s="3"/>
      <c r="Q72" s="3"/>
      <c r="R72" s="3"/>
      <c r="S72" s="3"/>
      <c r="T72" s="3"/>
      <c r="U72" s="3"/>
      <c r="V72" s="3"/>
      <c r="W72" s="3"/>
      <c r="X72" s="3"/>
      <c r="Y72" s="3"/>
      <c r="Z72" s="3"/>
    </row>
    <row r="73" ht="15.75" customHeight="1">
      <c r="A73" s="3"/>
      <c r="B73" s="13"/>
      <c r="C73" s="3"/>
      <c r="D73" s="3"/>
      <c r="E73" s="3"/>
      <c r="F73" s="3"/>
      <c r="G73" s="3"/>
      <c r="H73" s="3"/>
      <c r="I73" s="3"/>
      <c r="J73" s="3"/>
      <c r="K73" s="3"/>
      <c r="L73" s="13"/>
      <c r="M73" s="3"/>
      <c r="N73" s="3"/>
      <c r="O73" s="13"/>
      <c r="P73" s="3"/>
      <c r="Q73" s="3"/>
      <c r="R73" s="3"/>
      <c r="S73" s="3"/>
      <c r="T73" s="3"/>
      <c r="U73" s="3"/>
      <c r="V73" s="3"/>
      <c r="W73" s="3"/>
      <c r="X73" s="3"/>
      <c r="Y73" s="3"/>
      <c r="Z73" s="3"/>
    </row>
    <row r="74" ht="15.75" customHeight="1">
      <c r="A74" s="3"/>
      <c r="B74" s="13"/>
      <c r="C74" s="3"/>
      <c r="D74" s="3"/>
      <c r="E74" s="3"/>
      <c r="F74" s="3"/>
      <c r="G74" s="3"/>
      <c r="H74" s="3"/>
      <c r="I74" s="3"/>
      <c r="J74" s="3"/>
      <c r="K74" s="3"/>
      <c r="L74" s="13"/>
      <c r="M74" s="3"/>
      <c r="N74" s="3"/>
      <c r="O74" s="13"/>
      <c r="P74" s="3"/>
      <c r="Q74" s="3"/>
      <c r="R74" s="3"/>
      <c r="S74" s="3"/>
      <c r="T74" s="3"/>
      <c r="U74" s="3"/>
      <c r="V74" s="3"/>
      <c r="W74" s="3"/>
      <c r="X74" s="3"/>
      <c r="Y74" s="3"/>
      <c r="Z74" s="3"/>
    </row>
    <row r="75" ht="15.75" customHeight="1">
      <c r="A75" s="3"/>
      <c r="B75" s="13"/>
      <c r="C75" s="3"/>
      <c r="D75" s="3"/>
      <c r="E75" s="3"/>
      <c r="F75" s="3"/>
      <c r="G75" s="3"/>
      <c r="H75" s="3"/>
      <c r="I75" s="3"/>
      <c r="J75" s="3"/>
      <c r="K75" s="3"/>
      <c r="L75" s="13"/>
      <c r="M75" s="3"/>
      <c r="N75" s="3"/>
      <c r="O75" s="13"/>
      <c r="P75" s="3"/>
      <c r="Q75" s="3"/>
      <c r="R75" s="3"/>
      <c r="S75" s="3"/>
      <c r="T75" s="3"/>
      <c r="U75" s="3"/>
      <c r="V75" s="3"/>
      <c r="W75" s="3"/>
      <c r="X75" s="3"/>
      <c r="Y75" s="3"/>
      <c r="Z75" s="3"/>
    </row>
    <row r="76" ht="15.75" customHeight="1">
      <c r="A76" s="3"/>
      <c r="B76" s="13"/>
      <c r="C76" s="3"/>
      <c r="D76" s="3"/>
      <c r="E76" s="3"/>
      <c r="F76" s="3"/>
      <c r="G76" s="3"/>
      <c r="H76" s="3"/>
      <c r="I76" s="3"/>
      <c r="J76" s="3"/>
      <c r="K76" s="3"/>
      <c r="L76" s="13"/>
      <c r="M76" s="3"/>
      <c r="N76" s="3"/>
      <c r="O76" s="13"/>
      <c r="P76" s="3"/>
      <c r="Q76" s="3"/>
      <c r="R76" s="3"/>
      <c r="S76" s="3"/>
      <c r="T76" s="3"/>
      <c r="U76" s="3"/>
      <c r="V76" s="3"/>
      <c r="W76" s="3"/>
      <c r="X76" s="3"/>
      <c r="Y76" s="3"/>
      <c r="Z76" s="3"/>
    </row>
    <row r="77" ht="15.75" customHeight="1">
      <c r="A77" s="3"/>
      <c r="B77" s="13"/>
      <c r="C77" s="3"/>
      <c r="D77" s="3"/>
      <c r="E77" s="3"/>
      <c r="F77" s="3"/>
      <c r="G77" s="3"/>
      <c r="H77" s="3"/>
      <c r="I77" s="3"/>
      <c r="J77" s="3"/>
      <c r="K77" s="3"/>
      <c r="L77" s="13"/>
      <c r="M77" s="3"/>
      <c r="N77" s="3"/>
      <c r="O77" s="13"/>
      <c r="P77" s="3"/>
      <c r="Q77" s="3"/>
      <c r="R77" s="3"/>
      <c r="S77" s="3"/>
      <c r="T77" s="3"/>
      <c r="U77" s="3"/>
      <c r="V77" s="3"/>
      <c r="W77" s="3"/>
      <c r="X77" s="3"/>
      <c r="Y77" s="3"/>
      <c r="Z77" s="3"/>
    </row>
    <row r="78" ht="15.75" customHeight="1">
      <c r="A78" s="3"/>
      <c r="B78" s="13"/>
      <c r="C78" s="3"/>
      <c r="D78" s="3"/>
      <c r="E78" s="3"/>
      <c r="F78" s="3"/>
      <c r="G78" s="3"/>
      <c r="H78" s="3"/>
      <c r="I78" s="3"/>
      <c r="J78" s="3"/>
      <c r="K78" s="3"/>
      <c r="L78" s="13"/>
      <c r="M78" s="3"/>
      <c r="N78" s="3"/>
      <c r="O78" s="13"/>
      <c r="P78" s="3"/>
      <c r="Q78" s="3"/>
      <c r="R78" s="3"/>
      <c r="S78" s="3"/>
      <c r="T78" s="3"/>
      <c r="U78" s="3"/>
      <c r="V78" s="3"/>
      <c r="W78" s="3"/>
      <c r="X78" s="3"/>
      <c r="Y78" s="3"/>
      <c r="Z78" s="3"/>
    </row>
    <row r="79" ht="15.75" customHeight="1">
      <c r="A79" s="3"/>
      <c r="B79" s="13"/>
      <c r="C79" s="3"/>
      <c r="D79" s="3"/>
      <c r="E79" s="3"/>
      <c r="F79" s="3"/>
      <c r="G79" s="3"/>
      <c r="H79" s="3"/>
      <c r="I79" s="3"/>
      <c r="J79" s="3"/>
      <c r="K79" s="3"/>
      <c r="L79" s="13"/>
      <c r="M79" s="3"/>
      <c r="N79" s="3"/>
      <c r="O79" s="13"/>
      <c r="P79" s="3"/>
      <c r="Q79" s="3"/>
      <c r="R79" s="3"/>
      <c r="S79" s="3"/>
      <c r="T79" s="3"/>
      <c r="U79" s="3"/>
      <c r="V79" s="3"/>
      <c r="W79" s="3"/>
      <c r="X79" s="3"/>
      <c r="Y79" s="3"/>
      <c r="Z79" s="3"/>
    </row>
    <row r="80" ht="15.75" customHeight="1">
      <c r="A80" s="3"/>
      <c r="B80" s="13"/>
      <c r="C80" s="3"/>
      <c r="D80" s="3"/>
      <c r="E80" s="3"/>
      <c r="F80" s="3"/>
      <c r="G80" s="3"/>
      <c r="H80" s="3"/>
      <c r="I80" s="3"/>
      <c r="J80" s="3"/>
      <c r="K80" s="3"/>
      <c r="L80" s="13"/>
      <c r="M80" s="3"/>
      <c r="N80" s="3"/>
      <c r="O80" s="13"/>
      <c r="P80" s="3"/>
      <c r="Q80" s="3"/>
      <c r="R80" s="3"/>
      <c r="S80" s="3"/>
      <c r="T80" s="3"/>
      <c r="U80" s="3"/>
      <c r="V80" s="3"/>
      <c r="W80" s="3"/>
      <c r="X80" s="3"/>
      <c r="Y80" s="3"/>
      <c r="Z80" s="3"/>
    </row>
    <row r="81" ht="15.75" customHeight="1">
      <c r="A81" s="3"/>
      <c r="B81" s="13"/>
      <c r="C81" s="3"/>
      <c r="D81" s="3"/>
      <c r="E81" s="3"/>
      <c r="F81" s="3"/>
      <c r="G81" s="3"/>
      <c r="H81" s="3"/>
      <c r="I81" s="3"/>
      <c r="J81" s="3"/>
      <c r="K81" s="3"/>
      <c r="L81" s="13"/>
      <c r="M81" s="3"/>
      <c r="N81" s="3"/>
      <c r="O81" s="13"/>
      <c r="P81" s="3"/>
      <c r="Q81" s="3"/>
      <c r="R81" s="3"/>
      <c r="S81" s="3"/>
      <c r="T81" s="3"/>
      <c r="U81" s="3"/>
      <c r="V81" s="3"/>
      <c r="W81" s="3"/>
      <c r="X81" s="3"/>
      <c r="Y81" s="3"/>
      <c r="Z81" s="3"/>
    </row>
    <row r="82" ht="15.75" customHeight="1">
      <c r="A82" s="3"/>
      <c r="B82" s="13"/>
      <c r="C82" s="3"/>
      <c r="D82" s="3"/>
      <c r="E82" s="3"/>
      <c r="F82" s="3"/>
      <c r="G82" s="3"/>
      <c r="H82" s="3"/>
      <c r="I82" s="3"/>
      <c r="J82" s="3"/>
      <c r="K82" s="3"/>
      <c r="L82" s="13"/>
      <c r="M82" s="3"/>
      <c r="N82" s="3"/>
      <c r="O82" s="13"/>
      <c r="P82" s="3"/>
      <c r="Q82" s="3"/>
      <c r="R82" s="3"/>
      <c r="S82" s="3"/>
      <c r="T82" s="3"/>
      <c r="U82" s="3"/>
      <c r="V82" s="3"/>
      <c r="W82" s="3"/>
      <c r="X82" s="3"/>
      <c r="Y82" s="3"/>
      <c r="Z82" s="3"/>
    </row>
    <row r="83" ht="15.75" customHeight="1">
      <c r="A83" s="3"/>
      <c r="B83" s="13"/>
      <c r="C83" s="3"/>
      <c r="D83" s="3"/>
      <c r="E83" s="3"/>
      <c r="F83" s="3"/>
      <c r="G83" s="3"/>
      <c r="H83" s="3"/>
      <c r="I83" s="3"/>
      <c r="J83" s="3"/>
      <c r="K83" s="3"/>
      <c r="L83" s="13"/>
      <c r="M83" s="3"/>
      <c r="N83" s="3"/>
      <c r="O83" s="13"/>
      <c r="P83" s="3"/>
      <c r="Q83" s="3"/>
      <c r="R83" s="3"/>
      <c r="S83" s="3"/>
      <c r="T83" s="3"/>
      <c r="U83" s="3"/>
      <c r="V83" s="3"/>
      <c r="W83" s="3"/>
      <c r="X83" s="3"/>
      <c r="Y83" s="3"/>
      <c r="Z83" s="3"/>
    </row>
    <row r="84" ht="15.75" customHeight="1">
      <c r="A84" s="3"/>
      <c r="B84" s="13"/>
      <c r="C84" s="3"/>
      <c r="D84" s="3"/>
      <c r="E84" s="3"/>
      <c r="F84" s="3"/>
      <c r="G84" s="3"/>
      <c r="H84" s="3"/>
      <c r="I84" s="3"/>
      <c r="J84" s="3"/>
      <c r="K84" s="3"/>
      <c r="L84" s="13"/>
      <c r="M84" s="3"/>
      <c r="N84" s="3"/>
      <c r="O84" s="13"/>
      <c r="P84" s="3"/>
      <c r="Q84" s="3"/>
      <c r="R84" s="3"/>
      <c r="S84" s="3"/>
      <c r="T84" s="3"/>
      <c r="U84" s="3"/>
      <c r="V84" s="3"/>
      <c r="W84" s="3"/>
      <c r="X84" s="3"/>
      <c r="Y84" s="3"/>
      <c r="Z84" s="3"/>
    </row>
    <row r="85" ht="15.75" customHeight="1">
      <c r="A85" s="3"/>
      <c r="B85" s="13"/>
      <c r="C85" s="3"/>
      <c r="D85" s="3"/>
      <c r="E85" s="3"/>
      <c r="F85" s="3"/>
      <c r="G85" s="3"/>
      <c r="H85" s="3"/>
      <c r="I85" s="3"/>
      <c r="J85" s="3"/>
      <c r="K85" s="3"/>
      <c r="L85" s="13"/>
      <c r="M85" s="3"/>
      <c r="N85" s="3"/>
      <c r="O85" s="13"/>
      <c r="P85" s="3"/>
      <c r="Q85" s="3"/>
      <c r="R85" s="3"/>
      <c r="S85" s="3"/>
      <c r="T85" s="3"/>
      <c r="U85" s="3"/>
      <c r="V85" s="3"/>
      <c r="W85" s="3"/>
      <c r="X85" s="3"/>
      <c r="Y85" s="3"/>
      <c r="Z85" s="3"/>
    </row>
    <row r="86" ht="15.75" customHeight="1">
      <c r="A86" s="3"/>
      <c r="B86" s="13"/>
      <c r="C86" s="3"/>
      <c r="D86" s="3"/>
      <c r="E86" s="3"/>
      <c r="F86" s="3"/>
      <c r="G86" s="3"/>
      <c r="H86" s="3"/>
      <c r="I86" s="3"/>
      <c r="J86" s="3"/>
      <c r="K86" s="3"/>
      <c r="L86" s="13"/>
      <c r="M86" s="3"/>
      <c r="N86" s="3"/>
      <c r="O86" s="13"/>
      <c r="P86" s="3"/>
      <c r="Q86" s="3"/>
      <c r="R86" s="3"/>
      <c r="S86" s="3"/>
      <c r="T86" s="3"/>
      <c r="U86" s="3"/>
      <c r="V86" s="3"/>
      <c r="W86" s="3"/>
      <c r="X86" s="3"/>
      <c r="Y86" s="3"/>
      <c r="Z86" s="3"/>
    </row>
    <row r="87" ht="15.75" customHeight="1">
      <c r="A87" s="3"/>
      <c r="B87" s="13"/>
      <c r="C87" s="3"/>
      <c r="D87" s="3"/>
      <c r="E87" s="3"/>
      <c r="F87" s="3"/>
      <c r="G87" s="3"/>
      <c r="H87" s="3"/>
      <c r="I87" s="3"/>
      <c r="J87" s="3"/>
      <c r="K87" s="3"/>
      <c r="L87" s="13"/>
      <c r="M87" s="3"/>
      <c r="N87" s="3"/>
      <c r="O87" s="13"/>
      <c r="P87" s="3"/>
      <c r="Q87" s="3"/>
      <c r="R87" s="3"/>
      <c r="S87" s="3"/>
      <c r="T87" s="3"/>
      <c r="U87" s="3"/>
      <c r="V87" s="3"/>
      <c r="W87" s="3"/>
      <c r="X87" s="3"/>
      <c r="Y87" s="3"/>
      <c r="Z87" s="3"/>
    </row>
    <row r="88" ht="15.75" customHeight="1">
      <c r="A88" s="3"/>
      <c r="B88" s="13"/>
      <c r="C88" s="3"/>
      <c r="D88" s="3"/>
      <c r="E88" s="3"/>
      <c r="F88" s="3"/>
      <c r="G88" s="3"/>
      <c r="H88" s="3"/>
      <c r="I88" s="3"/>
      <c r="J88" s="3"/>
      <c r="K88" s="3"/>
      <c r="L88" s="13"/>
      <c r="M88" s="3"/>
      <c r="N88" s="3"/>
      <c r="O88" s="13"/>
      <c r="P88" s="3"/>
      <c r="Q88" s="3"/>
      <c r="R88" s="3"/>
      <c r="S88" s="3"/>
      <c r="T88" s="3"/>
      <c r="U88" s="3"/>
      <c r="V88" s="3"/>
      <c r="W88" s="3"/>
      <c r="X88" s="3"/>
      <c r="Y88" s="3"/>
      <c r="Z88" s="3"/>
    </row>
    <row r="89" ht="15.75" customHeight="1">
      <c r="A89" s="3"/>
      <c r="B89" s="13"/>
      <c r="C89" s="3"/>
      <c r="D89" s="3"/>
      <c r="E89" s="3"/>
      <c r="F89" s="3"/>
      <c r="G89" s="3"/>
      <c r="H89" s="3"/>
      <c r="I89" s="3"/>
      <c r="J89" s="3"/>
      <c r="K89" s="3"/>
      <c r="L89" s="13"/>
      <c r="M89" s="3"/>
      <c r="N89" s="3"/>
      <c r="O89" s="13"/>
      <c r="P89" s="3"/>
      <c r="Q89" s="3"/>
      <c r="R89" s="3"/>
      <c r="S89" s="3"/>
      <c r="T89" s="3"/>
      <c r="U89" s="3"/>
      <c r="V89" s="3"/>
      <c r="W89" s="3"/>
      <c r="X89" s="3"/>
      <c r="Y89" s="3"/>
      <c r="Z89" s="3"/>
    </row>
    <row r="90" ht="15.75" customHeight="1">
      <c r="A90" s="3"/>
      <c r="B90" s="13"/>
      <c r="C90" s="3"/>
      <c r="D90" s="3"/>
      <c r="E90" s="3"/>
      <c r="F90" s="3"/>
      <c r="G90" s="3"/>
      <c r="H90" s="3"/>
      <c r="I90" s="3"/>
      <c r="J90" s="3"/>
      <c r="K90" s="3"/>
      <c r="L90" s="13"/>
      <c r="M90" s="3"/>
      <c r="N90" s="3"/>
      <c r="O90" s="13"/>
      <c r="P90" s="3"/>
      <c r="Q90" s="3"/>
      <c r="R90" s="3"/>
      <c r="S90" s="3"/>
      <c r="T90" s="3"/>
      <c r="U90" s="3"/>
      <c r="V90" s="3"/>
      <c r="W90" s="3"/>
      <c r="X90" s="3"/>
      <c r="Y90" s="3"/>
      <c r="Z90" s="3"/>
    </row>
    <row r="91" ht="15.75" customHeight="1">
      <c r="A91" s="3"/>
      <c r="B91" s="13"/>
      <c r="C91" s="3"/>
      <c r="D91" s="3"/>
      <c r="E91" s="3"/>
      <c r="F91" s="3"/>
      <c r="G91" s="3"/>
      <c r="H91" s="3"/>
      <c r="I91" s="3"/>
      <c r="J91" s="3"/>
      <c r="K91" s="3"/>
      <c r="L91" s="13"/>
      <c r="M91" s="3"/>
      <c r="N91" s="3"/>
      <c r="O91" s="13"/>
      <c r="P91" s="3"/>
      <c r="Q91" s="3"/>
      <c r="R91" s="3"/>
      <c r="S91" s="3"/>
      <c r="T91" s="3"/>
      <c r="U91" s="3"/>
      <c r="V91" s="3"/>
      <c r="W91" s="3"/>
      <c r="X91" s="3"/>
      <c r="Y91" s="3"/>
      <c r="Z91" s="3"/>
    </row>
    <row r="92" ht="15.75" customHeight="1">
      <c r="A92" s="3"/>
      <c r="B92" s="13"/>
      <c r="C92" s="3"/>
      <c r="D92" s="3"/>
      <c r="E92" s="3"/>
      <c r="F92" s="3"/>
      <c r="G92" s="3"/>
      <c r="H92" s="3"/>
      <c r="I92" s="3"/>
      <c r="J92" s="3"/>
      <c r="K92" s="3"/>
      <c r="L92" s="13"/>
      <c r="M92" s="3"/>
      <c r="N92" s="3"/>
      <c r="O92" s="13"/>
      <c r="P92" s="3"/>
      <c r="Q92" s="3"/>
      <c r="R92" s="3"/>
      <c r="S92" s="3"/>
      <c r="T92" s="3"/>
      <c r="U92" s="3"/>
      <c r="V92" s="3"/>
      <c r="W92" s="3"/>
      <c r="X92" s="3"/>
      <c r="Y92" s="3"/>
      <c r="Z92" s="3"/>
    </row>
    <row r="93" ht="15.75" customHeight="1">
      <c r="A93" s="3"/>
      <c r="B93" s="13"/>
      <c r="C93" s="3"/>
      <c r="D93" s="3"/>
      <c r="E93" s="3"/>
      <c r="F93" s="3"/>
      <c r="G93" s="3"/>
      <c r="H93" s="3"/>
      <c r="I93" s="3"/>
      <c r="J93" s="3"/>
      <c r="K93" s="3"/>
      <c r="L93" s="13"/>
      <c r="M93" s="3"/>
      <c r="N93" s="3"/>
      <c r="O93" s="13"/>
      <c r="P93" s="3"/>
      <c r="Q93" s="3"/>
      <c r="R93" s="3"/>
      <c r="S93" s="3"/>
      <c r="T93" s="3"/>
      <c r="U93" s="3"/>
      <c r="V93" s="3"/>
      <c r="W93" s="3"/>
      <c r="X93" s="3"/>
      <c r="Y93" s="3"/>
      <c r="Z93" s="3"/>
    </row>
    <row r="94" ht="15.75" customHeight="1">
      <c r="A94" s="3"/>
      <c r="B94" s="13"/>
      <c r="C94" s="3"/>
      <c r="D94" s="3"/>
      <c r="E94" s="3"/>
      <c r="F94" s="3"/>
      <c r="G94" s="3"/>
      <c r="H94" s="3"/>
      <c r="I94" s="3"/>
      <c r="J94" s="3"/>
      <c r="K94" s="3"/>
      <c r="L94" s="13"/>
      <c r="M94" s="3"/>
      <c r="N94" s="3"/>
      <c r="O94" s="13"/>
      <c r="P94" s="3"/>
      <c r="Q94" s="3"/>
      <c r="R94" s="3"/>
      <c r="S94" s="3"/>
      <c r="T94" s="3"/>
      <c r="U94" s="3"/>
      <c r="V94" s="3"/>
      <c r="W94" s="3"/>
      <c r="X94" s="3"/>
      <c r="Y94" s="3"/>
      <c r="Z94" s="3"/>
    </row>
    <row r="95" ht="15.75" customHeight="1">
      <c r="A95" s="3"/>
      <c r="B95" s="13"/>
      <c r="C95" s="3"/>
      <c r="D95" s="3"/>
      <c r="E95" s="3"/>
      <c r="F95" s="3"/>
      <c r="G95" s="3"/>
      <c r="H95" s="3"/>
      <c r="I95" s="3"/>
      <c r="J95" s="3"/>
      <c r="K95" s="3"/>
      <c r="L95" s="13"/>
      <c r="M95" s="3"/>
      <c r="N95" s="3"/>
      <c r="O95" s="13"/>
      <c r="P95" s="3"/>
      <c r="Q95" s="3"/>
      <c r="R95" s="3"/>
      <c r="S95" s="3"/>
      <c r="T95" s="3"/>
      <c r="U95" s="3"/>
      <c r="V95" s="3"/>
      <c r="W95" s="3"/>
      <c r="X95" s="3"/>
      <c r="Y95" s="3"/>
      <c r="Z95" s="3"/>
    </row>
    <row r="96" ht="15.75" customHeight="1">
      <c r="A96" s="3"/>
      <c r="B96" s="13"/>
      <c r="C96" s="3"/>
      <c r="D96" s="3"/>
      <c r="E96" s="3"/>
      <c r="F96" s="3"/>
      <c r="G96" s="3"/>
      <c r="H96" s="3"/>
      <c r="I96" s="3"/>
      <c r="J96" s="3"/>
      <c r="K96" s="3"/>
      <c r="L96" s="13"/>
      <c r="M96" s="3"/>
      <c r="N96" s="3"/>
      <c r="O96" s="13"/>
      <c r="P96" s="3"/>
      <c r="Q96" s="3"/>
      <c r="R96" s="3"/>
      <c r="S96" s="3"/>
      <c r="T96" s="3"/>
      <c r="U96" s="3"/>
      <c r="V96" s="3"/>
      <c r="W96" s="3"/>
      <c r="X96" s="3"/>
      <c r="Y96" s="3"/>
      <c r="Z96" s="3"/>
    </row>
    <row r="97" ht="15.75" customHeight="1">
      <c r="A97" s="3"/>
      <c r="B97" s="13"/>
      <c r="C97" s="3"/>
      <c r="D97" s="3"/>
      <c r="E97" s="3"/>
      <c r="F97" s="3"/>
      <c r="G97" s="3"/>
      <c r="H97" s="3"/>
      <c r="I97" s="3"/>
      <c r="J97" s="3"/>
      <c r="K97" s="3"/>
      <c r="L97" s="13"/>
      <c r="M97" s="3"/>
      <c r="N97" s="3"/>
      <c r="O97" s="13"/>
      <c r="P97" s="3"/>
      <c r="Q97" s="3"/>
      <c r="R97" s="3"/>
      <c r="S97" s="3"/>
      <c r="T97" s="3"/>
      <c r="U97" s="3"/>
      <c r="V97" s="3"/>
      <c r="W97" s="3"/>
      <c r="X97" s="3"/>
      <c r="Y97" s="3"/>
      <c r="Z97" s="3"/>
    </row>
    <row r="98" ht="15.75" customHeight="1">
      <c r="A98" s="3"/>
      <c r="B98" s="13"/>
      <c r="C98" s="3"/>
      <c r="D98" s="3"/>
      <c r="E98" s="3"/>
      <c r="F98" s="3"/>
      <c r="G98" s="3"/>
      <c r="H98" s="3"/>
      <c r="I98" s="3"/>
      <c r="J98" s="3"/>
      <c r="K98" s="3"/>
      <c r="L98" s="13"/>
      <c r="M98" s="3"/>
      <c r="N98" s="3"/>
      <c r="O98" s="13"/>
      <c r="P98" s="3"/>
      <c r="Q98" s="3"/>
      <c r="R98" s="3"/>
      <c r="S98" s="3"/>
      <c r="T98" s="3"/>
      <c r="U98" s="3"/>
      <c r="V98" s="3"/>
      <c r="W98" s="3"/>
      <c r="X98" s="3"/>
      <c r="Y98" s="3"/>
      <c r="Z98" s="3"/>
    </row>
    <row r="99" ht="15.75" customHeight="1">
      <c r="A99" s="3"/>
      <c r="B99" s="13"/>
      <c r="C99" s="3"/>
      <c r="D99" s="3"/>
      <c r="E99" s="3"/>
      <c r="F99" s="3"/>
      <c r="G99" s="3"/>
      <c r="H99" s="3"/>
      <c r="I99" s="3"/>
      <c r="J99" s="3"/>
      <c r="K99" s="3"/>
      <c r="L99" s="13"/>
      <c r="M99" s="3"/>
      <c r="N99" s="3"/>
      <c r="O99" s="13"/>
      <c r="P99" s="3"/>
      <c r="Q99" s="3"/>
      <c r="R99" s="3"/>
      <c r="S99" s="3"/>
      <c r="T99" s="3"/>
      <c r="U99" s="3"/>
      <c r="V99" s="3"/>
      <c r="W99" s="3"/>
      <c r="X99" s="3"/>
      <c r="Y99" s="3"/>
      <c r="Z99" s="3"/>
    </row>
    <row r="100" ht="15.75" customHeight="1">
      <c r="A100" s="3"/>
      <c r="B100" s="13"/>
      <c r="C100" s="3"/>
      <c r="D100" s="3"/>
      <c r="E100" s="3"/>
      <c r="F100" s="3"/>
      <c r="G100" s="3"/>
      <c r="H100" s="3"/>
      <c r="I100" s="3"/>
      <c r="J100" s="3"/>
      <c r="K100" s="3"/>
      <c r="L100" s="13"/>
      <c r="M100" s="3"/>
      <c r="N100" s="3"/>
      <c r="O100" s="13"/>
      <c r="P100" s="3"/>
      <c r="Q100" s="3"/>
      <c r="R100" s="3"/>
      <c r="S100" s="3"/>
      <c r="T100" s="3"/>
      <c r="U100" s="3"/>
      <c r="V100" s="3"/>
      <c r="W100" s="3"/>
      <c r="X100" s="3"/>
      <c r="Y100" s="3"/>
      <c r="Z100" s="3"/>
    </row>
    <row r="101" ht="15.75" customHeight="1">
      <c r="A101" s="3"/>
      <c r="B101" s="13"/>
      <c r="C101" s="3"/>
      <c r="D101" s="3"/>
      <c r="E101" s="3"/>
      <c r="F101" s="3"/>
      <c r="G101" s="3"/>
      <c r="H101" s="3"/>
      <c r="I101" s="3"/>
      <c r="J101" s="3"/>
      <c r="K101" s="3"/>
      <c r="L101" s="13"/>
      <c r="M101" s="3"/>
      <c r="N101" s="3"/>
      <c r="O101" s="13"/>
      <c r="P101" s="3"/>
      <c r="Q101" s="3"/>
      <c r="R101" s="3"/>
      <c r="S101" s="3"/>
      <c r="T101" s="3"/>
      <c r="U101" s="3"/>
      <c r="V101" s="3"/>
      <c r="W101" s="3"/>
      <c r="X101" s="3"/>
      <c r="Y101" s="3"/>
      <c r="Z101" s="3"/>
    </row>
    <row r="102" ht="15.75" customHeight="1">
      <c r="A102" s="3"/>
      <c r="B102" s="13"/>
      <c r="C102" s="3"/>
      <c r="D102" s="3"/>
      <c r="E102" s="3"/>
      <c r="F102" s="3"/>
      <c r="G102" s="3"/>
      <c r="H102" s="3"/>
      <c r="I102" s="3"/>
      <c r="J102" s="3"/>
      <c r="K102" s="3"/>
      <c r="L102" s="13"/>
      <c r="M102" s="3"/>
      <c r="N102" s="3"/>
      <c r="O102" s="13"/>
      <c r="P102" s="3"/>
      <c r="Q102" s="3"/>
      <c r="R102" s="3"/>
      <c r="S102" s="3"/>
      <c r="T102" s="3"/>
      <c r="U102" s="3"/>
      <c r="V102" s="3"/>
      <c r="W102" s="3"/>
      <c r="X102" s="3"/>
      <c r="Y102" s="3"/>
      <c r="Z102" s="3"/>
    </row>
    <row r="103" ht="15.75" customHeight="1">
      <c r="A103" s="3"/>
      <c r="B103" s="13"/>
      <c r="C103" s="3"/>
      <c r="D103" s="3"/>
      <c r="E103" s="3"/>
      <c r="F103" s="3"/>
      <c r="G103" s="3"/>
      <c r="H103" s="3"/>
      <c r="I103" s="3"/>
      <c r="J103" s="3"/>
      <c r="K103" s="3"/>
      <c r="L103" s="13"/>
      <c r="M103" s="3"/>
      <c r="N103" s="3"/>
      <c r="O103" s="13"/>
      <c r="P103" s="3"/>
      <c r="Q103" s="3"/>
      <c r="R103" s="3"/>
      <c r="S103" s="3"/>
      <c r="T103" s="3"/>
      <c r="U103" s="3"/>
      <c r="V103" s="3"/>
      <c r="W103" s="3"/>
      <c r="X103" s="3"/>
      <c r="Y103" s="3"/>
      <c r="Z103" s="3"/>
    </row>
    <row r="104" ht="15.75" customHeight="1">
      <c r="A104" s="3"/>
      <c r="B104" s="13"/>
      <c r="C104" s="3"/>
      <c r="D104" s="3"/>
      <c r="E104" s="3"/>
      <c r="F104" s="3"/>
      <c r="G104" s="3"/>
      <c r="H104" s="3"/>
      <c r="I104" s="3"/>
      <c r="J104" s="3"/>
      <c r="K104" s="3"/>
      <c r="L104" s="13"/>
      <c r="M104" s="3"/>
      <c r="N104" s="3"/>
      <c r="O104" s="13"/>
      <c r="P104" s="3"/>
      <c r="Q104" s="3"/>
      <c r="R104" s="3"/>
      <c r="S104" s="3"/>
      <c r="T104" s="3"/>
      <c r="U104" s="3"/>
      <c r="V104" s="3"/>
      <c r="W104" s="3"/>
      <c r="X104" s="3"/>
      <c r="Y104" s="3"/>
      <c r="Z104" s="3"/>
    </row>
    <row r="105" ht="15.75" customHeight="1">
      <c r="A105" s="3"/>
      <c r="B105" s="13"/>
      <c r="C105" s="3"/>
      <c r="D105" s="3"/>
      <c r="E105" s="3"/>
      <c r="F105" s="3"/>
      <c r="G105" s="3"/>
      <c r="H105" s="3"/>
      <c r="I105" s="3"/>
      <c r="J105" s="3"/>
      <c r="K105" s="3"/>
      <c r="L105" s="13"/>
      <c r="M105" s="3"/>
      <c r="N105" s="3"/>
      <c r="O105" s="13"/>
      <c r="P105" s="3"/>
      <c r="Q105" s="3"/>
      <c r="R105" s="3"/>
      <c r="S105" s="3"/>
      <c r="T105" s="3"/>
      <c r="U105" s="3"/>
      <c r="V105" s="3"/>
      <c r="W105" s="3"/>
      <c r="X105" s="3"/>
      <c r="Y105" s="3"/>
      <c r="Z105" s="3"/>
    </row>
    <row r="106" ht="15.75" customHeight="1">
      <c r="A106" s="3"/>
      <c r="B106" s="13"/>
      <c r="C106" s="3"/>
      <c r="D106" s="3"/>
      <c r="E106" s="3"/>
      <c r="F106" s="3"/>
      <c r="G106" s="3"/>
      <c r="H106" s="3"/>
      <c r="I106" s="3"/>
      <c r="J106" s="3"/>
      <c r="K106" s="3"/>
      <c r="L106" s="13"/>
      <c r="M106" s="3"/>
      <c r="N106" s="3"/>
      <c r="O106" s="13"/>
      <c r="P106" s="3"/>
      <c r="Q106" s="3"/>
      <c r="R106" s="3"/>
      <c r="S106" s="3"/>
      <c r="T106" s="3"/>
      <c r="U106" s="3"/>
      <c r="V106" s="3"/>
      <c r="W106" s="3"/>
      <c r="X106" s="3"/>
      <c r="Y106" s="3"/>
      <c r="Z106" s="3"/>
    </row>
    <row r="107" ht="15.75" customHeight="1">
      <c r="A107" s="3"/>
      <c r="B107" s="13"/>
      <c r="C107" s="3"/>
      <c r="D107" s="3"/>
      <c r="E107" s="3"/>
      <c r="F107" s="3"/>
      <c r="G107" s="3"/>
      <c r="H107" s="3"/>
      <c r="I107" s="3"/>
      <c r="J107" s="3"/>
      <c r="K107" s="3"/>
      <c r="L107" s="13"/>
      <c r="M107" s="3"/>
      <c r="N107" s="3"/>
      <c r="O107" s="13"/>
      <c r="P107" s="3"/>
      <c r="Q107" s="3"/>
      <c r="R107" s="3"/>
      <c r="S107" s="3"/>
      <c r="T107" s="3"/>
      <c r="U107" s="3"/>
      <c r="V107" s="3"/>
      <c r="W107" s="3"/>
      <c r="X107" s="3"/>
      <c r="Y107" s="3"/>
      <c r="Z107" s="3"/>
    </row>
    <row r="108" ht="15.75" customHeight="1">
      <c r="A108" s="3"/>
      <c r="B108" s="13"/>
      <c r="C108" s="3"/>
      <c r="D108" s="3"/>
      <c r="E108" s="3"/>
      <c r="F108" s="3"/>
      <c r="G108" s="3"/>
      <c r="H108" s="3"/>
      <c r="I108" s="3"/>
      <c r="J108" s="3"/>
      <c r="K108" s="3"/>
      <c r="L108" s="13"/>
      <c r="M108" s="3"/>
      <c r="N108" s="3"/>
      <c r="O108" s="13"/>
      <c r="P108" s="3"/>
      <c r="Q108" s="3"/>
      <c r="R108" s="3"/>
      <c r="S108" s="3"/>
      <c r="T108" s="3"/>
      <c r="U108" s="3"/>
      <c r="V108" s="3"/>
      <c r="W108" s="3"/>
      <c r="X108" s="3"/>
      <c r="Y108" s="3"/>
      <c r="Z108" s="3"/>
    </row>
    <row r="109" ht="15.75" customHeight="1">
      <c r="A109" s="3"/>
      <c r="B109" s="13"/>
      <c r="C109" s="3"/>
      <c r="D109" s="3"/>
      <c r="E109" s="3"/>
      <c r="F109" s="3"/>
      <c r="G109" s="3"/>
      <c r="H109" s="3"/>
      <c r="I109" s="3"/>
      <c r="J109" s="3"/>
      <c r="K109" s="3"/>
      <c r="L109" s="13"/>
      <c r="M109" s="3"/>
      <c r="N109" s="3"/>
      <c r="O109" s="13"/>
      <c r="P109" s="3"/>
      <c r="Q109" s="3"/>
      <c r="R109" s="3"/>
      <c r="S109" s="3"/>
      <c r="T109" s="3"/>
      <c r="U109" s="3"/>
      <c r="V109" s="3"/>
      <c r="W109" s="3"/>
      <c r="X109" s="3"/>
      <c r="Y109" s="3"/>
      <c r="Z109" s="3"/>
    </row>
    <row r="110" ht="15.75" customHeight="1">
      <c r="A110" s="3"/>
      <c r="B110" s="13"/>
      <c r="C110" s="3"/>
      <c r="D110" s="3"/>
      <c r="E110" s="3"/>
      <c r="F110" s="3"/>
      <c r="G110" s="3"/>
      <c r="H110" s="3"/>
      <c r="I110" s="3"/>
      <c r="J110" s="3"/>
      <c r="K110" s="3"/>
      <c r="L110" s="13"/>
      <c r="M110" s="3"/>
      <c r="N110" s="3"/>
      <c r="O110" s="13"/>
      <c r="P110" s="3"/>
      <c r="Q110" s="3"/>
      <c r="R110" s="3"/>
      <c r="S110" s="3"/>
      <c r="T110" s="3"/>
      <c r="U110" s="3"/>
      <c r="V110" s="3"/>
      <c r="W110" s="3"/>
      <c r="X110" s="3"/>
      <c r="Y110" s="3"/>
      <c r="Z110" s="3"/>
    </row>
    <row r="111" ht="15.75" customHeight="1">
      <c r="A111" s="3"/>
      <c r="B111" s="13"/>
      <c r="C111" s="3"/>
      <c r="D111" s="3"/>
      <c r="E111" s="3"/>
      <c r="F111" s="3"/>
      <c r="G111" s="3"/>
      <c r="H111" s="3"/>
      <c r="I111" s="3"/>
      <c r="J111" s="3"/>
      <c r="K111" s="3"/>
      <c r="L111" s="13"/>
      <c r="M111" s="3"/>
      <c r="N111" s="3"/>
      <c r="O111" s="13"/>
      <c r="P111" s="3"/>
      <c r="Q111" s="3"/>
      <c r="R111" s="3"/>
      <c r="S111" s="3"/>
      <c r="T111" s="3"/>
      <c r="U111" s="3"/>
      <c r="V111" s="3"/>
      <c r="W111" s="3"/>
      <c r="X111" s="3"/>
      <c r="Y111" s="3"/>
      <c r="Z111" s="3"/>
    </row>
    <row r="112" ht="15.75" customHeight="1">
      <c r="A112" s="3"/>
      <c r="B112" s="13"/>
      <c r="C112" s="3"/>
      <c r="D112" s="3"/>
      <c r="E112" s="3"/>
      <c r="F112" s="3"/>
      <c r="G112" s="3"/>
      <c r="H112" s="3"/>
      <c r="I112" s="3"/>
      <c r="J112" s="3"/>
      <c r="K112" s="3"/>
      <c r="L112" s="13"/>
      <c r="M112" s="3"/>
      <c r="N112" s="3"/>
      <c r="O112" s="13"/>
      <c r="P112" s="3"/>
      <c r="Q112" s="3"/>
      <c r="R112" s="3"/>
      <c r="S112" s="3"/>
      <c r="T112" s="3"/>
      <c r="U112" s="3"/>
      <c r="V112" s="3"/>
      <c r="W112" s="3"/>
      <c r="X112" s="3"/>
      <c r="Y112" s="3"/>
      <c r="Z112" s="3"/>
    </row>
    <row r="113" ht="15.75" customHeight="1">
      <c r="A113" s="3"/>
      <c r="B113" s="13"/>
      <c r="C113" s="3"/>
      <c r="D113" s="3"/>
      <c r="E113" s="3"/>
      <c r="F113" s="3"/>
      <c r="G113" s="3"/>
      <c r="H113" s="3"/>
      <c r="I113" s="3"/>
      <c r="J113" s="3"/>
      <c r="K113" s="3"/>
      <c r="L113" s="13"/>
      <c r="M113" s="3"/>
      <c r="N113" s="3"/>
      <c r="O113" s="13"/>
      <c r="P113" s="3"/>
      <c r="Q113" s="3"/>
      <c r="R113" s="3"/>
      <c r="S113" s="3"/>
      <c r="T113" s="3"/>
      <c r="U113" s="3"/>
      <c r="V113" s="3"/>
      <c r="W113" s="3"/>
      <c r="X113" s="3"/>
      <c r="Y113" s="3"/>
      <c r="Z113" s="3"/>
    </row>
    <row r="114" ht="15.75" customHeight="1">
      <c r="A114" s="3"/>
      <c r="B114" s="13"/>
      <c r="C114" s="3"/>
      <c r="D114" s="3"/>
      <c r="E114" s="3"/>
      <c r="F114" s="3"/>
      <c r="G114" s="3"/>
      <c r="H114" s="3"/>
      <c r="I114" s="3"/>
      <c r="J114" s="3"/>
      <c r="K114" s="3"/>
      <c r="L114" s="13"/>
      <c r="M114" s="3"/>
      <c r="N114" s="3"/>
      <c r="O114" s="13"/>
      <c r="P114" s="3"/>
      <c r="Q114" s="3"/>
      <c r="R114" s="3"/>
      <c r="S114" s="3"/>
      <c r="T114" s="3"/>
      <c r="U114" s="3"/>
      <c r="V114" s="3"/>
      <c r="W114" s="3"/>
      <c r="X114" s="3"/>
      <c r="Y114" s="3"/>
      <c r="Z114" s="3"/>
    </row>
    <row r="115" ht="15.75" customHeight="1">
      <c r="A115" s="3"/>
      <c r="B115" s="13"/>
      <c r="C115" s="3"/>
      <c r="D115" s="3"/>
      <c r="E115" s="3"/>
      <c r="F115" s="3"/>
      <c r="G115" s="3"/>
      <c r="H115" s="3"/>
      <c r="I115" s="3"/>
      <c r="J115" s="3"/>
      <c r="K115" s="3"/>
      <c r="L115" s="13"/>
      <c r="M115" s="3"/>
      <c r="N115" s="3"/>
      <c r="O115" s="13"/>
      <c r="P115" s="3"/>
      <c r="Q115" s="3"/>
      <c r="R115" s="3"/>
      <c r="S115" s="3"/>
      <c r="T115" s="3"/>
      <c r="U115" s="3"/>
      <c r="V115" s="3"/>
      <c r="W115" s="3"/>
      <c r="X115" s="3"/>
      <c r="Y115" s="3"/>
      <c r="Z115" s="3"/>
    </row>
    <row r="116" ht="15.75" customHeight="1">
      <c r="A116" s="3"/>
      <c r="B116" s="13"/>
      <c r="C116" s="3"/>
      <c r="D116" s="3"/>
      <c r="E116" s="3"/>
      <c r="F116" s="3"/>
      <c r="G116" s="3"/>
      <c r="H116" s="3"/>
      <c r="I116" s="3"/>
      <c r="J116" s="3"/>
      <c r="K116" s="3"/>
      <c r="L116" s="13"/>
      <c r="M116" s="3"/>
      <c r="N116" s="3"/>
      <c r="O116" s="13"/>
      <c r="P116" s="3"/>
      <c r="Q116" s="3"/>
      <c r="R116" s="3"/>
      <c r="S116" s="3"/>
      <c r="T116" s="3"/>
      <c r="U116" s="3"/>
      <c r="V116" s="3"/>
      <c r="W116" s="3"/>
      <c r="X116" s="3"/>
      <c r="Y116" s="3"/>
      <c r="Z116" s="3"/>
    </row>
    <row r="117" ht="15.75" customHeight="1">
      <c r="A117" s="3"/>
      <c r="B117" s="13"/>
      <c r="C117" s="3"/>
      <c r="D117" s="3"/>
      <c r="E117" s="3"/>
      <c r="F117" s="3"/>
      <c r="G117" s="3"/>
      <c r="H117" s="3"/>
      <c r="I117" s="3"/>
      <c r="J117" s="3"/>
      <c r="K117" s="3"/>
      <c r="L117" s="13"/>
      <c r="M117" s="3"/>
      <c r="N117" s="3"/>
      <c r="O117" s="13"/>
      <c r="P117" s="3"/>
      <c r="Q117" s="3"/>
      <c r="R117" s="3"/>
      <c r="S117" s="3"/>
      <c r="T117" s="3"/>
      <c r="U117" s="3"/>
      <c r="V117" s="3"/>
      <c r="W117" s="3"/>
      <c r="X117" s="3"/>
      <c r="Y117" s="3"/>
      <c r="Z117" s="3"/>
    </row>
    <row r="118" ht="15.75" customHeight="1">
      <c r="A118" s="3"/>
      <c r="B118" s="13"/>
      <c r="C118" s="3"/>
      <c r="D118" s="3"/>
      <c r="E118" s="3"/>
      <c r="F118" s="3"/>
      <c r="G118" s="3"/>
      <c r="H118" s="3"/>
      <c r="I118" s="3"/>
      <c r="J118" s="3"/>
      <c r="K118" s="3"/>
      <c r="L118" s="13"/>
      <c r="M118" s="3"/>
      <c r="N118" s="3"/>
      <c r="O118" s="13"/>
      <c r="P118" s="3"/>
      <c r="Q118" s="3"/>
      <c r="R118" s="3"/>
      <c r="S118" s="3"/>
      <c r="T118" s="3"/>
      <c r="U118" s="3"/>
      <c r="V118" s="3"/>
      <c r="W118" s="3"/>
      <c r="X118" s="3"/>
      <c r="Y118" s="3"/>
      <c r="Z118" s="3"/>
    </row>
    <row r="119" ht="15.75" customHeight="1">
      <c r="A119" s="3"/>
      <c r="B119" s="13"/>
      <c r="C119" s="3"/>
      <c r="D119" s="3"/>
      <c r="E119" s="3"/>
      <c r="F119" s="3"/>
      <c r="G119" s="3"/>
      <c r="H119" s="3"/>
      <c r="I119" s="3"/>
      <c r="J119" s="3"/>
      <c r="K119" s="3"/>
      <c r="L119" s="13"/>
      <c r="M119" s="3"/>
      <c r="N119" s="3"/>
      <c r="O119" s="13"/>
      <c r="P119" s="3"/>
      <c r="Q119" s="3"/>
      <c r="R119" s="3"/>
      <c r="S119" s="3"/>
      <c r="T119" s="3"/>
      <c r="U119" s="3"/>
      <c r="V119" s="3"/>
      <c r="W119" s="3"/>
      <c r="X119" s="3"/>
      <c r="Y119" s="3"/>
      <c r="Z119" s="3"/>
    </row>
    <row r="120" ht="15.75" customHeight="1">
      <c r="A120" s="3"/>
      <c r="B120" s="13"/>
      <c r="C120" s="3"/>
      <c r="D120" s="3"/>
      <c r="E120" s="3"/>
      <c r="F120" s="3"/>
      <c r="G120" s="3"/>
      <c r="H120" s="3"/>
      <c r="I120" s="3"/>
      <c r="J120" s="3"/>
      <c r="K120" s="3"/>
      <c r="L120" s="13"/>
      <c r="M120" s="3"/>
      <c r="N120" s="3"/>
      <c r="O120" s="13"/>
      <c r="P120" s="3"/>
      <c r="Q120" s="3"/>
      <c r="R120" s="3"/>
      <c r="S120" s="3"/>
      <c r="T120" s="3"/>
      <c r="U120" s="3"/>
      <c r="V120" s="3"/>
      <c r="W120" s="3"/>
      <c r="X120" s="3"/>
      <c r="Y120" s="3"/>
      <c r="Z120" s="3"/>
    </row>
    <row r="121" ht="15.75" customHeight="1">
      <c r="A121" s="3"/>
      <c r="B121" s="13"/>
      <c r="C121" s="3"/>
      <c r="D121" s="3"/>
      <c r="E121" s="3"/>
      <c r="F121" s="3"/>
      <c r="G121" s="3"/>
      <c r="H121" s="3"/>
      <c r="I121" s="3"/>
      <c r="J121" s="3"/>
      <c r="K121" s="3"/>
      <c r="L121" s="13"/>
      <c r="M121" s="3"/>
      <c r="N121" s="3"/>
      <c r="O121" s="13"/>
      <c r="P121" s="3"/>
      <c r="Q121" s="3"/>
      <c r="R121" s="3"/>
      <c r="S121" s="3"/>
      <c r="T121" s="3"/>
      <c r="U121" s="3"/>
      <c r="V121" s="3"/>
      <c r="W121" s="3"/>
      <c r="X121" s="3"/>
      <c r="Y121" s="3"/>
      <c r="Z121" s="3"/>
    </row>
    <row r="122" ht="15.75" customHeight="1">
      <c r="A122" s="3"/>
      <c r="B122" s="13"/>
      <c r="C122" s="3"/>
      <c r="D122" s="3"/>
      <c r="E122" s="3"/>
      <c r="F122" s="3"/>
      <c r="G122" s="3"/>
      <c r="H122" s="3"/>
      <c r="I122" s="3"/>
      <c r="J122" s="3"/>
      <c r="K122" s="3"/>
      <c r="L122" s="13"/>
      <c r="M122" s="3"/>
      <c r="N122" s="3"/>
      <c r="O122" s="13"/>
      <c r="P122" s="3"/>
      <c r="Q122" s="3"/>
      <c r="R122" s="3"/>
      <c r="S122" s="3"/>
      <c r="T122" s="3"/>
      <c r="U122" s="3"/>
      <c r="V122" s="3"/>
      <c r="W122" s="3"/>
      <c r="X122" s="3"/>
      <c r="Y122" s="3"/>
      <c r="Z122" s="3"/>
    </row>
    <row r="123" ht="15.75" customHeight="1">
      <c r="A123" s="3"/>
      <c r="B123" s="13"/>
      <c r="C123" s="3"/>
      <c r="D123" s="3"/>
      <c r="E123" s="3"/>
      <c r="F123" s="3"/>
      <c r="G123" s="3"/>
      <c r="H123" s="3"/>
      <c r="I123" s="3"/>
      <c r="J123" s="3"/>
      <c r="K123" s="3"/>
      <c r="L123" s="13"/>
      <c r="M123" s="3"/>
      <c r="N123" s="3"/>
      <c r="O123" s="13"/>
      <c r="P123" s="3"/>
      <c r="Q123" s="3"/>
      <c r="R123" s="3"/>
      <c r="S123" s="3"/>
      <c r="T123" s="3"/>
      <c r="U123" s="3"/>
      <c r="V123" s="3"/>
      <c r="W123" s="3"/>
      <c r="X123" s="3"/>
      <c r="Y123" s="3"/>
      <c r="Z123" s="3"/>
    </row>
    <row r="124" ht="15.75" customHeight="1">
      <c r="A124" s="3"/>
      <c r="B124" s="13"/>
      <c r="C124" s="3"/>
      <c r="D124" s="3"/>
      <c r="E124" s="3"/>
      <c r="F124" s="3"/>
      <c r="G124" s="3"/>
      <c r="H124" s="3"/>
      <c r="I124" s="3"/>
      <c r="J124" s="3"/>
      <c r="K124" s="3"/>
      <c r="L124" s="13"/>
      <c r="M124" s="3"/>
      <c r="N124" s="3"/>
      <c r="O124" s="13"/>
      <c r="P124" s="3"/>
      <c r="Q124" s="3"/>
      <c r="R124" s="3"/>
      <c r="S124" s="3"/>
      <c r="T124" s="3"/>
      <c r="U124" s="3"/>
      <c r="V124" s="3"/>
      <c r="W124" s="3"/>
      <c r="X124" s="3"/>
      <c r="Y124" s="3"/>
      <c r="Z124" s="3"/>
    </row>
    <row r="125" ht="15.75" customHeight="1">
      <c r="A125" s="3"/>
      <c r="B125" s="13"/>
      <c r="C125" s="3"/>
      <c r="D125" s="3"/>
      <c r="E125" s="3"/>
      <c r="F125" s="3"/>
      <c r="G125" s="3"/>
      <c r="H125" s="3"/>
      <c r="I125" s="3"/>
      <c r="J125" s="3"/>
      <c r="K125" s="3"/>
      <c r="L125" s="13"/>
      <c r="M125" s="3"/>
      <c r="N125" s="3"/>
      <c r="O125" s="13"/>
      <c r="P125" s="3"/>
      <c r="Q125" s="3"/>
      <c r="R125" s="3"/>
      <c r="S125" s="3"/>
      <c r="T125" s="3"/>
      <c r="U125" s="3"/>
      <c r="V125" s="3"/>
      <c r="W125" s="3"/>
      <c r="X125" s="3"/>
      <c r="Y125" s="3"/>
      <c r="Z125" s="3"/>
    </row>
    <row r="126" ht="15.75" customHeight="1">
      <c r="A126" s="3"/>
      <c r="B126" s="13"/>
      <c r="C126" s="3"/>
      <c r="D126" s="3"/>
      <c r="E126" s="3"/>
      <c r="F126" s="3"/>
      <c r="G126" s="3"/>
      <c r="H126" s="3"/>
      <c r="I126" s="3"/>
      <c r="J126" s="3"/>
      <c r="K126" s="3"/>
      <c r="L126" s="13"/>
      <c r="M126" s="3"/>
      <c r="N126" s="3"/>
      <c r="O126" s="13"/>
      <c r="P126" s="3"/>
      <c r="Q126" s="3"/>
      <c r="R126" s="3"/>
      <c r="S126" s="3"/>
      <c r="T126" s="3"/>
      <c r="U126" s="3"/>
      <c r="V126" s="3"/>
      <c r="W126" s="3"/>
      <c r="X126" s="3"/>
      <c r="Y126" s="3"/>
      <c r="Z126" s="3"/>
    </row>
    <row r="127" ht="15.75" customHeight="1">
      <c r="A127" s="3"/>
      <c r="B127" s="13"/>
      <c r="C127" s="3"/>
      <c r="D127" s="3"/>
      <c r="E127" s="3"/>
      <c r="F127" s="3"/>
      <c r="G127" s="3"/>
      <c r="H127" s="3"/>
      <c r="I127" s="3"/>
      <c r="J127" s="3"/>
      <c r="K127" s="3"/>
      <c r="L127" s="13"/>
      <c r="M127" s="3"/>
      <c r="N127" s="3"/>
      <c r="O127" s="13"/>
      <c r="P127" s="3"/>
      <c r="Q127" s="3"/>
      <c r="R127" s="3"/>
      <c r="S127" s="3"/>
      <c r="T127" s="3"/>
      <c r="U127" s="3"/>
      <c r="V127" s="3"/>
      <c r="W127" s="3"/>
      <c r="X127" s="3"/>
      <c r="Y127" s="3"/>
      <c r="Z127" s="3"/>
    </row>
    <row r="128" ht="15.75" customHeight="1">
      <c r="A128" s="3"/>
      <c r="B128" s="13"/>
      <c r="C128" s="3"/>
      <c r="D128" s="3"/>
      <c r="E128" s="3"/>
      <c r="F128" s="3"/>
      <c r="G128" s="3"/>
      <c r="H128" s="3"/>
      <c r="I128" s="3"/>
      <c r="J128" s="3"/>
      <c r="K128" s="3"/>
      <c r="L128" s="13"/>
      <c r="M128" s="3"/>
      <c r="N128" s="3"/>
      <c r="O128" s="13"/>
      <c r="P128" s="3"/>
      <c r="Q128" s="3"/>
      <c r="R128" s="3"/>
      <c r="S128" s="3"/>
      <c r="T128" s="3"/>
      <c r="U128" s="3"/>
      <c r="V128" s="3"/>
      <c r="W128" s="3"/>
      <c r="X128" s="3"/>
      <c r="Y128" s="3"/>
      <c r="Z128" s="3"/>
    </row>
    <row r="129" ht="15.75" customHeight="1">
      <c r="A129" s="3"/>
      <c r="B129" s="13"/>
      <c r="C129" s="3"/>
      <c r="D129" s="3"/>
      <c r="E129" s="3"/>
      <c r="F129" s="3"/>
      <c r="G129" s="3"/>
      <c r="H129" s="3"/>
      <c r="I129" s="3"/>
      <c r="J129" s="3"/>
      <c r="K129" s="3"/>
      <c r="L129" s="13"/>
      <c r="M129" s="3"/>
      <c r="N129" s="3"/>
      <c r="O129" s="13"/>
      <c r="P129" s="3"/>
      <c r="Q129" s="3"/>
      <c r="R129" s="3"/>
      <c r="S129" s="3"/>
      <c r="T129" s="3"/>
      <c r="U129" s="3"/>
      <c r="V129" s="3"/>
      <c r="W129" s="3"/>
      <c r="X129" s="3"/>
      <c r="Y129" s="3"/>
      <c r="Z129" s="3"/>
    </row>
    <row r="130" ht="15.75" customHeight="1">
      <c r="A130" s="3"/>
      <c r="B130" s="13"/>
      <c r="C130" s="3"/>
      <c r="D130" s="3"/>
      <c r="E130" s="3"/>
      <c r="F130" s="3"/>
      <c r="G130" s="3"/>
      <c r="H130" s="3"/>
      <c r="I130" s="3"/>
      <c r="J130" s="3"/>
      <c r="K130" s="3"/>
      <c r="L130" s="13"/>
      <c r="M130" s="3"/>
      <c r="N130" s="3"/>
      <c r="O130" s="13"/>
      <c r="P130" s="3"/>
      <c r="Q130" s="3"/>
      <c r="R130" s="3"/>
      <c r="S130" s="3"/>
      <c r="T130" s="3"/>
      <c r="U130" s="3"/>
      <c r="V130" s="3"/>
      <c r="W130" s="3"/>
      <c r="X130" s="3"/>
      <c r="Y130" s="3"/>
      <c r="Z130" s="3"/>
    </row>
    <row r="131" ht="15.75" customHeight="1">
      <c r="A131" s="3"/>
      <c r="B131" s="13"/>
      <c r="C131" s="3"/>
      <c r="D131" s="3"/>
      <c r="E131" s="3"/>
      <c r="F131" s="3"/>
      <c r="G131" s="3"/>
      <c r="H131" s="3"/>
      <c r="I131" s="3"/>
      <c r="J131" s="3"/>
      <c r="K131" s="3"/>
      <c r="L131" s="13"/>
      <c r="M131" s="3"/>
      <c r="N131" s="3"/>
      <c r="O131" s="13"/>
      <c r="P131" s="3"/>
      <c r="Q131" s="3"/>
      <c r="R131" s="3"/>
      <c r="S131" s="3"/>
      <c r="T131" s="3"/>
      <c r="U131" s="3"/>
      <c r="V131" s="3"/>
      <c r="W131" s="3"/>
      <c r="X131" s="3"/>
      <c r="Y131" s="3"/>
      <c r="Z131" s="3"/>
    </row>
    <row r="132" ht="15.75" customHeight="1">
      <c r="A132" s="3"/>
      <c r="B132" s="13"/>
      <c r="C132" s="3"/>
      <c r="D132" s="3"/>
      <c r="E132" s="3"/>
      <c r="F132" s="3"/>
      <c r="G132" s="3"/>
      <c r="H132" s="3"/>
      <c r="I132" s="3"/>
      <c r="J132" s="3"/>
      <c r="K132" s="3"/>
      <c r="L132" s="13"/>
      <c r="M132" s="3"/>
      <c r="N132" s="3"/>
      <c r="O132" s="13"/>
      <c r="P132" s="3"/>
      <c r="Q132" s="3"/>
      <c r="R132" s="3"/>
      <c r="S132" s="3"/>
      <c r="T132" s="3"/>
      <c r="U132" s="3"/>
      <c r="V132" s="3"/>
      <c r="W132" s="3"/>
      <c r="X132" s="3"/>
      <c r="Y132" s="3"/>
      <c r="Z132" s="3"/>
    </row>
    <row r="133" ht="15.75" customHeight="1">
      <c r="A133" s="3"/>
      <c r="B133" s="13"/>
      <c r="C133" s="3"/>
      <c r="D133" s="3"/>
      <c r="E133" s="3"/>
      <c r="F133" s="3"/>
      <c r="G133" s="3"/>
      <c r="H133" s="3"/>
      <c r="I133" s="3"/>
      <c r="J133" s="3"/>
      <c r="K133" s="3"/>
      <c r="L133" s="13"/>
      <c r="M133" s="3"/>
      <c r="N133" s="3"/>
      <c r="O133" s="13"/>
      <c r="P133" s="3"/>
      <c r="Q133" s="3"/>
      <c r="R133" s="3"/>
      <c r="S133" s="3"/>
      <c r="T133" s="3"/>
      <c r="U133" s="3"/>
      <c r="V133" s="3"/>
      <c r="W133" s="3"/>
      <c r="X133" s="3"/>
      <c r="Y133" s="3"/>
      <c r="Z133" s="3"/>
    </row>
    <row r="134" ht="15.75" customHeight="1">
      <c r="A134" s="3"/>
      <c r="B134" s="13"/>
      <c r="C134" s="3"/>
      <c r="D134" s="3"/>
      <c r="E134" s="3"/>
      <c r="F134" s="3"/>
      <c r="G134" s="3"/>
      <c r="H134" s="3"/>
      <c r="I134" s="3"/>
      <c r="J134" s="3"/>
      <c r="K134" s="3"/>
      <c r="L134" s="13"/>
      <c r="M134" s="3"/>
      <c r="N134" s="3"/>
      <c r="O134" s="13"/>
      <c r="P134" s="3"/>
      <c r="Q134" s="3"/>
      <c r="R134" s="3"/>
      <c r="S134" s="3"/>
      <c r="T134" s="3"/>
      <c r="U134" s="3"/>
      <c r="V134" s="3"/>
      <c r="W134" s="3"/>
      <c r="X134" s="3"/>
      <c r="Y134" s="3"/>
      <c r="Z134" s="3"/>
    </row>
    <row r="135" ht="15.75" customHeight="1">
      <c r="A135" s="3"/>
      <c r="B135" s="13"/>
      <c r="C135" s="3"/>
      <c r="D135" s="3"/>
      <c r="E135" s="3"/>
      <c r="F135" s="3"/>
      <c r="G135" s="3"/>
      <c r="H135" s="3"/>
      <c r="I135" s="3"/>
      <c r="J135" s="3"/>
      <c r="K135" s="3"/>
      <c r="L135" s="13"/>
      <c r="M135" s="3"/>
      <c r="N135" s="3"/>
      <c r="O135" s="13"/>
      <c r="P135" s="3"/>
      <c r="Q135" s="3"/>
      <c r="R135" s="3"/>
      <c r="S135" s="3"/>
      <c r="T135" s="3"/>
      <c r="U135" s="3"/>
      <c r="V135" s="3"/>
      <c r="W135" s="3"/>
      <c r="X135" s="3"/>
      <c r="Y135" s="3"/>
      <c r="Z135" s="3"/>
    </row>
    <row r="136" ht="15.75" customHeight="1">
      <c r="A136" s="3"/>
      <c r="B136" s="13"/>
      <c r="C136" s="3"/>
      <c r="D136" s="3"/>
      <c r="E136" s="3"/>
      <c r="F136" s="3"/>
      <c r="G136" s="3"/>
      <c r="H136" s="3"/>
      <c r="I136" s="3"/>
      <c r="J136" s="3"/>
      <c r="K136" s="3"/>
      <c r="L136" s="13"/>
      <c r="M136" s="3"/>
      <c r="N136" s="3"/>
      <c r="O136" s="13"/>
      <c r="P136" s="3"/>
      <c r="Q136" s="3"/>
      <c r="R136" s="3"/>
      <c r="S136" s="3"/>
      <c r="T136" s="3"/>
      <c r="U136" s="3"/>
      <c r="V136" s="3"/>
      <c r="W136" s="3"/>
      <c r="X136" s="3"/>
      <c r="Y136" s="3"/>
      <c r="Z136" s="3"/>
    </row>
    <row r="137" ht="15.75" customHeight="1">
      <c r="A137" s="3"/>
      <c r="B137" s="13"/>
      <c r="C137" s="3"/>
      <c r="D137" s="3"/>
      <c r="E137" s="3"/>
      <c r="F137" s="3"/>
      <c r="G137" s="3"/>
      <c r="H137" s="3"/>
      <c r="I137" s="3"/>
      <c r="J137" s="3"/>
      <c r="K137" s="3"/>
      <c r="L137" s="13"/>
      <c r="M137" s="3"/>
      <c r="N137" s="3"/>
      <c r="O137" s="13"/>
      <c r="P137" s="3"/>
      <c r="Q137" s="3"/>
      <c r="R137" s="3"/>
      <c r="S137" s="3"/>
      <c r="T137" s="3"/>
      <c r="U137" s="3"/>
      <c r="V137" s="3"/>
      <c r="W137" s="3"/>
      <c r="X137" s="3"/>
      <c r="Y137" s="3"/>
      <c r="Z137" s="3"/>
    </row>
    <row r="138" ht="15.75" customHeight="1">
      <c r="A138" s="3"/>
      <c r="B138" s="13"/>
      <c r="C138" s="3"/>
      <c r="D138" s="3"/>
      <c r="E138" s="3"/>
      <c r="F138" s="3"/>
      <c r="G138" s="3"/>
      <c r="H138" s="3"/>
      <c r="I138" s="3"/>
      <c r="J138" s="3"/>
      <c r="K138" s="3"/>
      <c r="L138" s="13"/>
      <c r="M138" s="3"/>
      <c r="N138" s="3"/>
      <c r="O138" s="13"/>
      <c r="P138" s="3"/>
      <c r="Q138" s="3"/>
      <c r="R138" s="3"/>
      <c r="S138" s="3"/>
      <c r="T138" s="3"/>
      <c r="U138" s="3"/>
      <c r="V138" s="3"/>
      <c r="W138" s="3"/>
      <c r="X138" s="3"/>
      <c r="Y138" s="3"/>
      <c r="Z138" s="3"/>
    </row>
    <row r="139" ht="15.75" customHeight="1">
      <c r="A139" s="3"/>
      <c r="B139" s="13"/>
      <c r="C139" s="3"/>
      <c r="D139" s="3"/>
      <c r="E139" s="3"/>
      <c r="F139" s="3"/>
      <c r="G139" s="3"/>
      <c r="H139" s="3"/>
      <c r="I139" s="3"/>
      <c r="J139" s="3"/>
      <c r="K139" s="3"/>
      <c r="L139" s="13"/>
      <c r="M139" s="3"/>
      <c r="N139" s="3"/>
      <c r="O139" s="13"/>
      <c r="P139" s="3"/>
      <c r="Q139" s="3"/>
      <c r="R139" s="3"/>
      <c r="S139" s="3"/>
      <c r="T139" s="3"/>
      <c r="U139" s="3"/>
      <c r="V139" s="3"/>
      <c r="W139" s="3"/>
      <c r="X139" s="3"/>
      <c r="Y139" s="3"/>
      <c r="Z139" s="3"/>
    </row>
    <row r="140" ht="15.75" customHeight="1">
      <c r="A140" s="3"/>
      <c r="B140" s="13"/>
      <c r="C140" s="3"/>
      <c r="D140" s="3"/>
      <c r="E140" s="3"/>
      <c r="F140" s="3"/>
      <c r="G140" s="3"/>
      <c r="H140" s="3"/>
      <c r="I140" s="3"/>
      <c r="J140" s="3"/>
      <c r="K140" s="3"/>
      <c r="L140" s="13"/>
      <c r="M140" s="3"/>
      <c r="N140" s="3"/>
      <c r="O140" s="13"/>
      <c r="P140" s="3"/>
      <c r="Q140" s="3"/>
      <c r="R140" s="3"/>
      <c r="S140" s="3"/>
      <c r="T140" s="3"/>
      <c r="U140" s="3"/>
      <c r="V140" s="3"/>
      <c r="W140" s="3"/>
      <c r="X140" s="3"/>
      <c r="Y140" s="3"/>
      <c r="Z140" s="3"/>
    </row>
    <row r="141" ht="15.75" customHeight="1">
      <c r="A141" s="3"/>
      <c r="B141" s="13"/>
      <c r="C141" s="3"/>
      <c r="D141" s="3"/>
      <c r="E141" s="3"/>
      <c r="F141" s="3"/>
      <c r="G141" s="3"/>
      <c r="H141" s="3"/>
      <c r="I141" s="3"/>
      <c r="J141" s="3"/>
      <c r="K141" s="3"/>
      <c r="L141" s="13"/>
      <c r="M141" s="3"/>
      <c r="N141" s="3"/>
      <c r="O141" s="13"/>
      <c r="P141" s="3"/>
      <c r="Q141" s="3"/>
      <c r="R141" s="3"/>
      <c r="S141" s="3"/>
      <c r="T141" s="3"/>
      <c r="U141" s="3"/>
      <c r="V141" s="3"/>
      <c r="W141" s="3"/>
      <c r="X141" s="3"/>
      <c r="Y141" s="3"/>
      <c r="Z141" s="3"/>
    </row>
    <row r="142" ht="15.75" customHeight="1">
      <c r="A142" s="3"/>
      <c r="B142" s="13"/>
      <c r="C142" s="3"/>
      <c r="D142" s="3"/>
      <c r="E142" s="3"/>
      <c r="F142" s="3"/>
      <c r="G142" s="3"/>
      <c r="H142" s="3"/>
      <c r="I142" s="3"/>
      <c r="J142" s="3"/>
      <c r="K142" s="3"/>
      <c r="L142" s="13"/>
      <c r="M142" s="3"/>
      <c r="N142" s="3"/>
      <c r="O142" s="13"/>
      <c r="P142" s="3"/>
      <c r="Q142" s="3"/>
      <c r="R142" s="3"/>
      <c r="S142" s="3"/>
      <c r="T142" s="3"/>
      <c r="U142" s="3"/>
      <c r="V142" s="3"/>
      <c r="W142" s="3"/>
      <c r="X142" s="3"/>
      <c r="Y142" s="3"/>
      <c r="Z142" s="3"/>
    </row>
    <row r="143" ht="15.75" customHeight="1">
      <c r="A143" s="3"/>
      <c r="B143" s="13"/>
      <c r="C143" s="3"/>
      <c r="D143" s="3"/>
      <c r="E143" s="3"/>
      <c r="F143" s="3"/>
      <c r="G143" s="3"/>
      <c r="H143" s="3"/>
      <c r="I143" s="3"/>
      <c r="J143" s="3"/>
      <c r="K143" s="3"/>
      <c r="L143" s="13"/>
      <c r="M143" s="3"/>
      <c r="N143" s="3"/>
      <c r="O143" s="13"/>
      <c r="P143" s="3"/>
      <c r="Q143" s="3"/>
      <c r="R143" s="3"/>
      <c r="S143" s="3"/>
      <c r="T143" s="3"/>
      <c r="U143" s="3"/>
      <c r="V143" s="3"/>
      <c r="W143" s="3"/>
      <c r="X143" s="3"/>
      <c r="Y143" s="3"/>
      <c r="Z143" s="3"/>
    </row>
    <row r="144" ht="15.75" customHeight="1">
      <c r="A144" s="3"/>
      <c r="B144" s="13"/>
      <c r="C144" s="3"/>
      <c r="D144" s="3"/>
      <c r="E144" s="3"/>
      <c r="F144" s="3"/>
      <c r="G144" s="3"/>
      <c r="H144" s="3"/>
      <c r="I144" s="3"/>
      <c r="J144" s="3"/>
      <c r="K144" s="3"/>
      <c r="L144" s="13"/>
      <c r="M144" s="3"/>
      <c r="N144" s="3"/>
      <c r="O144" s="13"/>
      <c r="P144" s="3"/>
      <c r="Q144" s="3"/>
      <c r="R144" s="3"/>
      <c r="S144" s="3"/>
      <c r="T144" s="3"/>
      <c r="U144" s="3"/>
      <c r="V144" s="3"/>
      <c r="W144" s="3"/>
      <c r="X144" s="3"/>
      <c r="Y144" s="3"/>
      <c r="Z144" s="3"/>
    </row>
    <row r="145" ht="15.75" customHeight="1">
      <c r="A145" s="3"/>
      <c r="B145" s="13"/>
      <c r="C145" s="3"/>
      <c r="D145" s="3"/>
      <c r="E145" s="3"/>
      <c r="F145" s="3"/>
      <c r="G145" s="3"/>
      <c r="H145" s="3"/>
      <c r="I145" s="3"/>
      <c r="J145" s="3"/>
      <c r="K145" s="3"/>
      <c r="L145" s="13"/>
      <c r="M145" s="3"/>
      <c r="N145" s="3"/>
      <c r="O145" s="13"/>
      <c r="P145" s="3"/>
      <c r="Q145" s="3"/>
      <c r="R145" s="3"/>
      <c r="S145" s="3"/>
      <c r="T145" s="3"/>
      <c r="U145" s="3"/>
      <c r="V145" s="3"/>
      <c r="W145" s="3"/>
      <c r="X145" s="3"/>
      <c r="Y145" s="3"/>
      <c r="Z145" s="3"/>
    </row>
    <row r="146" ht="15.75" customHeight="1">
      <c r="A146" s="3"/>
      <c r="B146" s="13"/>
      <c r="C146" s="3"/>
      <c r="D146" s="3"/>
      <c r="E146" s="3"/>
      <c r="F146" s="3"/>
      <c r="G146" s="3"/>
      <c r="H146" s="3"/>
      <c r="I146" s="3"/>
      <c r="J146" s="3"/>
      <c r="K146" s="3"/>
      <c r="L146" s="13"/>
      <c r="M146" s="3"/>
      <c r="N146" s="3"/>
      <c r="O146" s="13"/>
      <c r="P146" s="3"/>
      <c r="Q146" s="3"/>
      <c r="R146" s="3"/>
      <c r="S146" s="3"/>
      <c r="T146" s="3"/>
      <c r="U146" s="3"/>
      <c r="V146" s="3"/>
      <c r="W146" s="3"/>
      <c r="X146" s="3"/>
      <c r="Y146" s="3"/>
      <c r="Z146" s="3"/>
    </row>
    <row r="147" ht="15.75" customHeight="1">
      <c r="A147" s="3"/>
      <c r="B147" s="13"/>
      <c r="C147" s="3"/>
      <c r="D147" s="3"/>
      <c r="E147" s="3"/>
      <c r="F147" s="3"/>
      <c r="G147" s="3"/>
      <c r="H147" s="3"/>
      <c r="I147" s="3"/>
      <c r="J147" s="3"/>
      <c r="K147" s="3"/>
      <c r="L147" s="13"/>
      <c r="M147" s="3"/>
      <c r="N147" s="3"/>
      <c r="O147" s="13"/>
      <c r="P147" s="3"/>
      <c r="Q147" s="3"/>
      <c r="R147" s="3"/>
      <c r="S147" s="3"/>
      <c r="T147" s="3"/>
      <c r="U147" s="3"/>
      <c r="V147" s="3"/>
      <c r="W147" s="3"/>
      <c r="X147" s="3"/>
      <c r="Y147" s="3"/>
      <c r="Z147" s="3"/>
    </row>
    <row r="148" ht="15.75" customHeight="1">
      <c r="A148" s="3"/>
      <c r="B148" s="13"/>
      <c r="C148" s="3"/>
      <c r="D148" s="3"/>
      <c r="E148" s="3"/>
      <c r="F148" s="3"/>
      <c r="G148" s="3"/>
      <c r="H148" s="3"/>
      <c r="I148" s="3"/>
      <c r="J148" s="3"/>
      <c r="K148" s="3"/>
      <c r="L148" s="13"/>
      <c r="M148" s="3"/>
      <c r="N148" s="3"/>
      <c r="O148" s="13"/>
      <c r="P148" s="3"/>
      <c r="Q148" s="3"/>
      <c r="R148" s="3"/>
      <c r="S148" s="3"/>
      <c r="T148" s="3"/>
      <c r="U148" s="3"/>
      <c r="V148" s="3"/>
      <c r="W148" s="3"/>
      <c r="X148" s="3"/>
      <c r="Y148" s="3"/>
      <c r="Z148" s="3"/>
    </row>
    <row r="149" ht="15.75" customHeight="1">
      <c r="A149" s="3"/>
      <c r="B149" s="13"/>
      <c r="C149" s="3"/>
      <c r="D149" s="3"/>
      <c r="E149" s="3"/>
      <c r="F149" s="3"/>
      <c r="G149" s="3"/>
      <c r="H149" s="3"/>
      <c r="I149" s="3"/>
      <c r="J149" s="3"/>
      <c r="K149" s="3"/>
      <c r="L149" s="13"/>
      <c r="M149" s="3"/>
      <c r="N149" s="3"/>
      <c r="O149" s="13"/>
      <c r="P149" s="3"/>
      <c r="Q149" s="3"/>
      <c r="R149" s="3"/>
      <c r="S149" s="3"/>
      <c r="T149" s="3"/>
      <c r="U149" s="3"/>
      <c r="V149" s="3"/>
      <c r="W149" s="3"/>
      <c r="X149" s="3"/>
      <c r="Y149" s="3"/>
      <c r="Z149" s="3"/>
    </row>
    <row r="150" ht="15.75" customHeight="1">
      <c r="A150" s="3"/>
      <c r="B150" s="13"/>
      <c r="C150" s="3"/>
      <c r="D150" s="3"/>
      <c r="E150" s="3"/>
      <c r="F150" s="3"/>
      <c r="G150" s="3"/>
      <c r="H150" s="3"/>
      <c r="I150" s="3"/>
      <c r="J150" s="3"/>
      <c r="K150" s="3"/>
      <c r="L150" s="13"/>
      <c r="M150" s="3"/>
      <c r="N150" s="3"/>
      <c r="O150" s="13"/>
      <c r="P150" s="3"/>
      <c r="Q150" s="3"/>
      <c r="R150" s="3"/>
      <c r="S150" s="3"/>
      <c r="T150" s="3"/>
      <c r="U150" s="3"/>
      <c r="V150" s="3"/>
      <c r="W150" s="3"/>
      <c r="X150" s="3"/>
      <c r="Y150" s="3"/>
      <c r="Z150" s="3"/>
    </row>
    <row r="151" ht="15.75" customHeight="1">
      <c r="A151" s="3"/>
      <c r="B151" s="13"/>
      <c r="C151" s="3"/>
      <c r="D151" s="3"/>
      <c r="E151" s="3"/>
      <c r="F151" s="3"/>
      <c r="G151" s="3"/>
      <c r="H151" s="3"/>
      <c r="I151" s="3"/>
      <c r="J151" s="3"/>
      <c r="K151" s="3"/>
      <c r="L151" s="13"/>
      <c r="M151" s="3"/>
      <c r="N151" s="3"/>
      <c r="O151" s="13"/>
      <c r="P151" s="3"/>
      <c r="Q151" s="3"/>
      <c r="R151" s="3"/>
      <c r="S151" s="3"/>
      <c r="T151" s="3"/>
      <c r="U151" s="3"/>
      <c r="V151" s="3"/>
      <c r="W151" s="3"/>
      <c r="X151" s="3"/>
      <c r="Y151" s="3"/>
      <c r="Z151" s="3"/>
    </row>
    <row r="152" ht="15.75" customHeight="1">
      <c r="A152" s="3"/>
      <c r="B152" s="13"/>
      <c r="C152" s="3"/>
      <c r="D152" s="3"/>
      <c r="E152" s="3"/>
      <c r="F152" s="3"/>
      <c r="G152" s="3"/>
      <c r="H152" s="3"/>
      <c r="I152" s="3"/>
      <c r="J152" s="3"/>
      <c r="K152" s="3"/>
      <c r="L152" s="13"/>
      <c r="M152" s="3"/>
      <c r="N152" s="3"/>
      <c r="O152" s="13"/>
      <c r="P152" s="3"/>
      <c r="Q152" s="3"/>
      <c r="R152" s="3"/>
      <c r="S152" s="3"/>
      <c r="T152" s="3"/>
      <c r="U152" s="3"/>
      <c r="V152" s="3"/>
      <c r="W152" s="3"/>
      <c r="X152" s="3"/>
      <c r="Y152" s="3"/>
      <c r="Z152" s="3"/>
    </row>
    <row r="153" ht="15.75" customHeight="1">
      <c r="A153" s="3"/>
      <c r="B153" s="13"/>
      <c r="C153" s="3"/>
      <c r="D153" s="3"/>
      <c r="E153" s="3"/>
      <c r="F153" s="3"/>
      <c r="G153" s="3"/>
      <c r="H153" s="3"/>
      <c r="I153" s="3"/>
      <c r="J153" s="3"/>
      <c r="K153" s="3"/>
      <c r="L153" s="13"/>
      <c r="M153" s="3"/>
      <c r="N153" s="3"/>
      <c r="O153" s="13"/>
      <c r="P153" s="3"/>
      <c r="Q153" s="3"/>
      <c r="R153" s="3"/>
      <c r="S153" s="3"/>
      <c r="T153" s="3"/>
      <c r="U153" s="3"/>
      <c r="V153" s="3"/>
      <c r="W153" s="3"/>
      <c r="X153" s="3"/>
      <c r="Y153" s="3"/>
      <c r="Z153" s="3"/>
    </row>
    <row r="154" ht="15.75" customHeight="1">
      <c r="A154" s="3"/>
      <c r="B154" s="13"/>
      <c r="C154" s="3"/>
      <c r="D154" s="3"/>
      <c r="E154" s="3"/>
      <c r="F154" s="3"/>
      <c r="G154" s="3"/>
      <c r="H154" s="3"/>
      <c r="I154" s="3"/>
      <c r="J154" s="3"/>
      <c r="K154" s="3"/>
      <c r="L154" s="13"/>
      <c r="M154" s="3"/>
      <c r="N154" s="3"/>
      <c r="O154" s="13"/>
      <c r="P154" s="3"/>
      <c r="Q154" s="3"/>
      <c r="R154" s="3"/>
      <c r="S154" s="3"/>
      <c r="T154" s="3"/>
      <c r="U154" s="3"/>
      <c r="V154" s="3"/>
      <c r="W154" s="3"/>
      <c r="X154" s="3"/>
      <c r="Y154" s="3"/>
      <c r="Z154" s="3"/>
    </row>
    <row r="155" ht="15.75" customHeight="1">
      <c r="A155" s="3"/>
      <c r="B155" s="13"/>
      <c r="C155" s="3"/>
      <c r="D155" s="3"/>
      <c r="E155" s="3"/>
      <c r="F155" s="3"/>
      <c r="G155" s="3"/>
      <c r="H155" s="3"/>
      <c r="I155" s="3"/>
      <c r="J155" s="3"/>
      <c r="K155" s="3"/>
      <c r="L155" s="13"/>
      <c r="M155" s="3"/>
      <c r="N155" s="3"/>
      <c r="O155" s="13"/>
      <c r="P155" s="3"/>
      <c r="Q155" s="3"/>
      <c r="R155" s="3"/>
      <c r="S155" s="3"/>
      <c r="T155" s="3"/>
      <c r="U155" s="3"/>
      <c r="V155" s="3"/>
      <c r="W155" s="3"/>
      <c r="X155" s="3"/>
      <c r="Y155" s="3"/>
      <c r="Z155" s="3"/>
    </row>
    <row r="156" ht="15.75" customHeight="1">
      <c r="A156" s="3"/>
      <c r="B156" s="13"/>
      <c r="C156" s="3"/>
      <c r="D156" s="3"/>
      <c r="E156" s="3"/>
      <c r="F156" s="3"/>
      <c r="G156" s="3"/>
      <c r="H156" s="3"/>
      <c r="I156" s="3"/>
      <c r="J156" s="3"/>
      <c r="K156" s="3"/>
      <c r="L156" s="13"/>
      <c r="M156" s="3"/>
      <c r="N156" s="3"/>
      <c r="O156" s="13"/>
      <c r="P156" s="3"/>
      <c r="Q156" s="3"/>
      <c r="R156" s="3"/>
      <c r="S156" s="3"/>
      <c r="T156" s="3"/>
      <c r="U156" s="3"/>
      <c r="V156" s="3"/>
      <c r="W156" s="3"/>
      <c r="X156" s="3"/>
      <c r="Y156" s="3"/>
      <c r="Z156" s="3"/>
    </row>
    <row r="157" ht="15.75" customHeight="1">
      <c r="A157" s="3"/>
      <c r="B157" s="13"/>
      <c r="C157" s="3"/>
      <c r="D157" s="3"/>
      <c r="E157" s="3"/>
      <c r="F157" s="3"/>
      <c r="G157" s="3"/>
      <c r="H157" s="3"/>
      <c r="I157" s="3"/>
      <c r="J157" s="3"/>
      <c r="K157" s="3"/>
      <c r="L157" s="13"/>
      <c r="M157" s="3"/>
      <c r="N157" s="3"/>
      <c r="O157" s="13"/>
      <c r="P157" s="3"/>
      <c r="Q157" s="3"/>
      <c r="R157" s="3"/>
      <c r="S157" s="3"/>
      <c r="T157" s="3"/>
      <c r="U157" s="3"/>
      <c r="V157" s="3"/>
      <c r="W157" s="3"/>
      <c r="X157" s="3"/>
      <c r="Y157" s="3"/>
      <c r="Z157" s="3"/>
    </row>
    <row r="158" ht="15.75" customHeight="1">
      <c r="A158" s="3"/>
      <c r="B158" s="13"/>
      <c r="C158" s="3"/>
      <c r="D158" s="3"/>
      <c r="E158" s="3"/>
      <c r="F158" s="3"/>
      <c r="G158" s="3"/>
      <c r="H158" s="3"/>
      <c r="I158" s="3"/>
      <c r="J158" s="3"/>
      <c r="K158" s="3"/>
      <c r="L158" s="13"/>
      <c r="M158" s="3"/>
      <c r="N158" s="3"/>
      <c r="O158" s="13"/>
      <c r="P158" s="3"/>
      <c r="Q158" s="3"/>
      <c r="R158" s="3"/>
      <c r="S158" s="3"/>
      <c r="T158" s="3"/>
      <c r="U158" s="3"/>
      <c r="V158" s="3"/>
      <c r="W158" s="3"/>
      <c r="X158" s="3"/>
      <c r="Y158" s="3"/>
      <c r="Z158" s="3"/>
    </row>
    <row r="159" ht="15.75" customHeight="1">
      <c r="A159" s="3"/>
      <c r="B159" s="13"/>
      <c r="C159" s="3"/>
      <c r="D159" s="3"/>
      <c r="E159" s="3"/>
      <c r="F159" s="3"/>
      <c r="G159" s="3"/>
      <c r="H159" s="3"/>
      <c r="I159" s="3"/>
      <c r="J159" s="3"/>
      <c r="K159" s="3"/>
      <c r="L159" s="13"/>
      <c r="M159" s="3"/>
      <c r="N159" s="3"/>
      <c r="O159" s="13"/>
      <c r="P159" s="3"/>
      <c r="Q159" s="3"/>
      <c r="R159" s="3"/>
      <c r="S159" s="3"/>
      <c r="T159" s="3"/>
      <c r="U159" s="3"/>
      <c r="V159" s="3"/>
      <c r="W159" s="3"/>
      <c r="X159" s="3"/>
      <c r="Y159" s="3"/>
      <c r="Z159" s="3"/>
    </row>
    <row r="160" ht="15.75" customHeight="1">
      <c r="A160" s="3"/>
      <c r="B160" s="13"/>
      <c r="C160" s="3"/>
      <c r="D160" s="3"/>
      <c r="E160" s="3"/>
      <c r="F160" s="3"/>
      <c r="G160" s="3"/>
      <c r="H160" s="3"/>
      <c r="I160" s="3"/>
      <c r="J160" s="3"/>
      <c r="K160" s="3"/>
      <c r="L160" s="13"/>
      <c r="M160" s="3"/>
      <c r="N160" s="3"/>
      <c r="O160" s="13"/>
      <c r="P160" s="3"/>
      <c r="Q160" s="3"/>
      <c r="R160" s="3"/>
      <c r="S160" s="3"/>
      <c r="T160" s="3"/>
      <c r="U160" s="3"/>
      <c r="V160" s="3"/>
      <c r="W160" s="3"/>
      <c r="X160" s="3"/>
      <c r="Y160" s="3"/>
      <c r="Z160" s="3"/>
    </row>
    <row r="161" ht="15.75" customHeight="1">
      <c r="A161" s="3"/>
      <c r="B161" s="13"/>
      <c r="C161" s="3"/>
      <c r="D161" s="3"/>
      <c r="E161" s="3"/>
      <c r="F161" s="3"/>
      <c r="G161" s="3"/>
      <c r="H161" s="3"/>
      <c r="I161" s="3"/>
      <c r="J161" s="3"/>
      <c r="K161" s="3"/>
      <c r="L161" s="13"/>
      <c r="M161" s="3"/>
      <c r="N161" s="3"/>
      <c r="O161" s="13"/>
      <c r="P161" s="3"/>
      <c r="Q161" s="3"/>
      <c r="R161" s="3"/>
      <c r="S161" s="3"/>
      <c r="T161" s="3"/>
      <c r="U161" s="3"/>
      <c r="V161" s="3"/>
      <c r="W161" s="3"/>
      <c r="X161" s="3"/>
      <c r="Y161" s="3"/>
      <c r="Z161" s="3"/>
    </row>
    <row r="162" ht="15.75" customHeight="1">
      <c r="A162" s="3"/>
      <c r="B162" s="13"/>
      <c r="C162" s="3"/>
      <c r="D162" s="3"/>
      <c r="E162" s="3"/>
      <c r="F162" s="3"/>
      <c r="G162" s="3"/>
      <c r="H162" s="3"/>
      <c r="I162" s="3"/>
      <c r="J162" s="3"/>
      <c r="K162" s="3"/>
      <c r="L162" s="13"/>
      <c r="M162" s="3"/>
      <c r="N162" s="3"/>
      <c r="O162" s="13"/>
      <c r="P162" s="3"/>
      <c r="Q162" s="3"/>
      <c r="R162" s="3"/>
      <c r="S162" s="3"/>
      <c r="T162" s="3"/>
      <c r="U162" s="3"/>
      <c r="V162" s="3"/>
      <c r="W162" s="3"/>
      <c r="X162" s="3"/>
      <c r="Y162" s="3"/>
      <c r="Z162" s="3"/>
    </row>
    <row r="163" ht="15.75" customHeight="1">
      <c r="A163" s="3"/>
      <c r="B163" s="13"/>
      <c r="C163" s="3"/>
      <c r="D163" s="3"/>
      <c r="E163" s="3"/>
      <c r="F163" s="3"/>
      <c r="G163" s="3"/>
      <c r="H163" s="3"/>
      <c r="I163" s="3"/>
      <c r="J163" s="3"/>
      <c r="K163" s="3"/>
      <c r="L163" s="13"/>
      <c r="M163" s="3"/>
      <c r="N163" s="3"/>
      <c r="O163" s="13"/>
      <c r="P163" s="3"/>
      <c r="Q163" s="3"/>
      <c r="R163" s="3"/>
      <c r="S163" s="3"/>
      <c r="T163" s="3"/>
      <c r="U163" s="3"/>
      <c r="V163" s="3"/>
      <c r="W163" s="3"/>
      <c r="X163" s="3"/>
      <c r="Y163" s="3"/>
      <c r="Z163" s="3"/>
    </row>
    <row r="164" ht="15.75" customHeight="1">
      <c r="A164" s="3"/>
      <c r="B164" s="13"/>
      <c r="C164" s="3"/>
      <c r="D164" s="3"/>
      <c r="E164" s="3"/>
      <c r="F164" s="3"/>
      <c r="G164" s="3"/>
      <c r="H164" s="3"/>
      <c r="I164" s="3"/>
      <c r="J164" s="3"/>
      <c r="K164" s="3"/>
      <c r="L164" s="13"/>
      <c r="M164" s="3"/>
      <c r="N164" s="3"/>
      <c r="O164" s="13"/>
      <c r="P164" s="3"/>
      <c r="Q164" s="3"/>
      <c r="R164" s="3"/>
      <c r="S164" s="3"/>
      <c r="T164" s="3"/>
      <c r="U164" s="3"/>
      <c r="V164" s="3"/>
      <c r="W164" s="3"/>
      <c r="X164" s="3"/>
      <c r="Y164" s="3"/>
      <c r="Z164" s="3"/>
    </row>
    <row r="165" ht="15.75" customHeight="1">
      <c r="A165" s="3"/>
      <c r="B165" s="13"/>
      <c r="C165" s="3"/>
      <c r="D165" s="3"/>
      <c r="E165" s="3"/>
      <c r="F165" s="3"/>
      <c r="G165" s="3"/>
      <c r="H165" s="3"/>
      <c r="I165" s="3"/>
      <c r="J165" s="3"/>
      <c r="K165" s="3"/>
      <c r="L165" s="13"/>
      <c r="M165" s="3"/>
      <c r="N165" s="3"/>
      <c r="O165" s="13"/>
      <c r="P165" s="3"/>
      <c r="Q165" s="3"/>
      <c r="R165" s="3"/>
      <c r="S165" s="3"/>
      <c r="T165" s="3"/>
      <c r="U165" s="3"/>
      <c r="V165" s="3"/>
      <c r="W165" s="3"/>
      <c r="X165" s="3"/>
      <c r="Y165" s="3"/>
      <c r="Z165" s="3"/>
    </row>
    <row r="166" ht="15.75" customHeight="1">
      <c r="A166" s="3"/>
      <c r="B166" s="13"/>
      <c r="C166" s="3"/>
      <c r="D166" s="3"/>
      <c r="E166" s="3"/>
      <c r="F166" s="3"/>
      <c r="G166" s="3"/>
      <c r="H166" s="3"/>
      <c r="I166" s="3"/>
      <c r="J166" s="3"/>
      <c r="K166" s="3"/>
      <c r="L166" s="13"/>
      <c r="M166" s="3"/>
      <c r="N166" s="3"/>
      <c r="O166" s="13"/>
      <c r="P166" s="3"/>
      <c r="Q166" s="3"/>
      <c r="R166" s="3"/>
      <c r="S166" s="3"/>
      <c r="T166" s="3"/>
      <c r="U166" s="3"/>
      <c r="V166" s="3"/>
      <c r="W166" s="3"/>
      <c r="X166" s="3"/>
      <c r="Y166" s="3"/>
      <c r="Z166" s="3"/>
    </row>
    <row r="167" ht="15.75" customHeight="1">
      <c r="A167" s="3"/>
      <c r="B167" s="13"/>
      <c r="C167" s="3"/>
      <c r="D167" s="3"/>
      <c r="E167" s="3"/>
      <c r="F167" s="3"/>
      <c r="G167" s="3"/>
      <c r="H167" s="3"/>
      <c r="I167" s="3"/>
      <c r="J167" s="3"/>
      <c r="K167" s="3"/>
      <c r="L167" s="13"/>
      <c r="M167" s="3"/>
      <c r="N167" s="3"/>
      <c r="O167" s="13"/>
      <c r="P167" s="3"/>
      <c r="Q167" s="3"/>
      <c r="R167" s="3"/>
      <c r="S167" s="3"/>
      <c r="T167" s="3"/>
      <c r="U167" s="3"/>
      <c r="V167" s="3"/>
      <c r="W167" s="3"/>
      <c r="X167" s="3"/>
      <c r="Y167" s="3"/>
      <c r="Z167" s="3"/>
    </row>
    <row r="168" ht="15.75" customHeight="1">
      <c r="A168" s="3"/>
      <c r="B168" s="13"/>
      <c r="C168" s="3"/>
      <c r="D168" s="3"/>
      <c r="E168" s="3"/>
      <c r="F168" s="3"/>
      <c r="G168" s="3"/>
      <c r="H168" s="3"/>
      <c r="I168" s="3"/>
      <c r="J168" s="3"/>
      <c r="K168" s="3"/>
      <c r="L168" s="13"/>
      <c r="M168" s="3"/>
      <c r="N168" s="3"/>
      <c r="O168" s="13"/>
      <c r="P168" s="3"/>
      <c r="Q168" s="3"/>
      <c r="R168" s="3"/>
      <c r="S168" s="3"/>
      <c r="T168" s="3"/>
      <c r="U168" s="3"/>
      <c r="V168" s="3"/>
      <c r="W168" s="3"/>
      <c r="X168" s="3"/>
      <c r="Y168" s="3"/>
      <c r="Z168" s="3"/>
    </row>
    <row r="169" ht="15.75" customHeight="1">
      <c r="A169" s="3"/>
      <c r="B169" s="13"/>
      <c r="C169" s="3"/>
      <c r="D169" s="3"/>
      <c r="E169" s="3"/>
      <c r="F169" s="3"/>
      <c r="G169" s="3"/>
      <c r="H169" s="3"/>
      <c r="I169" s="3"/>
      <c r="J169" s="3"/>
      <c r="K169" s="3"/>
      <c r="L169" s="13"/>
      <c r="M169" s="3"/>
      <c r="N169" s="3"/>
      <c r="O169" s="13"/>
      <c r="P169" s="3"/>
      <c r="Q169" s="3"/>
      <c r="R169" s="3"/>
      <c r="S169" s="3"/>
      <c r="T169" s="3"/>
      <c r="U169" s="3"/>
      <c r="V169" s="3"/>
      <c r="W169" s="3"/>
      <c r="X169" s="3"/>
      <c r="Y169" s="3"/>
      <c r="Z169" s="3"/>
    </row>
    <row r="170" ht="15.75" customHeight="1">
      <c r="A170" s="3"/>
      <c r="B170" s="13"/>
      <c r="C170" s="3"/>
      <c r="D170" s="3"/>
      <c r="E170" s="3"/>
      <c r="F170" s="3"/>
      <c r="G170" s="3"/>
      <c r="H170" s="3"/>
      <c r="I170" s="3"/>
      <c r="J170" s="3"/>
      <c r="K170" s="3"/>
      <c r="L170" s="13"/>
      <c r="M170" s="3"/>
      <c r="N170" s="3"/>
      <c r="O170" s="13"/>
      <c r="P170" s="3"/>
      <c r="Q170" s="3"/>
      <c r="R170" s="3"/>
      <c r="S170" s="3"/>
      <c r="T170" s="3"/>
      <c r="U170" s="3"/>
      <c r="V170" s="3"/>
      <c r="W170" s="3"/>
      <c r="X170" s="3"/>
      <c r="Y170" s="3"/>
      <c r="Z170" s="3"/>
    </row>
    <row r="171" ht="15.75" customHeight="1">
      <c r="A171" s="3"/>
      <c r="B171" s="13"/>
      <c r="C171" s="3"/>
      <c r="D171" s="3"/>
      <c r="E171" s="3"/>
      <c r="F171" s="3"/>
      <c r="G171" s="3"/>
      <c r="H171" s="3"/>
      <c r="I171" s="3"/>
      <c r="J171" s="3"/>
      <c r="K171" s="3"/>
      <c r="L171" s="13"/>
      <c r="M171" s="3"/>
      <c r="N171" s="3"/>
      <c r="O171" s="13"/>
      <c r="P171" s="3"/>
      <c r="Q171" s="3"/>
      <c r="R171" s="3"/>
      <c r="S171" s="3"/>
      <c r="T171" s="3"/>
      <c r="U171" s="3"/>
      <c r="V171" s="3"/>
      <c r="W171" s="3"/>
      <c r="X171" s="3"/>
      <c r="Y171" s="3"/>
      <c r="Z171" s="3"/>
    </row>
    <row r="172" ht="15.75" customHeight="1">
      <c r="A172" s="3"/>
      <c r="B172" s="13"/>
      <c r="C172" s="3"/>
      <c r="D172" s="3"/>
      <c r="E172" s="3"/>
      <c r="F172" s="3"/>
      <c r="G172" s="3"/>
      <c r="H172" s="3"/>
      <c r="I172" s="3"/>
      <c r="J172" s="3"/>
      <c r="K172" s="3"/>
      <c r="L172" s="13"/>
      <c r="M172" s="3"/>
      <c r="N172" s="3"/>
      <c r="O172" s="13"/>
      <c r="P172" s="3"/>
      <c r="Q172" s="3"/>
      <c r="R172" s="3"/>
      <c r="S172" s="3"/>
      <c r="T172" s="3"/>
      <c r="U172" s="3"/>
      <c r="V172" s="3"/>
      <c r="W172" s="3"/>
      <c r="X172" s="3"/>
      <c r="Y172" s="3"/>
      <c r="Z172" s="3"/>
    </row>
    <row r="173" ht="15.75" customHeight="1">
      <c r="A173" s="3"/>
      <c r="B173" s="13"/>
      <c r="C173" s="3"/>
      <c r="D173" s="3"/>
      <c r="E173" s="3"/>
      <c r="F173" s="3"/>
      <c r="G173" s="3"/>
      <c r="H173" s="3"/>
      <c r="I173" s="3"/>
      <c r="J173" s="3"/>
      <c r="K173" s="3"/>
      <c r="L173" s="13"/>
      <c r="M173" s="3"/>
      <c r="N173" s="3"/>
      <c r="O173" s="13"/>
      <c r="P173" s="3"/>
      <c r="Q173" s="3"/>
      <c r="R173" s="3"/>
      <c r="S173" s="3"/>
      <c r="T173" s="3"/>
      <c r="U173" s="3"/>
      <c r="V173" s="3"/>
      <c r="W173" s="3"/>
      <c r="X173" s="3"/>
      <c r="Y173" s="3"/>
      <c r="Z173" s="3"/>
    </row>
    <row r="174" ht="15.75" customHeight="1">
      <c r="A174" s="3"/>
      <c r="B174" s="13"/>
      <c r="C174" s="3"/>
      <c r="D174" s="3"/>
      <c r="E174" s="3"/>
      <c r="F174" s="3"/>
      <c r="G174" s="3"/>
      <c r="H174" s="3"/>
      <c r="I174" s="3"/>
      <c r="J174" s="3"/>
      <c r="K174" s="3"/>
      <c r="L174" s="13"/>
      <c r="M174" s="3"/>
      <c r="N174" s="3"/>
      <c r="O174" s="13"/>
      <c r="P174" s="3"/>
      <c r="Q174" s="3"/>
      <c r="R174" s="3"/>
      <c r="S174" s="3"/>
      <c r="T174" s="3"/>
      <c r="U174" s="3"/>
      <c r="V174" s="3"/>
      <c r="W174" s="3"/>
      <c r="X174" s="3"/>
      <c r="Y174" s="3"/>
      <c r="Z174" s="3"/>
    </row>
    <row r="175" ht="15.75" customHeight="1">
      <c r="A175" s="3"/>
      <c r="B175" s="13"/>
      <c r="C175" s="3"/>
      <c r="D175" s="3"/>
      <c r="E175" s="3"/>
      <c r="F175" s="3"/>
      <c r="G175" s="3"/>
      <c r="H175" s="3"/>
      <c r="I175" s="3"/>
      <c r="J175" s="3"/>
      <c r="K175" s="3"/>
      <c r="L175" s="13"/>
      <c r="M175" s="3"/>
      <c r="N175" s="3"/>
      <c r="O175" s="13"/>
      <c r="P175" s="3"/>
      <c r="Q175" s="3"/>
      <c r="R175" s="3"/>
      <c r="S175" s="3"/>
      <c r="T175" s="3"/>
      <c r="U175" s="3"/>
      <c r="V175" s="3"/>
      <c r="W175" s="3"/>
      <c r="X175" s="3"/>
      <c r="Y175" s="3"/>
      <c r="Z175" s="3"/>
    </row>
    <row r="176" ht="15.75" customHeight="1">
      <c r="A176" s="3"/>
      <c r="B176" s="13"/>
      <c r="C176" s="3"/>
      <c r="D176" s="3"/>
      <c r="E176" s="3"/>
      <c r="F176" s="3"/>
      <c r="G176" s="3"/>
      <c r="H176" s="3"/>
      <c r="I176" s="3"/>
      <c r="J176" s="3"/>
      <c r="K176" s="3"/>
      <c r="L176" s="13"/>
      <c r="M176" s="3"/>
      <c r="N176" s="3"/>
      <c r="O176" s="13"/>
      <c r="P176" s="3"/>
      <c r="Q176" s="3"/>
      <c r="R176" s="3"/>
      <c r="S176" s="3"/>
      <c r="T176" s="3"/>
      <c r="U176" s="3"/>
      <c r="V176" s="3"/>
      <c r="W176" s="3"/>
      <c r="X176" s="3"/>
      <c r="Y176" s="3"/>
      <c r="Z176" s="3"/>
    </row>
    <row r="177" ht="15.75" customHeight="1">
      <c r="A177" s="3"/>
      <c r="B177" s="13"/>
      <c r="C177" s="3"/>
      <c r="D177" s="3"/>
      <c r="E177" s="3"/>
      <c r="F177" s="3"/>
      <c r="G177" s="3"/>
      <c r="H177" s="3"/>
      <c r="I177" s="3"/>
      <c r="J177" s="3"/>
      <c r="K177" s="3"/>
      <c r="L177" s="13"/>
      <c r="M177" s="3"/>
      <c r="N177" s="3"/>
      <c r="O177" s="13"/>
      <c r="P177" s="3"/>
      <c r="Q177" s="3"/>
      <c r="R177" s="3"/>
      <c r="S177" s="3"/>
      <c r="T177" s="3"/>
      <c r="U177" s="3"/>
      <c r="V177" s="3"/>
      <c r="W177" s="3"/>
      <c r="X177" s="3"/>
      <c r="Y177" s="3"/>
      <c r="Z177" s="3"/>
    </row>
    <row r="178" ht="15.75" customHeight="1">
      <c r="A178" s="3"/>
      <c r="B178" s="13"/>
      <c r="C178" s="3"/>
      <c r="D178" s="3"/>
      <c r="E178" s="3"/>
      <c r="F178" s="3"/>
      <c r="G178" s="3"/>
      <c r="H178" s="3"/>
      <c r="I178" s="3"/>
      <c r="J178" s="3"/>
      <c r="K178" s="3"/>
      <c r="L178" s="13"/>
      <c r="M178" s="3"/>
      <c r="N178" s="3"/>
      <c r="O178" s="13"/>
      <c r="P178" s="3"/>
      <c r="Q178" s="3"/>
      <c r="R178" s="3"/>
      <c r="S178" s="3"/>
      <c r="T178" s="3"/>
      <c r="U178" s="3"/>
      <c r="V178" s="3"/>
      <c r="W178" s="3"/>
      <c r="X178" s="3"/>
      <c r="Y178" s="3"/>
      <c r="Z178" s="3"/>
    </row>
    <row r="179" ht="15.75" customHeight="1">
      <c r="A179" s="3"/>
      <c r="B179" s="13"/>
      <c r="C179" s="3"/>
      <c r="D179" s="3"/>
      <c r="E179" s="3"/>
      <c r="F179" s="3"/>
      <c r="G179" s="3"/>
      <c r="H179" s="3"/>
      <c r="I179" s="3"/>
      <c r="J179" s="3"/>
      <c r="K179" s="3"/>
      <c r="L179" s="13"/>
      <c r="M179" s="3"/>
      <c r="N179" s="3"/>
      <c r="O179" s="13"/>
      <c r="P179" s="3"/>
      <c r="Q179" s="3"/>
      <c r="R179" s="3"/>
      <c r="S179" s="3"/>
      <c r="T179" s="3"/>
      <c r="U179" s="3"/>
      <c r="V179" s="3"/>
      <c r="W179" s="3"/>
      <c r="X179" s="3"/>
      <c r="Y179" s="3"/>
      <c r="Z179" s="3"/>
    </row>
    <row r="180" ht="15.75" customHeight="1">
      <c r="A180" s="3"/>
      <c r="B180" s="13"/>
      <c r="C180" s="3"/>
      <c r="D180" s="3"/>
      <c r="E180" s="3"/>
      <c r="F180" s="3"/>
      <c r="G180" s="3"/>
      <c r="H180" s="3"/>
      <c r="I180" s="3"/>
      <c r="J180" s="3"/>
      <c r="K180" s="3"/>
      <c r="L180" s="13"/>
      <c r="M180" s="3"/>
      <c r="N180" s="3"/>
      <c r="O180" s="13"/>
      <c r="P180" s="3"/>
      <c r="Q180" s="3"/>
      <c r="R180" s="3"/>
      <c r="S180" s="3"/>
      <c r="T180" s="3"/>
      <c r="U180" s="3"/>
      <c r="V180" s="3"/>
      <c r="W180" s="3"/>
      <c r="X180" s="3"/>
      <c r="Y180" s="3"/>
      <c r="Z180" s="3"/>
    </row>
    <row r="181" ht="15.75" customHeight="1">
      <c r="A181" s="3"/>
      <c r="B181" s="13"/>
      <c r="C181" s="3"/>
      <c r="D181" s="3"/>
      <c r="E181" s="3"/>
      <c r="F181" s="3"/>
      <c r="G181" s="3"/>
      <c r="H181" s="3"/>
      <c r="I181" s="3"/>
      <c r="J181" s="3"/>
      <c r="K181" s="3"/>
      <c r="L181" s="13"/>
      <c r="M181" s="3"/>
      <c r="N181" s="3"/>
      <c r="O181" s="13"/>
      <c r="P181" s="3"/>
      <c r="Q181" s="3"/>
      <c r="R181" s="3"/>
      <c r="S181" s="3"/>
      <c r="T181" s="3"/>
      <c r="U181" s="3"/>
      <c r="V181" s="3"/>
      <c r="W181" s="3"/>
      <c r="X181" s="3"/>
      <c r="Y181" s="3"/>
      <c r="Z181" s="3"/>
    </row>
    <row r="182" ht="15.75" customHeight="1">
      <c r="A182" s="3"/>
      <c r="B182" s="13"/>
      <c r="C182" s="3"/>
      <c r="D182" s="3"/>
      <c r="E182" s="3"/>
      <c r="F182" s="3"/>
      <c r="G182" s="3"/>
      <c r="H182" s="3"/>
      <c r="I182" s="3"/>
      <c r="J182" s="3"/>
      <c r="K182" s="3"/>
      <c r="L182" s="13"/>
      <c r="M182" s="3"/>
      <c r="N182" s="3"/>
      <c r="O182" s="13"/>
      <c r="P182" s="3"/>
      <c r="Q182" s="3"/>
      <c r="R182" s="3"/>
      <c r="S182" s="3"/>
      <c r="T182" s="3"/>
      <c r="U182" s="3"/>
      <c r="V182" s="3"/>
      <c r="W182" s="3"/>
      <c r="X182" s="3"/>
      <c r="Y182" s="3"/>
      <c r="Z182" s="3"/>
    </row>
    <row r="183" ht="15.75" customHeight="1">
      <c r="A183" s="3"/>
      <c r="B183" s="13"/>
      <c r="C183" s="3"/>
      <c r="D183" s="3"/>
      <c r="E183" s="3"/>
      <c r="F183" s="3"/>
      <c r="G183" s="3"/>
      <c r="H183" s="3"/>
      <c r="I183" s="3"/>
      <c r="J183" s="3"/>
      <c r="K183" s="3"/>
      <c r="L183" s="13"/>
      <c r="M183" s="3"/>
      <c r="N183" s="3"/>
      <c r="O183" s="13"/>
      <c r="P183" s="3"/>
      <c r="Q183" s="3"/>
      <c r="R183" s="3"/>
      <c r="S183" s="3"/>
      <c r="T183" s="3"/>
      <c r="U183" s="3"/>
      <c r="V183" s="3"/>
      <c r="W183" s="3"/>
      <c r="X183" s="3"/>
      <c r="Y183" s="3"/>
      <c r="Z183" s="3"/>
    </row>
    <row r="184" ht="15.75" customHeight="1">
      <c r="A184" s="3"/>
      <c r="B184" s="13"/>
      <c r="C184" s="3"/>
      <c r="D184" s="3"/>
      <c r="E184" s="3"/>
      <c r="F184" s="3"/>
      <c r="G184" s="3"/>
      <c r="H184" s="3"/>
      <c r="I184" s="3"/>
      <c r="J184" s="3"/>
      <c r="K184" s="3"/>
      <c r="L184" s="13"/>
      <c r="M184" s="3"/>
      <c r="N184" s="3"/>
      <c r="O184" s="13"/>
      <c r="P184" s="3"/>
      <c r="Q184" s="3"/>
      <c r="R184" s="3"/>
      <c r="S184" s="3"/>
      <c r="T184" s="3"/>
      <c r="U184" s="3"/>
      <c r="V184" s="3"/>
      <c r="W184" s="3"/>
      <c r="X184" s="3"/>
      <c r="Y184" s="3"/>
      <c r="Z184" s="3"/>
    </row>
    <row r="185" ht="15.75" customHeight="1">
      <c r="A185" s="3"/>
      <c r="B185" s="13"/>
      <c r="C185" s="3"/>
      <c r="D185" s="3"/>
      <c r="E185" s="3"/>
      <c r="F185" s="3"/>
      <c r="G185" s="3"/>
      <c r="H185" s="3"/>
      <c r="I185" s="3"/>
      <c r="J185" s="3"/>
      <c r="K185" s="3"/>
      <c r="L185" s="13"/>
      <c r="M185" s="3"/>
      <c r="N185" s="3"/>
      <c r="O185" s="13"/>
      <c r="P185" s="3"/>
      <c r="Q185" s="3"/>
      <c r="R185" s="3"/>
      <c r="S185" s="3"/>
      <c r="T185" s="3"/>
      <c r="U185" s="3"/>
      <c r="V185" s="3"/>
      <c r="W185" s="3"/>
      <c r="X185" s="3"/>
      <c r="Y185" s="3"/>
      <c r="Z185" s="3"/>
    </row>
    <row r="186" ht="15.75" customHeight="1">
      <c r="A186" s="3"/>
      <c r="B186" s="13"/>
      <c r="C186" s="3"/>
      <c r="D186" s="3"/>
      <c r="E186" s="3"/>
      <c r="F186" s="3"/>
      <c r="G186" s="3"/>
      <c r="H186" s="3"/>
      <c r="I186" s="3"/>
      <c r="J186" s="3"/>
      <c r="K186" s="3"/>
      <c r="L186" s="13"/>
      <c r="M186" s="3"/>
      <c r="N186" s="3"/>
      <c r="O186" s="13"/>
      <c r="P186" s="3"/>
      <c r="Q186" s="3"/>
      <c r="R186" s="3"/>
      <c r="S186" s="3"/>
      <c r="T186" s="3"/>
      <c r="U186" s="3"/>
      <c r="V186" s="3"/>
      <c r="W186" s="3"/>
      <c r="X186" s="3"/>
      <c r="Y186" s="3"/>
      <c r="Z186" s="3"/>
    </row>
    <row r="187" ht="15.75" customHeight="1">
      <c r="A187" s="3"/>
      <c r="B187" s="13"/>
      <c r="C187" s="3"/>
      <c r="D187" s="3"/>
      <c r="E187" s="3"/>
      <c r="F187" s="3"/>
      <c r="G187" s="3"/>
      <c r="H187" s="3"/>
      <c r="I187" s="3"/>
      <c r="J187" s="3"/>
      <c r="K187" s="3"/>
      <c r="L187" s="13"/>
      <c r="M187" s="3"/>
      <c r="N187" s="3"/>
      <c r="O187" s="13"/>
      <c r="P187" s="3"/>
      <c r="Q187" s="3"/>
      <c r="R187" s="3"/>
      <c r="S187" s="3"/>
      <c r="T187" s="3"/>
      <c r="U187" s="3"/>
      <c r="V187" s="3"/>
      <c r="W187" s="3"/>
      <c r="X187" s="3"/>
      <c r="Y187" s="3"/>
      <c r="Z187" s="3"/>
    </row>
    <row r="188" ht="15.75" customHeight="1">
      <c r="A188" s="3"/>
      <c r="B188" s="13"/>
      <c r="C188" s="3"/>
      <c r="D188" s="3"/>
      <c r="E188" s="3"/>
      <c r="F188" s="3"/>
      <c r="G188" s="3"/>
      <c r="H188" s="3"/>
      <c r="I188" s="3"/>
      <c r="J188" s="3"/>
      <c r="K188" s="3"/>
      <c r="L188" s="13"/>
      <c r="M188" s="3"/>
      <c r="N188" s="3"/>
      <c r="O188" s="13"/>
      <c r="P188" s="3"/>
      <c r="Q188" s="3"/>
      <c r="R188" s="3"/>
      <c r="S188" s="3"/>
      <c r="T188" s="3"/>
      <c r="U188" s="3"/>
      <c r="V188" s="3"/>
      <c r="W188" s="3"/>
      <c r="X188" s="3"/>
      <c r="Y188" s="3"/>
      <c r="Z188" s="3"/>
    </row>
    <row r="189" ht="15.75" customHeight="1">
      <c r="A189" s="3"/>
      <c r="B189" s="13"/>
      <c r="C189" s="3"/>
      <c r="D189" s="3"/>
      <c r="E189" s="3"/>
      <c r="F189" s="3"/>
      <c r="G189" s="3"/>
      <c r="H189" s="3"/>
      <c r="I189" s="3"/>
      <c r="J189" s="3"/>
      <c r="K189" s="3"/>
      <c r="L189" s="13"/>
      <c r="M189" s="3"/>
      <c r="N189" s="3"/>
      <c r="O189" s="13"/>
      <c r="P189" s="3"/>
      <c r="Q189" s="3"/>
      <c r="R189" s="3"/>
      <c r="S189" s="3"/>
      <c r="T189" s="3"/>
      <c r="U189" s="3"/>
      <c r="V189" s="3"/>
      <c r="W189" s="3"/>
      <c r="X189" s="3"/>
      <c r="Y189" s="3"/>
      <c r="Z189" s="3"/>
    </row>
    <row r="190" ht="15.75" customHeight="1">
      <c r="A190" s="3"/>
      <c r="B190" s="13"/>
      <c r="C190" s="3"/>
      <c r="D190" s="3"/>
      <c r="E190" s="3"/>
      <c r="F190" s="3"/>
      <c r="G190" s="3"/>
      <c r="H190" s="3"/>
      <c r="I190" s="3"/>
      <c r="J190" s="3"/>
      <c r="K190" s="3"/>
      <c r="L190" s="13"/>
      <c r="M190" s="3"/>
      <c r="N190" s="3"/>
      <c r="O190" s="13"/>
      <c r="P190" s="3"/>
      <c r="Q190" s="3"/>
      <c r="R190" s="3"/>
      <c r="S190" s="3"/>
      <c r="T190" s="3"/>
      <c r="U190" s="3"/>
      <c r="V190" s="3"/>
      <c r="W190" s="3"/>
      <c r="X190" s="3"/>
      <c r="Y190" s="3"/>
      <c r="Z190" s="3"/>
    </row>
    <row r="191" ht="15.75" customHeight="1">
      <c r="A191" s="3"/>
      <c r="B191" s="13"/>
      <c r="C191" s="3"/>
      <c r="D191" s="3"/>
      <c r="E191" s="3"/>
      <c r="F191" s="3"/>
      <c r="G191" s="3"/>
      <c r="H191" s="3"/>
      <c r="I191" s="3"/>
      <c r="J191" s="3"/>
      <c r="K191" s="3"/>
      <c r="L191" s="13"/>
      <c r="M191" s="3"/>
      <c r="N191" s="3"/>
      <c r="O191" s="13"/>
      <c r="P191" s="3"/>
      <c r="Q191" s="3"/>
      <c r="R191" s="3"/>
      <c r="S191" s="3"/>
      <c r="T191" s="3"/>
      <c r="U191" s="3"/>
      <c r="V191" s="3"/>
      <c r="W191" s="3"/>
      <c r="X191" s="3"/>
      <c r="Y191" s="3"/>
      <c r="Z191" s="3"/>
    </row>
    <row r="192" ht="15.75" customHeight="1">
      <c r="A192" s="3"/>
      <c r="B192" s="13"/>
      <c r="C192" s="3"/>
      <c r="D192" s="3"/>
      <c r="E192" s="3"/>
      <c r="F192" s="3"/>
      <c r="G192" s="3"/>
      <c r="H192" s="3"/>
      <c r="I192" s="3"/>
      <c r="J192" s="3"/>
      <c r="K192" s="3"/>
      <c r="L192" s="13"/>
      <c r="M192" s="3"/>
      <c r="N192" s="3"/>
      <c r="O192" s="13"/>
      <c r="P192" s="3"/>
      <c r="Q192" s="3"/>
      <c r="R192" s="3"/>
      <c r="S192" s="3"/>
      <c r="T192" s="3"/>
      <c r="U192" s="3"/>
      <c r="V192" s="3"/>
      <c r="W192" s="3"/>
      <c r="X192" s="3"/>
      <c r="Y192" s="3"/>
      <c r="Z192" s="3"/>
    </row>
    <row r="193" ht="15.75" customHeight="1">
      <c r="A193" s="3"/>
      <c r="B193" s="13"/>
      <c r="C193" s="3"/>
      <c r="D193" s="3"/>
      <c r="E193" s="3"/>
      <c r="F193" s="3"/>
      <c r="G193" s="3"/>
      <c r="H193" s="3"/>
      <c r="I193" s="3"/>
      <c r="J193" s="3"/>
      <c r="K193" s="3"/>
      <c r="L193" s="13"/>
      <c r="M193" s="3"/>
      <c r="N193" s="3"/>
      <c r="O193" s="13"/>
      <c r="P193" s="3"/>
      <c r="Q193" s="3"/>
      <c r="R193" s="3"/>
      <c r="S193" s="3"/>
      <c r="T193" s="3"/>
      <c r="U193" s="3"/>
      <c r="V193" s="3"/>
      <c r="W193" s="3"/>
      <c r="X193" s="3"/>
      <c r="Y193" s="3"/>
      <c r="Z193" s="3"/>
    </row>
    <row r="194" ht="15.75" customHeight="1">
      <c r="A194" s="3"/>
      <c r="B194" s="13"/>
      <c r="C194" s="3"/>
      <c r="D194" s="3"/>
      <c r="E194" s="3"/>
      <c r="F194" s="3"/>
      <c r="G194" s="3"/>
      <c r="H194" s="3"/>
      <c r="I194" s="3"/>
      <c r="J194" s="3"/>
      <c r="K194" s="3"/>
      <c r="L194" s="13"/>
      <c r="M194" s="3"/>
      <c r="N194" s="3"/>
      <c r="O194" s="13"/>
      <c r="P194" s="3"/>
      <c r="Q194" s="3"/>
      <c r="R194" s="3"/>
      <c r="S194" s="3"/>
      <c r="T194" s="3"/>
      <c r="U194" s="3"/>
      <c r="V194" s="3"/>
      <c r="W194" s="3"/>
      <c r="X194" s="3"/>
      <c r="Y194" s="3"/>
      <c r="Z194" s="3"/>
    </row>
    <row r="195" ht="15.75" customHeight="1">
      <c r="A195" s="3"/>
      <c r="B195" s="13"/>
      <c r="C195" s="3"/>
      <c r="D195" s="3"/>
      <c r="E195" s="3"/>
      <c r="F195" s="3"/>
      <c r="G195" s="3"/>
      <c r="H195" s="3"/>
      <c r="I195" s="3"/>
      <c r="J195" s="3"/>
      <c r="K195" s="3"/>
      <c r="L195" s="13"/>
      <c r="M195" s="3"/>
      <c r="N195" s="3"/>
      <c r="O195" s="13"/>
      <c r="P195" s="3"/>
      <c r="Q195" s="3"/>
      <c r="R195" s="3"/>
      <c r="S195" s="3"/>
      <c r="T195" s="3"/>
      <c r="U195" s="3"/>
      <c r="V195" s="3"/>
      <c r="W195" s="3"/>
      <c r="X195" s="3"/>
      <c r="Y195" s="3"/>
      <c r="Z195" s="3"/>
    </row>
    <row r="196" ht="15.75" customHeight="1">
      <c r="A196" s="3"/>
      <c r="B196" s="13"/>
      <c r="C196" s="3"/>
      <c r="D196" s="3"/>
      <c r="E196" s="3"/>
      <c r="F196" s="3"/>
      <c r="G196" s="3"/>
      <c r="H196" s="3"/>
      <c r="I196" s="3"/>
      <c r="J196" s="3"/>
      <c r="K196" s="3"/>
      <c r="L196" s="13"/>
      <c r="M196" s="3"/>
      <c r="N196" s="3"/>
      <c r="O196" s="13"/>
      <c r="P196" s="3"/>
      <c r="Q196" s="3"/>
      <c r="R196" s="3"/>
      <c r="S196" s="3"/>
      <c r="T196" s="3"/>
      <c r="U196" s="3"/>
      <c r="V196" s="3"/>
      <c r="W196" s="3"/>
      <c r="X196" s="3"/>
      <c r="Y196" s="3"/>
      <c r="Z196" s="3"/>
    </row>
    <row r="197" ht="15.75" customHeight="1">
      <c r="A197" s="3"/>
      <c r="B197" s="13"/>
      <c r="C197" s="3"/>
      <c r="D197" s="3"/>
      <c r="E197" s="3"/>
      <c r="F197" s="3"/>
      <c r="G197" s="3"/>
      <c r="H197" s="3"/>
      <c r="I197" s="3"/>
      <c r="J197" s="3"/>
      <c r="K197" s="3"/>
      <c r="L197" s="13"/>
      <c r="M197" s="3"/>
      <c r="N197" s="3"/>
      <c r="O197" s="13"/>
      <c r="P197" s="3"/>
      <c r="Q197" s="3"/>
      <c r="R197" s="3"/>
      <c r="S197" s="3"/>
      <c r="T197" s="3"/>
      <c r="U197" s="3"/>
      <c r="V197" s="3"/>
      <c r="W197" s="3"/>
      <c r="X197" s="3"/>
      <c r="Y197" s="3"/>
      <c r="Z197" s="3"/>
    </row>
    <row r="198" ht="15.75" customHeight="1">
      <c r="A198" s="3"/>
      <c r="B198" s="13"/>
      <c r="C198" s="3"/>
      <c r="D198" s="3"/>
      <c r="E198" s="3"/>
      <c r="F198" s="3"/>
      <c r="G198" s="3"/>
      <c r="H198" s="3"/>
      <c r="I198" s="3"/>
      <c r="J198" s="3"/>
      <c r="K198" s="3"/>
      <c r="L198" s="13"/>
      <c r="M198" s="3"/>
      <c r="N198" s="3"/>
      <c r="O198" s="13"/>
      <c r="P198" s="3"/>
      <c r="Q198" s="3"/>
      <c r="R198" s="3"/>
      <c r="S198" s="3"/>
      <c r="T198" s="3"/>
      <c r="U198" s="3"/>
      <c r="V198" s="3"/>
      <c r="W198" s="3"/>
      <c r="X198" s="3"/>
      <c r="Y198" s="3"/>
      <c r="Z198" s="3"/>
    </row>
    <row r="199" ht="15.75" customHeight="1">
      <c r="A199" s="3"/>
      <c r="B199" s="13"/>
      <c r="C199" s="3"/>
      <c r="D199" s="3"/>
      <c r="E199" s="3"/>
      <c r="F199" s="3"/>
      <c r="G199" s="3"/>
      <c r="H199" s="3"/>
      <c r="I199" s="3"/>
      <c r="J199" s="3"/>
      <c r="K199" s="3"/>
      <c r="L199" s="13"/>
      <c r="M199" s="3"/>
      <c r="N199" s="3"/>
      <c r="O199" s="13"/>
      <c r="P199" s="3"/>
      <c r="Q199" s="3"/>
      <c r="R199" s="3"/>
      <c r="S199" s="3"/>
      <c r="T199" s="3"/>
      <c r="U199" s="3"/>
      <c r="V199" s="3"/>
      <c r="W199" s="3"/>
      <c r="X199" s="3"/>
      <c r="Y199" s="3"/>
      <c r="Z199" s="3"/>
    </row>
    <row r="200" ht="15.75" customHeight="1">
      <c r="A200" s="3"/>
      <c r="B200" s="13"/>
      <c r="C200" s="3"/>
      <c r="D200" s="3"/>
      <c r="E200" s="3"/>
      <c r="F200" s="3"/>
      <c r="G200" s="3"/>
      <c r="H200" s="3"/>
      <c r="I200" s="3"/>
      <c r="J200" s="3"/>
      <c r="K200" s="3"/>
      <c r="L200" s="13"/>
      <c r="M200" s="3"/>
      <c r="N200" s="3"/>
      <c r="O200" s="13"/>
      <c r="P200" s="3"/>
      <c r="Q200" s="3"/>
      <c r="R200" s="3"/>
      <c r="S200" s="3"/>
      <c r="T200" s="3"/>
      <c r="U200" s="3"/>
      <c r="V200" s="3"/>
      <c r="W200" s="3"/>
      <c r="X200" s="3"/>
      <c r="Y200" s="3"/>
      <c r="Z200" s="3"/>
    </row>
    <row r="201" ht="15.75" customHeight="1">
      <c r="A201" s="3"/>
      <c r="B201" s="13"/>
      <c r="C201" s="3"/>
      <c r="D201" s="3"/>
      <c r="E201" s="3"/>
      <c r="F201" s="3"/>
      <c r="G201" s="3"/>
      <c r="H201" s="3"/>
      <c r="I201" s="3"/>
      <c r="J201" s="3"/>
      <c r="K201" s="3"/>
      <c r="L201" s="13"/>
      <c r="M201" s="3"/>
      <c r="N201" s="3"/>
      <c r="O201" s="13"/>
      <c r="P201" s="3"/>
      <c r="Q201" s="3"/>
      <c r="R201" s="3"/>
      <c r="S201" s="3"/>
      <c r="T201" s="3"/>
      <c r="U201" s="3"/>
      <c r="V201" s="3"/>
      <c r="W201" s="3"/>
      <c r="X201" s="3"/>
      <c r="Y201" s="3"/>
      <c r="Z201" s="3"/>
    </row>
    <row r="202" ht="15.75" customHeight="1">
      <c r="A202" s="3"/>
      <c r="B202" s="13"/>
      <c r="C202" s="3"/>
      <c r="D202" s="3"/>
      <c r="E202" s="3"/>
      <c r="F202" s="3"/>
      <c r="G202" s="3"/>
      <c r="H202" s="3"/>
      <c r="I202" s="3"/>
      <c r="J202" s="3"/>
      <c r="K202" s="3"/>
      <c r="L202" s="13"/>
      <c r="M202" s="3"/>
      <c r="N202" s="3"/>
      <c r="O202" s="13"/>
      <c r="P202" s="3"/>
      <c r="Q202" s="3"/>
      <c r="R202" s="3"/>
      <c r="S202" s="3"/>
      <c r="T202" s="3"/>
      <c r="U202" s="3"/>
      <c r="V202" s="3"/>
      <c r="W202" s="3"/>
      <c r="X202" s="3"/>
      <c r="Y202" s="3"/>
      <c r="Z202" s="3"/>
    </row>
    <row r="203" ht="15.75" customHeight="1">
      <c r="A203" s="3"/>
      <c r="B203" s="13"/>
      <c r="C203" s="3"/>
      <c r="D203" s="3"/>
      <c r="E203" s="3"/>
      <c r="F203" s="3"/>
      <c r="G203" s="3"/>
      <c r="H203" s="3"/>
      <c r="I203" s="3"/>
      <c r="J203" s="3"/>
      <c r="K203" s="3"/>
      <c r="L203" s="13"/>
      <c r="M203" s="3"/>
      <c r="N203" s="3"/>
      <c r="O203" s="13"/>
      <c r="P203" s="3"/>
      <c r="Q203" s="3"/>
      <c r="R203" s="3"/>
      <c r="S203" s="3"/>
      <c r="T203" s="3"/>
      <c r="U203" s="3"/>
      <c r="V203" s="3"/>
      <c r="W203" s="3"/>
      <c r="X203" s="3"/>
      <c r="Y203" s="3"/>
      <c r="Z203" s="3"/>
    </row>
    <row r="204" ht="15.75" customHeight="1">
      <c r="A204" s="3"/>
      <c r="B204" s="13"/>
      <c r="C204" s="3"/>
      <c r="D204" s="3"/>
      <c r="E204" s="3"/>
      <c r="F204" s="3"/>
      <c r="G204" s="3"/>
      <c r="H204" s="3"/>
      <c r="I204" s="3"/>
      <c r="J204" s="3"/>
      <c r="K204" s="3"/>
      <c r="L204" s="13"/>
      <c r="M204" s="3"/>
      <c r="N204" s="3"/>
      <c r="O204" s="13"/>
      <c r="P204" s="3"/>
      <c r="Q204" s="3"/>
      <c r="R204" s="3"/>
      <c r="S204" s="3"/>
      <c r="T204" s="3"/>
      <c r="U204" s="3"/>
      <c r="V204" s="3"/>
      <c r="W204" s="3"/>
      <c r="X204" s="3"/>
      <c r="Y204" s="3"/>
      <c r="Z204" s="3"/>
    </row>
    <row r="205" ht="15.75" customHeight="1">
      <c r="A205" s="3"/>
      <c r="B205" s="13"/>
      <c r="C205" s="3"/>
      <c r="D205" s="3"/>
      <c r="E205" s="3"/>
      <c r="F205" s="3"/>
      <c r="G205" s="3"/>
      <c r="H205" s="3"/>
      <c r="I205" s="3"/>
      <c r="J205" s="3"/>
      <c r="K205" s="3"/>
      <c r="L205" s="13"/>
      <c r="M205" s="3"/>
      <c r="N205" s="3"/>
      <c r="O205" s="13"/>
      <c r="P205" s="3"/>
      <c r="Q205" s="3"/>
      <c r="R205" s="3"/>
      <c r="S205" s="3"/>
      <c r="T205" s="3"/>
      <c r="U205" s="3"/>
      <c r="V205" s="3"/>
      <c r="W205" s="3"/>
      <c r="X205" s="3"/>
      <c r="Y205" s="3"/>
      <c r="Z205" s="3"/>
    </row>
    <row r="206" ht="15.75" customHeight="1">
      <c r="A206" s="3"/>
      <c r="B206" s="13"/>
      <c r="C206" s="3"/>
      <c r="D206" s="3"/>
      <c r="E206" s="3"/>
      <c r="F206" s="3"/>
      <c r="G206" s="3"/>
      <c r="H206" s="3"/>
      <c r="I206" s="3"/>
      <c r="J206" s="3"/>
      <c r="K206" s="3"/>
      <c r="L206" s="13"/>
      <c r="M206" s="3"/>
      <c r="N206" s="3"/>
      <c r="O206" s="13"/>
      <c r="P206" s="3"/>
      <c r="Q206" s="3"/>
      <c r="R206" s="3"/>
      <c r="S206" s="3"/>
      <c r="T206" s="3"/>
      <c r="U206" s="3"/>
      <c r="V206" s="3"/>
      <c r="W206" s="3"/>
      <c r="X206" s="3"/>
      <c r="Y206" s="3"/>
      <c r="Z206" s="3"/>
    </row>
    <row r="207" ht="15.75" customHeight="1">
      <c r="A207" s="3"/>
      <c r="B207" s="13"/>
      <c r="C207" s="3"/>
      <c r="D207" s="3"/>
      <c r="E207" s="3"/>
      <c r="F207" s="3"/>
      <c r="G207" s="3"/>
      <c r="H207" s="3"/>
      <c r="I207" s="3"/>
      <c r="J207" s="3"/>
      <c r="K207" s="3"/>
      <c r="L207" s="13"/>
      <c r="M207" s="3"/>
      <c r="N207" s="3"/>
      <c r="O207" s="13"/>
      <c r="P207" s="3"/>
      <c r="Q207" s="3"/>
      <c r="R207" s="3"/>
      <c r="S207" s="3"/>
      <c r="T207" s="3"/>
      <c r="U207" s="3"/>
      <c r="V207" s="3"/>
      <c r="W207" s="3"/>
      <c r="X207" s="3"/>
      <c r="Y207" s="3"/>
      <c r="Z207" s="3"/>
    </row>
    <row r="208" ht="15.75" customHeight="1">
      <c r="A208" s="3"/>
      <c r="B208" s="13"/>
      <c r="C208" s="3"/>
      <c r="D208" s="3"/>
      <c r="E208" s="3"/>
      <c r="F208" s="3"/>
      <c r="G208" s="3"/>
      <c r="H208" s="3"/>
      <c r="I208" s="3"/>
      <c r="J208" s="3"/>
      <c r="K208" s="3"/>
      <c r="L208" s="13"/>
      <c r="M208" s="3"/>
      <c r="N208" s="3"/>
      <c r="O208" s="13"/>
      <c r="P208" s="3"/>
      <c r="Q208" s="3"/>
      <c r="R208" s="3"/>
      <c r="S208" s="3"/>
      <c r="T208" s="3"/>
      <c r="U208" s="3"/>
      <c r="V208" s="3"/>
      <c r="W208" s="3"/>
      <c r="X208" s="3"/>
      <c r="Y208" s="3"/>
      <c r="Z208" s="3"/>
    </row>
    <row r="209" ht="15.75" customHeight="1">
      <c r="A209" s="3"/>
      <c r="B209" s="13"/>
      <c r="C209" s="3"/>
      <c r="D209" s="3"/>
      <c r="E209" s="3"/>
      <c r="F209" s="3"/>
      <c r="G209" s="3"/>
      <c r="H209" s="3"/>
      <c r="I209" s="3"/>
      <c r="J209" s="3"/>
      <c r="K209" s="3"/>
      <c r="L209" s="13"/>
      <c r="M209" s="3"/>
      <c r="N209" s="3"/>
      <c r="O209" s="13"/>
      <c r="P209" s="3"/>
      <c r="Q209" s="3"/>
      <c r="R209" s="3"/>
      <c r="S209" s="3"/>
      <c r="T209" s="3"/>
      <c r="U209" s="3"/>
      <c r="V209" s="3"/>
      <c r="W209" s="3"/>
      <c r="X209" s="3"/>
      <c r="Y209" s="3"/>
      <c r="Z209" s="3"/>
    </row>
    <row r="210" ht="15.75" customHeight="1">
      <c r="A210" s="3"/>
      <c r="B210" s="13"/>
      <c r="C210" s="3"/>
      <c r="D210" s="3"/>
      <c r="E210" s="3"/>
      <c r="F210" s="3"/>
      <c r="G210" s="3"/>
      <c r="H210" s="3"/>
      <c r="I210" s="3"/>
      <c r="J210" s="3"/>
      <c r="K210" s="3"/>
      <c r="L210" s="13"/>
      <c r="M210" s="3"/>
      <c r="N210" s="3"/>
      <c r="O210" s="13"/>
      <c r="P210" s="3"/>
      <c r="Q210" s="3"/>
      <c r="R210" s="3"/>
      <c r="S210" s="3"/>
      <c r="T210" s="3"/>
      <c r="U210" s="3"/>
      <c r="V210" s="3"/>
      <c r="W210" s="3"/>
      <c r="X210" s="3"/>
      <c r="Y210" s="3"/>
      <c r="Z210" s="3"/>
    </row>
    <row r="211" ht="15.75" customHeight="1">
      <c r="A211" s="3"/>
      <c r="B211" s="13"/>
      <c r="C211" s="3"/>
      <c r="D211" s="3"/>
      <c r="E211" s="3"/>
      <c r="F211" s="3"/>
      <c r="G211" s="3"/>
      <c r="H211" s="3"/>
      <c r="I211" s="3"/>
      <c r="J211" s="3"/>
      <c r="K211" s="3"/>
      <c r="L211" s="13"/>
      <c r="M211" s="3"/>
      <c r="N211" s="3"/>
      <c r="O211" s="13"/>
      <c r="P211" s="3"/>
      <c r="Q211" s="3"/>
      <c r="R211" s="3"/>
      <c r="S211" s="3"/>
      <c r="T211" s="3"/>
      <c r="U211" s="3"/>
      <c r="V211" s="3"/>
      <c r="W211" s="3"/>
      <c r="X211" s="3"/>
      <c r="Y211" s="3"/>
      <c r="Z211" s="3"/>
    </row>
    <row r="212" ht="15.75" customHeight="1">
      <c r="A212" s="3"/>
      <c r="B212" s="13"/>
      <c r="C212" s="3"/>
      <c r="D212" s="3"/>
      <c r="E212" s="3"/>
      <c r="F212" s="3"/>
      <c r="G212" s="3"/>
      <c r="H212" s="3"/>
      <c r="I212" s="3"/>
      <c r="J212" s="3"/>
      <c r="K212" s="3"/>
      <c r="L212" s="13"/>
      <c r="M212" s="3"/>
      <c r="N212" s="3"/>
      <c r="O212" s="13"/>
      <c r="P212" s="3"/>
      <c r="Q212" s="3"/>
      <c r="R212" s="3"/>
      <c r="S212" s="3"/>
      <c r="T212" s="3"/>
      <c r="U212" s="3"/>
      <c r="V212" s="3"/>
      <c r="W212" s="3"/>
      <c r="X212" s="3"/>
      <c r="Y212" s="3"/>
      <c r="Z212" s="3"/>
    </row>
    <row r="213" ht="15.75" customHeight="1">
      <c r="A213" s="3"/>
      <c r="B213" s="13"/>
      <c r="C213" s="3"/>
      <c r="D213" s="3"/>
      <c r="E213" s="3"/>
      <c r="F213" s="3"/>
      <c r="G213" s="3"/>
      <c r="H213" s="3"/>
      <c r="I213" s="3"/>
      <c r="J213" s="3"/>
      <c r="K213" s="3"/>
      <c r="L213" s="13"/>
      <c r="M213" s="3"/>
      <c r="N213" s="3"/>
      <c r="O213" s="13"/>
      <c r="P213" s="3"/>
      <c r="Q213" s="3"/>
      <c r="R213" s="3"/>
      <c r="S213" s="3"/>
      <c r="T213" s="3"/>
      <c r="U213" s="3"/>
      <c r="V213" s="3"/>
      <c r="W213" s="3"/>
      <c r="X213" s="3"/>
      <c r="Y213" s="3"/>
      <c r="Z213" s="3"/>
    </row>
    <row r="214" ht="15.75" customHeight="1">
      <c r="A214" s="3"/>
      <c r="B214" s="13"/>
      <c r="C214" s="3"/>
      <c r="D214" s="3"/>
      <c r="E214" s="3"/>
      <c r="F214" s="3"/>
      <c r="G214" s="3"/>
      <c r="H214" s="3"/>
      <c r="I214" s="3"/>
      <c r="J214" s="3"/>
      <c r="K214" s="3"/>
      <c r="L214" s="13"/>
      <c r="M214" s="3"/>
      <c r="N214" s="3"/>
      <c r="O214" s="13"/>
      <c r="P214" s="3"/>
      <c r="Q214" s="3"/>
      <c r="R214" s="3"/>
      <c r="S214" s="3"/>
      <c r="T214" s="3"/>
      <c r="U214" s="3"/>
      <c r="V214" s="3"/>
      <c r="W214" s="3"/>
      <c r="X214" s="3"/>
      <c r="Y214" s="3"/>
      <c r="Z214" s="3"/>
    </row>
    <row r="215" ht="15.75" customHeight="1">
      <c r="A215" s="3"/>
      <c r="B215" s="13"/>
      <c r="C215" s="3"/>
      <c r="D215" s="3"/>
      <c r="E215" s="3"/>
      <c r="F215" s="3"/>
      <c r="G215" s="3"/>
      <c r="H215" s="3"/>
      <c r="I215" s="3"/>
      <c r="J215" s="3"/>
      <c r="K215" s="3"/>
      <c r="L215" s="13"/>
      <c r="M215" s="3"/>
      <c r="N215" s="3"/>
      <c r="O215" s="13"/>
      <c r="P215" s="3"/>
      <c r="Q215" s="3"/>
      <c r="R215" s="3"/>
      <c r="S215" s="3"/>
      <c r="T215" s="3"/>
      <c r="U215" s="3"/>
      <c r="V215" s="3"/>
      <c r="W215" s="3"/>
      <c r="X215" s="3"/>
      <c r="Y215" s="3"/>
      <c r="Z215" s="3"/>
    </row>
    <row r="216" ht="15.75" customHeight="1">
      <c r="A216" s="3"/>
      <c r="B216" s="13"/>
      <c r="C216" s="3"/>
      <c r="D216" s="3"/>
      <c r="E216" s="3"/>
      <c r="F216" s="3"/>
      <c r="G216" s="3"/>
      <c r="H216" s="3"/>
      <c r="I216" s="3"/>
      <c r="J216" s="3"/>
      <c r="K216" s="3"/>
      <c r="L216" s="13"/>
      <c r="M216" s="3"/>
      <c r="N216" s="3"/>
      <c r="O216" s="13"/>
      <c r="P216" s="3"/>
      <c r="Q216" s="3"/>
      <c r="R216" s="3"/>
      <c r="S216" s="3"/>
      <c r="T216" s="3"/>
      <c r="U216" s="3"/>
      <c r="V216" s="3"/>
      <c r="W216" s="3"/>
      <c r="X216" s="3"/>
      <c r="Y216" s="3"/>
      <c r="Z216" s="3"/>
    </row>
    <row r="217" ht="15.75" customHeight="1">
      <c r="A217" s="3"/>
      <c r="B217" s="13"/>
      <c r="C217" s="3"/>
      <c r="D217" s="3"/>
      <c r="E217" s="3"/>
      <c r="F217" s="3"/>
      <c r="G217" s="3"/>
      <c r="H217" s="3"/>
      <c r="I217" s="3"/>
      <c r="J217" s="3"/>
      <c r="K217" s="3"/>
      <c r="L217" s="13"/>
      <c r="M217" s="3"/>
      <c r="N217" s="3"/>
      <c r="O217" s="13"/>
      <c r="P217" s="3"/>
      <c r="Q217" s="3"/>
      <c r="R217" s="3"/>
      <c r="S217" s="3"/>
      <c r="T217" s="3"/>
      <c r="U217" s="3"/>
      <c r="V217" s="3"/>
      <c r="W217" s="3"/>
      <c r="X217" s="3"/>
      <c r="Y217" s="3"/>
      <c r="Z217" s="3"/>
    </row>
    <row r="218" ht="15.75" customHeight="1">
      <c r="A218" s="3"/>
      <c r="B218" s="13"/>
      <c r="C218" s="3"/>
      <c r="D218" s="3"/>
      <c r="E218" s="3"/>
      <c r="F218" s="3"/>
      <c r="G218" s="3"/>
      <c r="H218" s="3"/>
      <c r="I218" s="3"/>
      <c r="J218" s="3"/>
      <c r="K218" s="3"/>
      <c r="L218" s="13"/>
      <c r="M218" s="3"/>
      <c r="N218" s="3"/>
      <c r="O218" s="13"/>
      <c r="P218" s="3"/>
      <c r="Q218" s="3"/>
      <c r="R218" s="3"/>
      <c r="S218" s="3"/>
      <c r="T218" s="3"/>
      <c r="U218" s="3"/>
      <c r="V218" s="3"/>
      <c r="W218" s="3"/>
      <c r="X218" s="3"/>
      <c r="Y218" s="3"/>
      <c r="Z218" s="3"/>
    </row>
    <row r="219" ht="15.75" customHeight="1">
      <c r="A219" s="3"/>
      <c r="B219" s="13"/>
      <c r="C219" s="3"/>
      <c r="D219" s="3"/>
      <c r="E219" s="3"/>
      <c r="F219" s="3"/>
      <c r="G219" s="3"/>
      <c r="H219" s="3"/>
      <c r="I219" s="3"/>
      <c r="J219" s="3"/>
      <c r="K219" s="3"/>
      <c r="L219" s="13"/>
      <c r="M219" s="3"/>
      <c r="N219" s="3"/>
      <c r="O219" s="13"/>
      <c r="P219" s="3"/>
      <c r="Q219" s="3"/>
      <c r="R219" s="3"/>
      <c r="S219" s="3"/>
      <c r="T219" s="3"/>
      <c r="U219" s="3"/>
      <c r="V219" s="3"/>
      <c r="W219" s="3"/>
      <c r="X219" s="3"/>
      <c r="Y219" s="3"/>
      <c r="Z219" s="3"/>
    </row>
    <row r="220" ht="15.75" customHeight="1">
      <c r="A220" s="3"/>
      <c r="B220" s="13"/>
      <c r="C220" s="3"/>
      <c r="D220" s="3"/>
      <c r="E220" s="3"/>
      <c r="F220" s="3"/>
      <c r="G220" s="3"/>
      <c r="H220" s="3"/>
      <c r="I220" s="3"/>
      <c r="J220" s="3"/>
      <c r="K220" s="3"/>
      <c r="L220" s="13"/>
      <c r="M220" s="3"/>
      <c r="N220" s="3"/>
      <c r="O220" s="1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H2:H1000">
    <cfRule type="expression" dxfId="0" priority="1">
      <formula>AND($E2&lt;&gt;"",$H2="")</formula>
    </cfRule>
  </conditionalFormatting>
  <conditionalFormatting sqref="H2:O1000">
    <cfRule type="expression" dxfId="1" priority="2">
      <formula>$O2="placeholder"</formula>
    </cfRule>
  </conditionalFormatting>
  <conditionalFormatting sqref="I2:J1000">
    <cfRule type="expression" dxfId="0" priority="3">
      <formula>AND(OR($L2="triangular",$L2="uniform"),OR($I2="",$J2=""))</formula>
    </cfRule>
  </conditionalFormatting>
  <dataValidations>
    <dataValidation type="list" allowBlank="1" sqref="L2:L247">
      <formula1>"fixed,triangular,uniform,choice,combination"</formula1>
    </dataValidation>
    <dataValidation type="list" allowBlank="1" sqref="O2:O247">
      <formula1>"placeholder,partner estimate,measured,literature"</formula1>
    </dataValidation>
    <dataValidation type="list" allowBlank="1" sqref="B2:B247">
      <formula1>"product size,production,repair,use,end-of-life,general"</formula1>
    </dataValidation>
  </dataValidation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pageSetUpPr/>
  </sheetPr>
  <sheetViews>
    <sheetView workbookViewId="0">
      <pane xSplit="11.0" ySplit="1.0" topLeftCell="L2" activePane="bottomRight" state="frozen"/>
      <selection activeCell="L1" sqref="L1" pane="topRight"/>
      <selection activeCell="A2" sqref="A2" pane="bottomLeft"/>
      <selection activeCell="L2" sqref="L2" pane="bottomRight"/>
    </sheetView>
  </sheetViews>
  <sheetFormatPr customHeight="1" defaultColWidth="14.43" defaultRowHeight="15.0"/>
  <cols>
    <col customWidth="1" min="1" max="1" width="27.14"/>
    <col customWidth="1" min="2" max="2" width="13.0"/>
    <col customWidth="1" min="3" max="3" width="21.0"/>
    <col customWidth="1" min="4" max="4" width="17.0"/>
    <col customWidth="1" min="5" max="5" width="24.0"/>
    <col customWidth="1" min="6" max="6" width="60.0"/>
    <col customWidth="1" min="7" max="7" width="14.0"/>
    <col customWidth="1" min="8" max="8" width="9.0"/>
    <col customWidth="1" min="9" max="9" width="8.0"/>
    <col customWidth="1" min="10" max="11" width="13.0"/>
    <col customWidth="1" min="12" max="12" width="12.0"/>
    <col customWidth="1" min="13" max="13" width="12.86"/>
    <col customWidth="1" min="14" max="14" width="13.0"/>
    <col customWidth="1" min="15" max="15" width="40.0"/>
    <col customWidth="1" min="16" max="16" width="13.0"/>
  </cols>
  <sheetData>
    <row r="1">
      <c r="A1" s="14" t="s">
        <v>295</v>
      </c>
      <c r="B1" s="14" t="s">
        <v>296</v>
      </c>
      <c r="C1" s="14" t="s">
        <v>297</v>
      </c>
      <c r="D1" s="14" t="s">
        <v>298</v>
      </c>
      <c r="E1" s="14" t="s">
        <v>0</v>
      </c>
      <c r="F1" s="14" t="s">
        <v>10</v>
      </c>
      <c r="G1" s="14" t="s">
        <v>8</v>
      </c>
      <c r="H1" s="14" t="s">
        <v>299</v>
      </c>
      <c r="I1" s="14" t="s">
        <v>300</v>
      </c>
      <c r="J1" s="14" t="s">
        <v>301</v>
      </c>
      <c r="K1" s="14" t="s">
        <v>302</v>
      </c>
      <c r="L1" s="14" t="s">
        <v>124</v>
      </c>
      <c r="M1" s="14" t="s">
        <v>303</v>
      </c>
      <c r="N1" s="14" t="s">
        <v>304</v>
      </c>
      <c r="O1" s="14" t="s">
        <v>305</v>
      </c>
      <c r="P1" s="14" t="s">
        <v>182</v>
      </c>
      <c r="Q1" s="3"/>
      <c r="R1" s="3"/>
      <c r="S1" s="3"/>
      <c r="T1" s="3"/>
      <c r="U1" s="3"/>
      <c r="V1" s="3"/>
      <c r="W1" s="3"/>
      <c r="X1" s="3"/>
      <c r="Y1" s="3"/>
      <c r="Z1" s="3"/>
    </row>
    <row r="2">
      <c r="A2" s="15" t="s">
        <v>73</v>
      </c>
      <c r="B2" s="15" t="s">
        <v>307</v>
      </c>
      <c r="C2" s="15" t="s">
        <v>308</v>
      </c>
      <c r="D2" s="15"/>
      <c r="E2" s="15" t="s">
        <v>613</v>
      </c>
      <c r="F2" s="15" t="s">
        <v>888</v>
      </c>
      <c r="G2" s="15" t="s">
        <v>615</v>
      </c>
      <c r="H2" s="15">
        <v>0.3</v>
      </c>
      <c r="I2" s="15">
        <f>H2*0.8</f>
        <v>0.24</v>
      </c>
      <c r="J2" s="15">
        <f>H2*1.2</f>
        <v>0.36</v>
      </c>
      <c r="K2" s="15"/>
      <c r="L2" s="15" t="s">
        <v>312</v>
      </c>
      <c r="M2" s="15"/>
      <c r="N2" s="15" t="s">
        <v>889</v>
      </c>
      <c r="O2" s="15" t="s">
        <v>314</v>
      </c>
      <c r="P2" s="15" t="s">
        <v>890</v>
      </c>
      <c r="Q2" s="3"/>
      <c r="R2" s="3"/>
      <c r="S2" s="3"/>
      <c r="T2" s="3"/>
      <c r="U2" s="3"/>
      <c r="V2" s="3"/>
      <c r="W2" s="3"/>
      <c r="X2" s="3"/>
      <c r="Y2" s="3"/>
      <c r="Z2" s="3"/>
    </row>
    <row r="3">
      <c r="A3" s="15" t="s">
        <v>73</v>
      </c>
      <c r="B3" s="15" t="s">
        <v>327</v>
      </c>
      <c r="C3" s="15" t="s">
        <v>891</v>
      </c>
      <c r="D3" s="15"/>
      <c r="E3" s="15" t="s">
        <v>759</v>
      </c>
      <c r="F3" s="15" t="s">
        <v>892</v>
      </c>
      <c r="G3" s="15" t="s">
        <v>773</v>
      </c>
      <c r="H3" s="15">
        <v>1.0</v>
      </c>
      <c r="I3" s="15">
        <f t="shared" ref="I3:I4" si="1">H3</f>
        <v>1</v>
      </c>
      <c r="J3" s="15">
        <f t="shared" ref="J3:J4" si="2">H3</f>
        <v>1</v>
      </c>
      <c r="K3" s="15"/>
      <c r="L3" s="15" t="s">
        <v>357</v>
      </c>
      <c r="M3" s="15"/>
      <c r="N3" s="15" t="s">
        <v>852</v>
      </c>
      <c r="O3" s="15" t="s">
        <v>314</v>
      </c>
      <c r="P3" s="15" t="s">
        <v>893</v>
      </c>
      <c r="Q3" s="3"/>
      <c r="R3" s="3"/>
      <c r="S3" s="3"/>
      <c r="T3" s="3"/>
      <c r="U3" s="3"/>
      <c r="V3" s="3"/>
      <c r="W3" s="3"/>
      <c r="X3" s="3"/>
      <c r="Y3" s="3"/>
      <c r="Z3" s="3"/>
    </row>
    <row r="4">
      <c r="A4" s="15" t="s">
        <v>73</v>
      </c>
      <c r="B4" s="15" t="s">
        <v>327</v>
      </c>
      <c r="C4" s="15" t="s">
        <v>894</v>
      </c>
      <c r="D4" s="15"/>
      <c r="E4" s="15" t="s">
        <v>759</v>
      </c>
      <c r="F4" s="15" t="s">
        <v>895</v>
      </c>
      <c r="G4" s="15" t="s">
        <v>773</v>
      </c>
      <c r="H4" s="15">
        <v>1.0</v>
      </c>
      <c r="I4" s="15">
        <f t="shared" si="1"/>
        <v>1</v>
      </c>
      <c r="J4" s="15">
        <f t="shared" si="2"/>
        <v>1</v>
      </c>
      <c r="K4" s="15"/>
      <c r="L4" s="15" t="s">
        <v>357</v>
      </c>
      <c r="M4" s="15"/>
      <c r="N4" s="15" t="s">
        <v>852</v>
      </c>
      <c r="O4" s="15" t="s">
        <v>314</v>
      </c>
      <c r="P4" s="15" t="s">
        <v>896</v>
      </c>
      <c r="Q4" s="3"/>
      <c r="R4" s="3"/>
      <c r="S4" s="3"/>
      <c r="T4" s="3"/>
      <c r="U4" s="3"/>
      <c r="V4" s="3"/>
      <c r="W4" s="3"/>
      <c r="X4" s="3"/>
      <c r="Y4" s="3"/>
      <c r="Z4" s="3"/>
    </row>
    <row r="5">
      <c r="A5" s="15" t="s">
        <v>73</v>
      </c>
      <c r="B5" s="15" t="s">
        <v>398</v>
      </c>
      <c r="C5" s="15" t="s">
        <v>308</v>
      </c>
      <c r="D5" s="15"/>
      <c r="E5" s="15" t="s">
        <v>765</v>
      </c>
      <c r="F5" s="15" t="s">
        <v>767</v>
      </c>
      <c r="G5" s="15" t="s">
        <v>24</v>
      </c>
      <c r="H5" s="15">
        <v>17.5</v>
      </c>
      <c r="I5" s="15">
        <f t="shared" ref="I5:I7" si="3">H5*0.8</f>
        <v>14</v>
      </c>
      <c r="J5" s="15">
        <f t="shared" ref="J5:J7" si="4">H5*1.2</f>
        <v>21</v>
      </c>
      <c r="K5" s="15"/>
      <c r="L5" s="15" t="s">
        <v>312</v>
      </c>
      <c r="M5" s="15"/>
      <c r="N5" s="15" t="s">
        <v>897</v>
      </c>
      <c r="O5" s="15" t="s">
        <v>325</v>
      </c>
      <c r="P5" s="15" t="s">
        <v>898</v>
      </c>
      <c r="Q5" s="3"/>
      <c r="R5" s="3"/>
      <c r="S5" s="3"/>
      <c r="T5" s="3"/>
      <c r="U5" s="3"/>
      <c r="V5" s="3"/>
      <c r="W5" s="3"/>
      <c r="X5" s="3"/>
      <c r="Y5" s="3"/>
      <c r="Z5" s="3"/>
    </row>
    <row r="6">
      <c r="A6" s="15" t="s">
        <v>73</v>
      </c>
      <c r="B6" s="15" t="s">
        <v>418</v>
      </c>
      <c r="C6" s="15" t="s">
        <v>899</v>
      </c>
      <c r="D6" s="15" t="s">
        <v>891</v>
      </c>
      <c r="E6" s="15" t="s">
        <v>759</v>
      </c>
      <c r="F6" s="15" t="s">
        <v>900</v>
      </c>
      <c r="G6" s="15" t="s">
        <v>773</v>
      </c>
      <c r="H6" s="15">
        <v>0.58</v>
      </c>
      <c r="I6" s="15">
        <f t="shared" si="3"/>
        <v>0.464</v>
      </c>
      <c r="J6" s="15">
        <f t="shared" si="4"/>
        <v>0.696</v>
      </c>
      <c r="K6" s="15"/>
      <c r="L6" s="15" t="s">
        <v>312</v>
      </c>
      <c r="M6" s="15"/>
      <c r="N6" s="15" t="s">
        <v>901</v>
      </c>
      <c r="O6" s="15" t="s">
        <v>325</v>
      </c>
      <c r="P6" s="15" t="s">
        <v>902</v>
      </c>
      <c r="Q6" s="3"/>
      <c r="R6" s="3"/>
      <c r="S6" s="3"/>
      <c r="T6" s="3"/>
      <c r="U6" s="3"/>
      <c r="V6" s="3"/>
      <c r="W6" s="3"/>
      <c r="X6" s="3"/>
      <c r="Y6" s="3"/>
      <c r="Z6" s="3"/>
    </row>
    <row r="7">
      <c r="A7" s="15" t="s">
        <v>73</v>
      </c>
      <c r="B7" s="15" t="s">
        <v>418</v>
      </c>
      <c r="C7" s="15" t="s">
        <v>903</v>
      </c>
      <c r="D7" s="15" t="s">
        <v>891</v>
      </c>
      <c r="E7" s="15" t="s">
        <v>759</v>
      </c>
      <c r="F7" s="15" t="s">
        <v>904</v>
      </c>
      <c r="G7" s="15" t="s">
        <v>773</v>
      </c>
      <c r="H7" s="15">
        <v>0.42</v>
      </c>
      <c r="I7" s="15">
        <f t="shared" si="3"/>
        <v>0.336</v>
      </c>
      <c r="J7" s="15">
        <f t="shared" si="4"/>
        <v>0.504</v>
      </c>
      <c r="K7" s="15"/>
      <c r="L7" s="15" t="s">
        <v>312</v>
      </c>
      <c r="M7" s="15"/>
      <c r="N7" s="15" t="s">
        <v>901</v>
      </c>
      <c r="O7" s="15" t="s">
        <v>325</v>
      </c>
      <c r="P7" s="15" t="s">
        <v>905</v>
      </c>
      <c r="Q7" s="3"/>
      <c r="R7" s="3"/>
      <c r="S7" s="3"/>
      <c r="T7" s="3"/>
      <c r="U7" s="3"/>
      <c r="V7" s="3"/>
      <c r="W7" s="3"/>
      <c r="X7" s="3"/>
      <c r="Y7" s="3"/>
      <c r="Z7" s="3"/>
    </row>
    <row r="8">
      <c r="A8" s="15" t="s">
        <v>73</v>
      </c>
      <c r="B8" s="15" t="s">
        <v>438</v>
      </c>
      <c r="C8" s="15" t="s">
        <v>308</v>
      </c>
      <c r="D8" s="15"/>
      <c r="E8" s="15" t="s">
        <v>437</v>
      </c>
      <c r="F8" s="15" t="s">
        <v>784</v>
      </c>
      <c r="G8" s="15" t="s">
        <v>440</v>
      </c>
      <c r="H8" s="15" t="s">
        <v>441</v>
      </c>
      <c r="I8" s="15"/>
      <c r="J8" s="15"/>
      <c r="K8" s="15"/>
      <c r="L8" s="15" t="s">
        <v>362</v>
      </c>
      <c r="M8" s="15"/>
      <c r="N8" s="15" t="s">
        <v>787</v>
      </c>
      <c r="O8" s="15" t="s">
        <v>314</v>
      </c>
      <c r="P8" s="15" t="s">
        <v>788</v>
      </c>
      <c r="Q8" s="3"/>
      <c r="R8" s="3"/>
      <c r="S8" s="3"/>
      <c r="T8" s="3"/>
      <c r="U8" s="3"/>
      <c r="V8" s="3"/>
      <c r="W8" s="3"/>
      <c r="X8" s="3"/>
      <c r="Y8" s="3"/>
      <c r="Z8" s="3"/>
    </row>
    <row r="9">
      <c r="A9" s="3"/>
      <c r="B9" s="13"/>
      <c r="C9" s="3"/>
      <c r="D9" s="3"/>
      <c r="E9" s="3"/>
      <c r="F9" s="3"/>
      <c r="G9" s="3"/>
      <c r="H9" s="3"/>
      <c r="I9" s="3"/>
      <c r="J9" s="3"/>
      <c r="K9" s="3"/>
      <c r="L9" s="13"/>
      <c r="M9" s="3"/>
      <c r="N9" s="3"/>
      <c r="O9" s="13"/>
      <c r="P9" s="3"/>
      <c r="Q9" s="3"/>
      <c r="R9" s="3"/>
      <c r="S9" s="3"/>
      <c r="T9" s="3"/>
      <c r="U9" s="3"/>
      <c r="V9" s="3"/>
      <c r="W9" s="3"/>
      <c r="X9" s="3"/>
      <c r="Y9" s="3"/>
      <c r="Z9" s="3"/>
    </row>
    <row r="10">
      <c r="A10" s="3"/>
      <c r="B10" s="13"/>
      <c r="C10" s="3"/>
      <c r="D10" s="3"/>
      <c r="E10" s="3"/>
      <c r="F10" s="3"/>
      <c r="G10" s="3"/>
      <c r="H10" s="3"/>
      <c r="I10" s="3"/>
      <c r="J10" s="3"/>
      <c r="K10" s="3"/>
      <c r="L10" s="13"/>
      <c r="M10" s="3"/>
      <c r="N10" s="3"/>
      <c r="O10" s="13"/>
      <c r="P10" s="3"/>
      <c r="Q10" s="3"/>
      <c r="R10" s="3"/>
      <c r="S10" s="3"/>
      <c r="T10" s="3"/>
      <c r="U10" s="3"/>
      <c r="V10" s="3"/>
      <c r="W10" s="3"/>
      <c r="X10" s="3"/>
      <c r="Y10" s="3"/>
      <c r="Z10" s="3"/>
    </row>
    <row r="11">
      <c r="A11" s="3"/>
      <c r="B11" s="13"/>
      <c r="C11" s="3"/>
      <c r="D11" s="3"/>
      <c r="E11" s="3"/>
      <c r="F11" s="3"/>
      <c r="G11" s="3"/>
      <c r="H11" s="3"/>
      <c r="I11" s="3"/>
      <c r="J11" s="3"/>
      <c r="K11" s="3"/>
      <c r="L11" s="13"/>
      <c r="M11" s="3"/>
      <c r="N11" s="3"/>
      <c r="O11" s="13"/>
      <c r="P11" s="3"/>
      <c r="Q11" s="3"/>
      <c r="R11" s="3"/>
      <c r="S11" s="3"/>
      <c r="T11" s="3"/>
      <c r="U11" s="3"/>
      <c r="V11" s="3"/>
      <c r="W11" s="3"/>
      <c r="X11" s="3"/>
      <c r="Y11" s="3"/>
      <c r="Z11" s="3"/>
    </row>
    <row r="12">
      <c r="A12" s="3"/>
      <c r="B12" s="13"/>
      <c r="C12" s="3"/>
      <c r="D12" s="3"/>
      <c r="E12" s="3"/>
      <c r="F12" s="3"/>
      <c r="G12" s="3"/>
      <c r="H12" s="3"/>
      <c r="I12" s="3"/>
      <c r="J12" s="3"/>
      <c r="K12" s="3"/>
      <c r="L12" s="13"/>
      <c r="M12" s="3"/>
      <c r="N12" s="3"/>
      <c r="O12" s="13"/>
      <c r="P12" s="3"/>
      <c r="Q12" s="3"/>
      <c r="R12" s="3"/>
      <c r="S12" s="3"/>
      <c r="T12" s="3"/>
      <c r="U12" s="3"/>
      <c r="V12" s="3"/>
      <c r="W12" s="3"/>
      <c r="X12" s="3"/>
      <c r="Y12" s="3"/>
      <c r="Z12" s="3"/>
    </row>
    <row r="13">
      <c r="A13" s="3"/>
      <c r="B13" s="13"/>
      <c r="C13" s="3"/>
      <c r="D13" s="3"/>
      <c r="E13" s="3"/>
      <c r="F13" s="3"/>
      <c r="G13" s="3"/>
      <c r="H13" s="3"/>
      <c r="I13" s="3"/>
      <c r="J13" s="3"/>
      <c r="K13" s="3"/>
      <c r="L13" s="13"/>
      <c r="M13" s="3"/>
      <c r="N13" s="3"/>
      <c r="O13" s="13"/>
      <c r="P13" s="3"/>
      <c r="Q13" s="3"/>
      <c r="R13" s="3"/>
      <c r="S13" s="3"/>
      <c r="T13" s="3"/>
      <c r="U13" s="3"/>
      <c r="V13" s="3"/>
      <c r="W13" s="3"/>
      <c r="X13" s="3"/>
      <c r="Y13" s="3"/>
      <c r="Z13" s="3"/>
    </row>
    <row r="14">
      <c r="A14" s="3"/>
      <c r="B14" s="13"/>
      <c r="C14" s="3"/>
      <c r="D14" s="3"/>
      <c r="E14" s="3"/>
      <c r="F14" s="3"/>
      <c r="G14" s="3"/>
      <c r="H14" s="3"/>
      <c r="I14" s="3"/>
      <c r="J14" s="3"/>
      <c r="K14" s="3"/>
      <c r="L14" s="13"/>
      <c r="M14" s="3"/>
      <c r="N14" s="3"/>
      <c r="O14" s="13"/>
      <c r="P14" s="3"/>
      <c r="Q14" s="3"/>
      <c r="R14" s="3"/>
      <c r="S14" s="3"/>
      <c r="T14" s="3"/>
      <c r="U14" s="3"/>
      <c r="V14" s="3"/>
      <c r="W14" s="3"/>
      <c r="X14" s="3"/>
      <c r="Y14" s="3"/>
      <c r="Z14" s="3"/>
    </row>
    <row r="15">
      <c r="A15" s="3"/>
      <c r="B15" s="13"/>
      <c r="C15" s="3"/>
      <c r="D15" s="3"/>
      <c r="E15" s="3"/>
      <c r="F15" s="3"/>
      <c r="G15" s="3"/>
      <c r="H15" s="3"/>
      <c r="I15" s="3"/>
      <c r="J15" s="3"/>
      <c r="K15" s="3"/>
      <c r="L15" s="13"/>
      <c r="M15" s="3"/>
      <c r="N15" s="3"/>
      <c r="O15" s="13"/>
      <c r="P15" s="3"/>
      <c r="Q15" s="3"/>
      <c r="R15" s="3"/>
      <c r="S15" s="3"/>
      <c r="T15" s="3"/>
      <c r="U15" s="3"/>
      <c r="V15" s="3"/>
      <c r="W15" s="3"/>
      <c r="X15" s="3"/>
      <c r="Y15" s="3"/>
      <c r="Z15" s="3"/>
    </row>
    <row r="16">
      <c r="A16" s="3"/>
      <c r="B16" s="13"/>
      <c r="C16" s="3"/>
      <c r="D16" s="3"/>
      <c r="E16" s="3"/>
      <c r="F16" s="3"/>
      <c r="G16" s="3"/>
      <c r="H16" s="3"/>
      <c r="I16" s="3"/>
      <c r="J16" s="3"/>
      <c r="K16" s="3"/>
      <c r="L16" s="13"/>
      <c r="M16" s="3"/>
      <c r="N16" s="3"/>
      <c r="O16" s="13"/>
      <c r="P16" s="3"/>
      <c r="Q16" s="3"/>
      <c r="R16" s="3"/>
      <c r="S16" s="3"/>
      <c r="T16" s="3"/>
      <c r="U16" s="3"/>
      <c r="V16" s="3"/>
      <c r="W16" s="3"/>
      <c r="X16" s="3"/>
      <c r="Y16" s="3"/>
      <c r="Z16" s="3"/>
    </row>
    <row r="17">
      <c r="A17" s="3"/>
      <c r="B17" s="13"/>
      <c r="C17" s="3"/>
      <c r="D17" s="3"/>
      <c r="E17" s="3"/>
      <c r="F17" s="3"/>
      <c r="G17" s="3"/>
      <c r="H17" s="3"/>
      <c r="I17" s="3"/>
      <c r="J17" s="3"/>
      <c r="K17" s="3"/>
      <c r="L17" s="13"/>
      <c r="M17" s="3"/>
      <c r="N17" s="3"/>
      <c r="O17" s="13"/>
      <c r="P17" s="3"/>
      <c r="Q17" s="3"/>
      <c r="R17" s="3"/>
      <c r="S17" s="3"/>
      <c r="T17" s="3"/>
      <c r="U17" s="3"/>
      <c r="V17" s="3"/>
      <c r="W17" s="3"/>
      <c r="X17" s="3"/>
      <c r="Y17" s="3"/>
      <c r="Z17" s="3"/>
    </row>
    <row r="18">
      <c r="A18" s="3"/>
      <c r="B18" s="13"/>
      <c r="C18" s="3"/>
      <c r="D18" s="3"/>
      <c r="E18" s="3"/>
      <c r="F18" s="3"/>
      <c r="G18" s="3"/>
      <c r="H18" s="3"/>
      <c r="I18" s="3"/>
      <c r="J18" s="3"/>
      <c r="K18" s="3"/>
      <c r="L18" s="13"/>
      <c r="M18" s="3"/>
      <c r="N18" s="3"/>
      <c r="O18" s="13"/>
      <c r="P18" s="3"/>
      <c r="Q18" s="3"/>
      <c r="R18" s="3"/>
      <c r="S18" s="3"/>
      <c r="T18" s="3"/>
      <c r="U18" s="3"/>
      <c r="V18" s="3"/>
      <c r="W18" s="3"/>
      <c r="X18" s="3"/>
      <c r="Y18" s="3"/>
      <c r="Z18" s="3"/>
    </row>
    <row r="19">
      <c r="A19" s="3"/>
      <c r="B19" s="13"/>
      <c r="C19" s="3"/>
      <c r="D19" s="3"/>
      <c r="E19" s="3"/>
      <c r="F19" s="3"/>
      <c r="G19" s="3"/>
      <c r="H19" s="3"/>
      <c r="I19" s="3"/>
      <c r="J19" s="3"/>
      <c r="K19" s="3"/>
      <c r="L19" s="13"/>
      <c r="M19" s="3"/>
      <c r="N19" s="3"/>
      <c r="O19" s="13"/>
      <c r="P19" s="3"/>
      <c r="Q19" s="3"/>
      <c r="R19" s="3"/>
      <c r="S19" s="3"/>
      <c r="T19" s="3"/>
      <c r="U19" s="3"/>
      <c r="V19" s="3"/>
      <c r="W19" s="3"/>
      <c r="X19" s="3"/>
      <c r="Y19" s="3"/>
      <c r="Z19" s="3"/>
    </row>
    <row r="20">
      <c r="A20" s="3"/>
      <c r="B20" s="13"/>
      <c r="C20" s="3"/>
      <c r="D20" s="3"/>
      <c r="E20" s="3"/>
      <c r="F20" s="3"/>
      <c r="G20" s="3"/>
      <c r="H20" s="3"/>
      <c r="I20" s="3"/>
      <c r="J20" s="3"/>
      <c r="K20" s="3"/>
      <c r="L20" s="13"/>
      <c r="M20" s="3"/>
      <c r="N20" s="3"/>
      <c r="O20" s="13"/>
      <c r="P20" s="3"/>
      <c r="Q20" s="3"/>
      <c r="R20" s="3"/>
      <c r="S20" s="3"/>
      <c r="T20" s="3"/>
      <c r="U20" s="3"/>
      <c r="V20" s="3"/>
      <c r="W20" s="3"/>
      <c r="X20" s="3"/>
      <c r="Y20" s="3"/>
      <c r="Z20" s="3"/>
    </row>
    <row r="21" ht="15.75" customHeight="1">
      <c r="A21" s="3"/>
      <c r="B21" s="13"/>
      <c r="C21" s="3"/>
      <c r="D21" s="3"/>
      <c r="E21" s="3"/>
      <c r="F21" s="3"/>
      <c r="G21" s="3"/>
      <c r="H21" s="3"/>
      <c r="I21" s="3"/>
      <c r="J21" s="3"/>
      <c r="K21" s="3"/>
      <c r="L21" s="13"/>
      <c r="M21" s="3"/>
      <c r="N21" s="3"/>
      <c r="O21" s="13"/>
      <c r="P21" s="3"/>
      <c r="Q21" s="3"/>
      <c r="R21" s="3"/>
      <c r="S21" s="3"/>
      <c r="T21" s="3"/>
      <c r="U21" s="3"/>
      <c r="V21" s="3"/>
      <c r="W21" s="3"/>
      <c r="X21" s="3"/>
      <c r="Y21" s="3"/>
      <c r="Z21" s="3"/>
    </row>
    <row r="22" ht="15.75" customHeight="1">
      <c r="A22" s="3"/>
      <c r="B22" s="13"/>
      <c r="C22" s="3"/>
      <c r="D22" s="3"/>
      <c r="E22" s="3"/>
      <c r="F22" s="3"/>
      <c r="G22" s="3"/>
      <c r="H22" s="3"/>
      <c r="I22" s="3"/>
      <c r="J22" s="3"/>
      <c r="K22" s="3"/>
      <c r="L22" s="13"/>
      <c r="M22" s="3"/>
      <c r="N22" s="3"/>
      <c r="O22" s="13"/>
      <c r="P22" s="3"/>
      <c r="Q22" s="3"/>
      <c r="R22" s="3"/>
      <c r="S22" s="3"/>
      <c r="T22" s="3"/>
      <c r="U22" s="3"/>
      <c r="V22" s="3"/>
      <c r="W22" s="3"/>
      <c r="X22" s="3"/>
      <c r="Y22" s="3"/>
      <c r="Z22" s="3"/>
    </row>
    <row r="23" ht="15.75" customHeight="1">
      <c r="A23" s="3"/>
      <c r="B23" s="13"/>
      <c r="C23" s="3"/>
      <c r="D23" s="3"/>
      <c r="E23" s="3"/>
      <c r="F23" s="3"/>
      <c r="G23" s="3"/>
      <c r="H23" s="3"/>
      <c r="I23" s="3"/>
      <c r="J23" s="3"/>
      <c r="K23" s="3"/>
      <c r="L23" s="13"/>
      <c r="M23" s="3"/>
      <c r="N23" s="3"/>
      <c r="O23" s="13"/>
      <c r="P23" s="3"/>
      <c r="Q23" s="3"/>
      <c r="R23" s="3"/>
      <c r="S23" s="3"/>
      <c r="T23" s="3"/>
      <c r="U23" s="3"/>
      <c r="V23" s="3"/>
      <c r="W23" s="3"/>
      <c r="X23" s="3"/>
      <c r="Y23" s="3"/>
      <c r="Z23" s="3"/>
    </row>
    <row r="24" ht="15.75" customHeight="1">
      <c r="A24" s="3"/>
      <c r="B24" s="13"/>
      <c r="C24" s="3"/>
      <c r="D24" s="3"/>
      <c r="E24" s="3"/>
      <c r="F24" s="3"/>
      <c r="G24" s="3"/>
      <c r="H24" s="3"/>
      <c r="I24" s="3"/>
      <c r="J24" s="3"/>
      <c r="K24" s="3"/>
      <c r="L24" s="13"/>
      <c r="M24" s="3"/>
      <c r="N24" s="3"/>
      <c r="O24" s="13"/>
      <c r="P24" s="3"/>
      <c r="Q24" s="3"/>
      <c r="R24" s="3"/>
      <c r="S24" s="3"/>
      <c r="T24" s="3"/>
      <c r="U24" s="3"/>
      <c r="V24" s="3"/>
      <c r="W24" s="3"/>
      <c r="X24" s="3"/>
      <c r="Y24" s="3"/>
      <c r="Z24" s="3"/>
    </row>
    <row r="25" ht="15.75" customHeight="1">
      <c r="A25" s="3"/>
      <c r="B25" s="13"/>
      <c r="C25" s="3"/>
      <c r="D25" s="3"/>
      <c r="E25" s="3"/>
      <c r="F25" s="3"/>
      <c r="G25" s="3"/>
      <c r="H25" s="3"/>
      <c r="I25" s="3"/>
      <c r="J25" s="3"/>
      <c r="K25" s="3"/>
      <c r="L25" s="13"/>
      <c r="M25" s="3"/>
      <c r="N25" s="3"/>
      <c r="O25" s="13"/>
      <c r="P25" s="3"/>
      <c r="Q25" s="3"/>
      <c r="R25" s="3"/>
      <c r="S25" s="3"/>
      <c r="T25" s="3"/>
      <c r="U25" s="3"/>
      <c r="V25" s="3"/>
      <c r="W25" s="3"/>
      <c r="X25" s="3"/>
      <c r="Y25" s="3"/>
      <c r="Z25" s="3"/>
    </row>
    <row r="26" ht="15.75" customHeight="1">
      <c r="A26" s="3"/>
      <c r="B26" s="13"/>
      <c r="C26" s="3"/>
      <c r="D26" s="3"/>
      <c r="E26" s="3"/>
      <c r="F26" s="3"/>
      <c r="G26" s="3"/>
      <c r="H26" s="3"/>
      <c r="I26" s="3"/>
      <c r="J26" s="3"/>
      <c r="K26" s="3"/>
      <c r="L26" s="13"/>
      <c r="M26" s="3"/>
      <c r="N26" s="3"/>
      <c r="O26" s="13"/>
      <c r="P26" s="3"/>
      <c r="Q26" s="3"/>
      <c r="R26" s="3"/>
      <c r="S26" s="3"/>
      <c r="T26" s="3"/>
      <c r="U26" s="3"/>
      <c r="V26" s="3"/>
      <c r="W26" s="3"/>
      <c r="X26" s="3"/>
      <c r="Y26" s="3"/>
      <c r="Z26" s="3"/>
    </row>
    <row r="27" ht="15.75" customHeight="1">
      <c r="A27" s="3"/>
      <c r="B27" s="13"/>
      <c r="C27" s="3"/>
      <c r="D27" s="3"/>
      <c r="E27" s="3"/>
      <c r="F27" s="3"/>
      <c r="G27" s="3"/>
      <c r="H27" s="3"/>
      <c r="I27" s="3"/>
      <c r="J27" s="3"/>
      <c r="K27" s="3"/>
      <c r="L27" s="13"/>
      <c r="M27" s="3"/>
      <c r="N27" s="3"/>
      <c r="O27" s="13"/>
      <c r="P27" s="3"/>
      <c r="Q27" s="3"/>
      <c r="R27" s="3"/>
      <c r="S27" s="3"/>
      <c r="T27" s="3"/>
      <c r="U27" s="3"/>
      <c r="V27" s="3"/>
      <c r="W27" s="3"/>
      <c r="X27" s="3"/>
      <c r="Y27" s="3"/>
      <c r="Z27" s="3"/>
    </row>
    <row r="28" ht="15.75" customHeight="1">
      <c r="A28" s="3"/>
      <c r="B28" s="13"/>
      <c r="C28" s="3"/>
      <c r="D28" s="3"/>
      <c r="E28" s="3"/>
      <c r="F28" s="3"/>
      <c r="G28" s="3"/>
      <c r="H28" s="3"/>
      <c r="I28" s="3"/>
      <c r="J28" s="3"/>
      <c r="K28" s="3"/>
      <c r="L28" s="13"/>
      <c r="M28" s="3"/>
      <c r="N28" s="3"/>
      <c r="O28" s="13"/>
      <c r="P28" s="3"/>
      <c r="Q28" s="3"/>
      <c r="R28" s="3"/>
      <c r="S28" s="3"/>
      <c r="T28" s="3"/>
      <c r="U28" s="3"/>
      <c r="V28" s="3"/>
      <c r="W28" s="3"/>
      <c r="X28" s="3"/>
      <c r="Y28" s="3"/>
      <c r="Z28" s="3"/>
    </row>
    <row r="29" ht="15.75" customHeight="1">
      <c r="A29" s="3"/>
      <c r="B29" s="13"/>
      <c r="C29" s="3"/>
      <c r="D29" s="3"/>
      <c r="E29" s="3"/>
      <c r="F29" s="3"/>
      <c r="G29" s="3"/>
      <c r="H29" s="3"/>
      <c r="I29" s="3"/>
      <c r="J29" s="3"/>
      <c r="K29" s="3"/>
      <c r="L29" s="13"/>
      <c r="M29" s="3"/>
      <c r="N29" s="3"/>
      <c r="O29" s="13"/>
      <c r="P29" s="3"/>
      <c r="Q29" s="3"/>
      <c r="R29" s="3"/>
      <c r="S29" s="3"/>
      <c r="T29" s="3"/>
      <c r="U29" s="3"/>
      <c r="V29" s="3"/>
      <c r="W29" s="3"/>
      <c r="X29" s="3"/>
      <c r="Y29" s="3"/>
      <c r="Z29" s="3"/>
    </row>
    <row r="30" ht="15.75" customHeight="1">
      <c r="A30" s="3"/>
      <c r="B30" s="13"/>
      <c r="C30" s="3"/>
      <c r="D30" s="3"/>
      <c r="E30" s="3"/>
      <c r="F30" s="3"/>
      <c r="G30" s="3"/>
      <c r="H30" s="3"/>
      <c r="I30" s="3"/>
      <c r="J30" s="3"/>
      <c r="K30" s="3"/>
      <c r="L30" s="13"/>
      <c r="M30" s="3"/>
      <c r="N30" s="3"/>
      <c r="O30" s="13"/>
      <c r="P30" s="3"/>
      <c r="Q30" s="3"/>
      <c r="R30" s="3"/>
      <c r="S30" s="3"/>
      <c r="T30" s="3"/>
      <c r="U30" s="3"/>
      <c r="V30" s="3"/>
      <c r="W30" s="3"/>
      <c r="X30" s="3"/>
      <c r="Y30" s="3"/>
      <c r="Z30" s="3"/>
    </row>
    <row r="31" ht="15.75" customHeight="1">
      <c r="A31" s="3"/>
      <c r="B31" s="13"/>
      <c r="C31" s="3"/>
      <c r="D31" s="3"/>
      <c r="E31" s="3"/>
      <c r="F31" s="3"/>
      <c r="G31" s="3"/>
      <c r="H31" s="3"/>
      <c r="I31" s="3"/>
      <c r="J31" s="3"/>
      <c r="K31" s="3"/>
      <c r="L31" s="13"/>
      <c r="M31" s="3"/>
      <c r="N31" s="3"/>
      <c r="O31" s="13"/>
      <c r="P31" s="3"/>
      <c r="Q31" s="3"/>
      <c r="R31" s="3"/>
      <c r="S31" s="3"/>
      <c r="T31" s="3"/>
      <c r="U31" s="3"/>
      <c r="V31" s="3"/>
      <c r="W31" s="3"/>
      <c r="X31" s="3"/>
      <c r="Y31" s="3"/>
      <c r="Z31" s="3"/>
    </row>
    <row r="32" ht="15.75" customHeight="1">
      <c r="A32" s="3"/>
      <c r="B32" s="13"/>
      <c r="C32" s="3"/>
      <c r="D32" s="3"/>
      <c r="E32" s="3"/>
      <c r="F32" s="3"/>
      <c r="G32" s="3"/>
      <c r="H32" s="3"/>
      <c r="I32" s="3"/>
      <c r="J32" s="3"/>
      <c r="K32" s="3"/>
      <c r="L32" s="13"/>
      <c r="M32" s="3"/>
      <c r="N32" s="3"/>
      <c r="O32" s="13"/>
      <c r="P32" s="3"/>
      <c r="Q32" s="3"/>
      <c r="R32" s="3"/>
      <c r="S32" s="3"/>
      <c r="T32" s="3"/>
      <c r="U32" s="3"/>
      <c r="V32" s="3"/>
      <c r="W32" s="3"/>
      <c r="X32" s="3"/>
      <c r="Y32" s="3"/>
      <c r="Z32" s="3"/>
    </row>
    <row r="33" ht="15.75" customHeight="1">
      <c r="A33" s="3"/>
      <c r="B33" s="13"/>
      <c r="C33" s="3"/>
      <c r="D33" s="3"/>
      <c r="E33" s="3"/>
      <c r="F33" s="3"/>
      <c r="G33" s="3"/>
      <c r="H33" s="3"/>
      <c r="I33" s="3"/>
      <c r="J33" s="3"/>
      <c r="K33" s="3"/>
      <c r="L33" s="13"/>
      <c r="M33" s="3"/>
      <c r="N33" s="3"/>
      <c r="O33" s="13"/>
      <c r="P33" s="3"/>
      <c r="Q33" s="3"/>
      <c r="R33" s="3"/>
      <c r="S33" s="3"/>
      <c r="T33" s="3"/>
      <c r="U33" s="3"/>
      <c r="V33" s="3"/>
      <c r="W33" s="3"/>
      <c r="X33" s="3"/>
      <c r="Y33" s="3"/>
      <c r="Z33" s="3"/>
    </row>
    <row r="34" ht="15.75" customHeight="1">
      <c r="A34" s="3"/>
      <c r="B34" s="13"/>
      <c r="C34" s="3"/>
      <c r="D34" s="3"/>
      <c r="E34" s="3"/>
      <c r="F34" s="3"/>
      <c r="G34" s="3"/>
      <c r="H34" s="3"/>
      <c r="I34" s="3"/>
      <c r="J34" s="3"/>
      <c r="K34" s="3"/>
      <c r="L34" s="13"/>
      <c r="M34" s="3"/>
      <c r="N34" s="3"/>
      <c r="O34" s="13"/>
      <c r="P34" s="3"/>
      <c r="Q34" s="3"/>
      <c r="R34" s="3"/>
      <c r="S34" s="3"/>
      <c r="T34" s="3"/>
      <c r="U34" s="3"/>
      <c r="V34" s="3"/>
      <c r="W34" s="3"/>
      <c r="X34" s="3"/>
      <c r="Y34" s="3"/>
      <c r="Z34" s="3"/>
    </row>
    <row r="35" ht="15.75" customHeight="1">
      <c r="A35" s="3"/>
      <c r="B35" s="13"/>
      <c r="C35" s="3"/>
      <c r="D35" s="3"/>
      <c r="E35" s="3"/>
      <c r="F35" s="3"/>
      <c r="G35" s="3"/>
      <c r="H35" s="3"/>
      <c r="I35" s="3"/>
      <c r="J35" s="3"/>
      <c r="K35" s="3"/>
      <c r="L35" s="13"/>
      <c r="M35" s="3"/>
      <c r="N35" s="3"/>
      <c r="O35" s="13"/>
      <c r="P35" s="3"/>
      <c r="Q35" s="3"/>
      <c r="R35" s="3"/>
      <c r="S35" s="3"/>
      <c r="T35" s="3"/>
      <c r="U35" s="3"/>
      <c r="V35" s="3"/>
      <c r="W35" s="3"/>
      <c r="X35" s="3"/>
      <c r="Y35" s="3"/>
      <c r="Z35" s="3"/>
    </row>
    <row r="36" ht="15.75" customHeight="1">
      <c r="A36" s="3"/>
      <c r="B36" s="13"/>
      <c r="C36" s="3"/>
      <c r="D36" s="3"/>
      <c r="E36" s="3"/>
      <c r="F36" s="3"/>
      <c r="G36" s="3"/>
      <c r="H36" s="3"/>
      <c r="I36" s="3"/>
      <c r="J36" s="3"/>
      <c r="K36" s="3"/>
      <c r="L36" s="13"/>
      <c r="M36" s="3"/>
      <c r="N36" s="3"/>
      <c r="O36" s="13"/>
      <c r="P36" s="3"/>
      <c r="Q36" s="3"/>
      <c r="R36" s="3"/>
      <c r="S36" s="3"/>
      <c r="T36" s="3"/>
      <c r="U36" s="3"/>
      <c r="V36" s="3"/>
      <c r="W36" s="3"/>
      <c r="X36" s="3"/>
      <c r="Y36" s="3"/>
      <c r="Z36" s="3"/>
    </row>
    <row r="37" ht="15.75" customHeight="1">
      <c r="A37" s="3"/>
      <c r="B37" s="13"/>
      <c r="C37" s="3"/>
      <c r="D37" s="3"/>
      <c r="E37" s="3"/>
      <c r="F37" s="3"/>
      <c r="G37" s="3"/>
      <c r="H37" s="3"/>
      <c r="I37" s="3"/>
      <c r="J37" s="3"/>
      <c r="K37" s="3"/>
      <c r="L37" s="13"/>
      <c r="M37" s="3"/>
      <c r="N37" s="3"/>
      <c r="O37" s="13"/>
      <c r="P37" s="3"/>
      <c r="Q37" s="3"/>
      <c r="R37" s="3"/>
      <c r="S37" s="3"/>
      <c r="T37" s="3"/>
      <c r="U37" s="3"/>
      <c r="V37" s="3"/>
      <c r="W37" s="3"/>
      <c r="X37" s="3"/>
      <c r="Y37" s="3"/>
      <c r="Z37" s="3"/>
    </row>
    <row r="38" ht="15.75" customHeight="1">
      <c r="A38" s="3"/>
      <c r="B38" s="13"/>
      <c r="C38" s="3"/>
      <c r="D38" s="3"/>
      <c r="E38" s="3"/>
      <c r="F38" s="3"/>
      <c r="G38" s="3"/>
      <c r="H38" s="3"/>
      <c r="I38" s="3"/>
      <c r="J38" s="3"/>
      <c r="K38" s="3"/>
      <c r="L38" s="13"/>
      <c r="M38" s="3"/>
      <c r="N38" s="3"/>
      <c r="O38" s="13"/>
      <c r="P38" s="3"/>
      <c r="Q38" s="3"/>
      <c r="R38" s="3"/>
      <c r="S38" s="3"/>
      <c r="T38" s="3"/>
      <c r="U38" s="3"/>
      <c r="V38" s="3"/>
      <c r="W38" s="3"/>
      <c r="X38" s="3"/>
      <c r="Y38" s="3"/>
      <c r="Z38" s="3"/>
    </row>
    <row r="39" ht="15.75" customHeight="1">
      <c r="A39" s="3"/>
      <c r="B39" s="13"/>
      <c r="C39" s="3"/>
      <c r="D39" s="3"/>
      <c r="E39" s="3"/>
      <c r="F39" s="3"/>
      <c r="G39" s="3"/>
      <c r="H39" s="3"/>
      <c r="I39" s="3"/>
      <c r="J39" s="3"/>
      <c r="K39" s="3"/>
      <c r="L39" s="13"/>
      <c r="M39" s="3"/>
      <c r="N39" s="3"/>
      <c r="O39" s="13"/>
      <c r="P39" s="3"/>
      <c r="Q39" s="3"/>
      <c r="R39" s="3"/>
      <c r="S39" s="3"/>
      <c r="T39" s="3"/>
      <c r="U39" s="3"/>
      <c r="V39" s="3"/>
      <c r="W39" s="3"/>
      <c r="X39" s="3"/>
      <c r="Y39" s="3"/>
      <c r="Z39" s="3"/>
    </row>
    <row r="40" ht="15.75" customHeight="1">
      <c r="A40" s="3"/>
      <c r="B40" s="13"/>
      <c r="C40" s="3"/>
      <c r="D40" s="3"/>
      <c r="E40" s="3"/>
      <c r="F40" s="3"/>
      <c r="G40" s="3"/>
      <c r="H40" s="3"/>
      <c r="I40" s="3"/>
      <c r="J40" s="3"/>
      <c r="K40" s="3"/>
      <c r="L40" s="13"/>
      <c r="M40" s="3"/>
      <c r="N40" s="3"/>
      <c r="O40" s="13"/>
      <c r="P40" s="3"/>
      <c r="Q40" s="3"/>
      <c r="R40" s="3"/>
      <c r="S40" s="3"/>
      <c r="T40" s="3"/>
      <c r="U40" s="3"/>
      <c r="V40" s="3"/>
      <c r="W40" s="3"/>
      <c r="X40" s="3"/>
      <c r="Y40" s="3"/>
      <c r="Z40" s="3"/>
    </row>
    <row r="41" ht="15.75" customHeight="1">
      <c r="A41" s="3"/>
      <c r="B41" s="13"/>
      <c r="C41" s="3"/>
      <c r="D41" s="3"/>
      <c r="E41" s="3"/>
      <c r="F41" s="3"/>
      <c r="G41" s="3"/>
      <c r="H41" s="3"/>
      <c r="I41" s="3"/>
      <c r="J41" s="3"/>
      <c r="K41" s="3"/>
      <c r="L41" s="13"/>
      <c r="M41" s="3"/>
      <c r="N41" s="3"/>
      <c r="O41" s="13"/>
      <c r="P41" s="3"/>
      <c r="Q41" s="3"/>
      <c r="R41" s="3"/>
      <c r="S41" s="3"/>
      <c r="T41" s="3"/>
      <c r="U41" s="3"/>
      <c r="V41" s="3"/>
      <c r="W41" s="3"/>
      <c r="X41" s="3"/>
      <c r="Y41" s="3"/>
      <c r="Z41" s="3"/>
    </row>
    <row r="42" ht="15.75" customHeight="1">
      <c r="A42" s="3"/>
      <c r="B42" s="13"/>
      <c r="C42" s="3"/>
      <c r="D42" s="3"/>
      <c r="E42" s="3"/>
      <c r="F42" s="3"/>
      <c r="G42" s="3"/>
      <c r="H42" s="3"/>
      <c r="I42" s="3"/>
      <c r="J42" s="3"/>
      <c r="K42" s="3"/>
      <c r="L42" s="13"/>
      <c r="M42" s="3"/>
      <c r="N42" s="3"/>
      <c r="O42" s="13"/>
      <c r="P42" s="3"/>
      <c r="Q42" s="3"/>
      <c r="R42" s="3"/>
      <c r="S42" s="3"/>
      <c r="T42" s="3"/>
      <c r="U42" s="3"/>
      <c r="V42" s="3"/>
      <c r="W42" s="3"/>
      <c r="X42" s="3"/>
      <c r="Y42" s="3"/>
      <c r="Z42" s="3"/>
    </row>
    <row r="43" ht="15.75" customHeight="1">
      <c r="A43" s="3"/>
      <c r="B43" s="13"/>
      <c r="C43" s="3"/>
      <c r="D43" s="3"/>
      <c r="E43" s="3"/>
      <c r="F43" s="3"/>
      <c r="G43" s="3"/>
      <c r="H43" s="3"/>
      <c r="I43" s="3"/>
      <c r="J43" s="3"/>
      <c r="K43" s="3"/>
      <c r="L43" s="13"/>
      <c r="M43" s="3"/>
      <c r="N43" s="3"/>
      <c r="O43" s="13"/>
      <c r="P43" s="3"/>
      <c r="Q43" s="3"/>
      <c r="R43" s="3"/>
      <c r="S43" s="3"/>
      <c r="T43" s="3"/>
      <c r="U43" s="3"/>
      <c r="V43" s="3"/>
      <c r="W43" s="3"/>
      <c r="X43" s="3"/>
      <c r="Y43" s="3"/>
      <c r="Z43" s="3"/>
    </row>
    <row r="44" ht="15.75" customHeight="1">
      <c r="A44" s="3"/>
      <c r="B44" s="13"/>
      <c r="C44" s="3"/>
      <c r="D44" s="3"/>
      <c r="E44" s="3"/>
      <c r="F44" s="3"/>
      <c r="G44" s="3"/>
      <c r="H44" s="3"/>
      <c r="I44" s="3"/>
      <c r="J44" s="3"/>
      <c r="K44" s="3"/>
      <c r="L44" s="13"/>
      <c r="M44" s="3"/>
      <c r="N44" s="3"/>
      <c r="O44" s="13"/>
      <c r="P44" s="3"/>
      <c r="Q44" s="3"/>
      <c r="R44" s="3"/>
      <c r="S44" s="3"/>
      <c r="T44" s="3"/>
      <c r="U44" s="3"/>
      <c r="V44" s="3"/>
      <c r="W44" s="3"/>
      <c r="X44" s="3"/>
      <c r="Y44" s="3"/>
      <c r="Z44" s="3"/>
    </row>
    <row r="45" ht="15.75" customHeight="1">
      <c r="A45" s="3"/>
      <c r="B45" s="13"/>
      <c r="C45" s="3"/>
      <c r="D45" s="3"/>
      <c r="E45" s="3"/>
      <c r="F45" s="3"/>
      <c r="G45" s="3"/>
      <c r="H45" s="3"/>
      <c r="I45" s="3"/>
      <c r="J45" s="3"/>
      <c r="K45" s="3"/>
      <c r="L45" s="13"/>
      <c r="M45" s="3"/>
      <c r="N45" s="3"/>
      <c r="O45" s="13"/>
      <c r="P45" s="3"/>
      <c r="Q45" s="3"/>
      <c r="R45" s="3"/>
      <c r="S45" s="3"/>
      <c r="T45" s="3"/>
      <c r="U45" s="3"/>
      <c r="V45" s="3"/>
      <c r="W45" s="3"/>
      <c r="X45" s="3"/>
      <c r="Y45" s="3"/>
      <c r="Z45" s="3"/>
    </row>
    <row r="46" ht="15.75" customHeight="1">
      <c r="A46" s="3"/>
      <c r="B46" s="13"/>
      <c r="C46" s="3"/>
      <c r="D46" s="3"/>
      <c r="E46" s="3"/>
      <c r="F46" s="3"/>
      <c r="G46" s="3"/>
      <c r="H46" s="3"/>
      <c r="I46" s="3"/>
      <c r="J46" s="3"/>
      <c r="K46" s="3"/>
      <c r="L46" s="13"/>
      <c r="M46" s="3"/>
      <c r="N46" s="3"/>
      <c r="O46" s="13"/>
      <c r="P46" s="3"/>
      <c r="Q46" s="3"/>
      <c r="R46" s="3"/>
      <c r="S46" s="3"/>
      <c r="T46" s="3"/>
      <c r="U46" s="3"/>
      <c r="V46" s="3"/>
      <c r="W46" s="3"/>
      <c r="X46" s="3"/>
      <c r="Y46" s="3"/>
      <c r="Z46" s="3"/>
    </row>
    <row r="47" ht="15.75" customHeight="1">
      <c r="A47" s="3"/>
      <c r="B47" s="13"/>
      <c r="C47" s="3"/>
      <c r="D47" s="3"/>
      <c r="E47" s="3"/>
      <c r="F47" s="3"/>
      <c r="G47" s="3"/>
      <c r="H47" s="3"/>
      <c r="I47" s="3"/>
      <c r="J47" s="3"/>
      <c r="K47" s="3"/>
      <c r="L47" s="13"/>
      <c r="M47" s="3"/>
      <c r="N47" s="3"/>
      <c r="O47" s="13"/>
      <c r="P47" s="3"/>
      <c r="Q47" s="3"/>
      <c r="R47" s="3"/>
      <c r="S47" s="3"/>
      <c r="T47" s="3"/>
      <c r="U47" s="3"/>
      <c r="V47" s="3"/>
      <c r="W47" s="3"/>
      <c r="X47" s="3"/>
      <c r="Y47" s="3"/>
      <c r="Z47" s="3"/>
    </row>
    <row r="48" ht="15.75" customHeight="1">
      <c r="A48" s="3"/>
      <c r="B48" s="13"/>
      <c r="C48" s="3"/>
      <c r="D48" s="3"/>
      <c r="E48" s="3"/>
      <c r="F48" s="3"/>
      <c r="G48" s="3"/>
      <c r="H48" s="3"/>
      <c r="I48" s="3"/>
      <c r="J48" s="3"/>
      <c r="K48" s="3"/>
      <c r="L48" s="13"/>
      <c r="M48" s="3"/>
      <c r="N48" s="3"/>
      <c r="O48" s="13"/>
      <c r="P48" s="3"/>
      <c r="Q48" s="3"/>
      <c r="R48" s="3"/>
      <c r="S48" s="3"/>
      <c r="T48" s="3"/>
      <c r="U48" s="3"/>
      <c r="V48" s="3"/>
      <c r="W48" s="3"/>
      <c r="X48" s="3"/>
      <c r="Y48" s="3"/>
      <c r="Z48" s="3"/>
    </row>
    <row r="49" ht="15.75" customHeight="1">
      <c r="A49" s="3"/>
      <c r="B49" s="13"/>
      <c r="C49" s="3"/>
      <c r="D49" s="3"/>
      <c r="E49" s="3"/>
      <c r="F49" s="3"/>
      <c r="G49" s="3"/>
      <c r="H49" s="3"/>
      <c r="I49" s="3"/>
      <c r="J49" s="3"/>
      <c r="K49" s="3"/>
      <c r="L49" s="13"/>
      <c r="M49" s="3"/>
      <c r="N49" s="3"/>
      <c r="O49" s="13"/>
      <c r="P49" s="3"/>
      <c r="Q49" s="3"/>
      <c r="R49" s="3"/>
      <c r="S49" s="3"/>
      <c r="T49" s="3"/>
      <c r="U49" s="3"/>
      <c r="V49" s="3"/>
      <c r="W49" s="3"/>
      <c r="X49" s="3"/>
      <c r="Y49" s="3"/>
      <c r="Z49" s="3"/>
    </row>
    <row r="50" ht="15.75" customHeight="1">
      <c r="A50" s="3"/>
      <c r="B50" s="13"/>
      <c r="C50" s="3"/>
      <c r="D50" s="3"/>
      <c r="E50" s="3"/>
      <c r="F50" s="3"/>
      <c r="G50" s="3"/>
      <c r="H50" s="3"/>
      <c r="I50" s="3"/>
      <c r="J50" s="3"/>
      <c r="K50" s="3"/>
      <c r="L50" s="13"/>
      <c r="M50" s="3"/>
      <c r="N50" s="3"/>
      <c r="O50" s="13"/>
      <c r="P50" s="3"/>
      <c r="Q50" s="3"/>
      <c r="R50" s="3"/>
      <c r="S50" s="3"/>
      <c r="T50" s="3"/>
      <c r="U50" s="3"/>
      <c r="V50" s="3"/>
      <c r="W50" s="3"/>
      <c r="X50" s="3"/>
      <c r="Y50" s="3"/>
      <c r="Z50" s="3"/>
    </row>
    <row r="51" ht="15.75" customHeight="1">
      <c r="A51" s="3"/>
      <c r="B51" s="13"/>
      <c r="C51" s="3"/>
      <c r="D51" s="3"/>
      <c r="E51" s="3"/>
      <c r="F51" s="3"/>
      <c r="G51" s="3"/>
      <c r="H51" s="3"/>
      <c r="I51" s="3"/>
      <c r="J51" s="3"/>
      <c r="K51" s="3"/>
      <c r="L51" s="13"/>
      <c r="M51" s="3"/>
      <c r="N51" s="3"/>
      <c r="O51" s="13"/>
      <c r="P51" s="3"/>
      <c r="Q51" s="3"/>
      <c r="R51" s="3"/>
      <c r="S51" s="3"/>
      <c r="T51" s="3"/>
      <c r="U51" s="3"/>
      <c r="V51" s="3"/>
      <c r="W51" s="3"/>
      <c r="X51" s="3"/>
      <c r="Y51" s="3"/>
      <c r="Z51" s="3"/>
    </row>
    <row r="52" ht="15.75" customHeight="1">
      <c r="A52" s="3"/>
      <c r="B52" s="13"/>
      <c r="C52" s="3"/>
      <c r="D52" s="3"/>
      <c r="E52" s="3"/>
      <c r="F52" s="3"/>
      <c r="G52" s="3"/>
      <c r="H52" s="3"/>
      <c r="I52" s="3"/>
      <c r="J52" s="3"/>
      <c r="K52" s="3"/>
      <c r="L52" s="13"/>
      <c r="M52" s="3"/>
      <c r="N52" s="3"/>
      <c r="O52" s="13"/>
      <c r="P52" s="3"/>
      <c r="Q52" s="3"/>
      <c r="R52" s="3"/>
      <c r="S52" s="3"/>
      <c r="T52" s="3"/>
      <c r="U52" s="3"/>
      <c r="V52" s="3"/>
      <c r="W52" s="3"/>
      <c r="X52" s="3"/>
      <c r="Y52" s="3"/>
      <c r="Z52" s="3"/>
    </row>
    <row r="53" ht="15.75" customHeight="1">
      <c r="A53" s="3"/>
      <c r="B53" s="13"/>
      <c r="C53" s="3"/>
      <c r="D53" s="3"/>
      <c r="E53" s="3"/>
      <c r="F53" s="3"/>
      <c r="G53" s="3"/>
      <c r="H53" s="3"/>
      <c r="I53" s="3"/>
      <c r="J53" s="3"/>
      <c r="K53" s="3"/>
      <c r="L53" s="13"/>
      <c r="M53" s="3"/>
      <c r="N53" s="3"/>
      <c r="O53" s="13"/>
      <c r="P53" s="3"/>
      <c r="Q53" s="3"/>
      <c r="R53" s="3"/>
      <c r="S53" s="3"/>
      <c r="T53" s="3"/>
      <c r="U53" s="3"/>
      <c r="V53" s="3"/>
      <c r="W53" s="3"/>
      <c r="X53" s="3"/>
      <c r="Y53" s="3"/>
      <c r="Z53" s="3"/>
    </row>
    <row r="54" ht="15.75" customHeight="1">
      <c r="A54" s="3"/>
      <c r="B54" s="13"/>
      <c r="C54" s="3"/>
      <c r="D54" s="3"/>
      <c r="E54" s="3"/>
      <c r="F54" s="3"/>
      <c r="G54" s="3"/>
      <c r="H54" s="3"/>
      <c r="I54" s="3"/>
      <c r="J54" s="3"/>
      <c r="K54" s="3"/>
      <c r="L54" s="13"/>
      <c r="M54" s="3"/>
      <c r="N54" s="3"/>
      <c r="O54" s="13"/>
      <c r="P54" s="3"/>
      <c r="Q54" s="3"/>
      <c r="R54" s="3"/>
      <c r="S54" s="3"/>
      <c r="T54" s="3"/>
      <c r="U54" s="3"/>
      <c r="V54" s="3"/>
      <c r="W54" s="3"/>
      <c r="X54" s="3"/>
      <c r="Y54" s="3"/>
      <c r="Z54" s="3"/>
    </row>
    <row r="55" ht="15.75" customHeight="1">
      <c r="A55" s="3"/>
      <c r="B55" s="13"/>
      <c r="C55" s="3"/>
      <c r="D55" s="3"/>
      <c r="E55" s="3"/>
      <c r="F55" s="3"/>
      <c r="G55" s="3"/>
      <c r="H55" s="3"/>
      <c r="I55" s="3"/>
      <c r="J55" s="3"/>
      <c r="K55" s="3"/>
      <c r="L55" s="13"/>
      <c r="M55" s="3"/>
      <c r="N55" s="3"/>
      <c r="O55" s="13"/>
      <c r="P55" s="3"/>
      <c r="Q55" s="3"/>
      <c r="R55" s="3"/>
      <c r="S55" s="3"/>
      <c r="T55" s="3"/>
      <c r="U55" s="3"/>
      <c r="V55" s="3"/>
      <c r="W55" s="3"/>
      <c r="X55" s="3"/>
      <c r="Y55" s="3"/>
      <c r="Z55" s="3"/>
    </row>
    <row r="56" ht="15.75" customHeight="1">
      <c r="A56" s="3"/>
      <c r="B56" s="13"/>
      <c r="C56" s="3"/>
      <c r="D56" s="3"/>
      <c r="E56" s="3"/>
      <c r="F56" s="3"/>
      <c r="G56" s="3"/>
      <c r="H56" s="3"/>
      <c r="I56" s="3"/>
      <c r="J56" s="3"/>
      <c r="K56" s="3"/>
      <c r="L56" s="13"/>
      <c r="M56" s="3"/>
      <c r="N56" s="3"/>
      <c r="O56" s="13"/>
      <c r="P56" s="3"/>
      <c r="Q56" s="3"/>
      <c r="R56" s="3"/>
      <c r="S56" s="3"/>
      <c r="T56" s="3"/>
      <c r="U56" s="3"/>
      <c r="V56" s="3"/>
      <c r="W56" s="3"/>
      <c r="X56" s="3"/>
      <c r="Y56" s="3"/>
      <c r="Z56" s="3"/>
    </row>
    <row r="57" ht="15.75" customHeight="1">
      <c r="A57" s="3"/>
      <c r="B57" s="13"/>
      <c r="C57" s="3"/>
      <c r="D57" s="3"/>
      <c r="E57" s="3"/>
      <c r="F57" s="3"/>
      <c r="G57" s="3"/>
      <c r="H57" s="3"/>
      <c r="I57" s="3"/>
      <c r="J57" s="3"/>
      <c r="K57" s="3"/>
      <c r="L57" s="13"/>
      <c r="M57" s="3"/>
      <c r="N57" s="3"/>
      <c r="O57" s="13"/>
      <c r="P57" s="3"/>
      <c r="Q57" s="3"/>
      <c r="R57" s="3"/>
      <c r="S57" s="3"/>
      <c r="T57" s="3"/>
      <c r="U57" s="3"/>
      <c r="V57" s="3"/>
      <c r="W57" s="3"/>
      <c r="X57" s="3"/>
      <c r="Y57" s="3"/>
      <c r="Z57" s="3"/>
    </row>
    <row r="58" ht="15.75" customHeight="1">
      <c r="A58" s="3"/>
      <c r="B58" s="13"/>
      <c r="C58" s="3"/>
      <c r="D58" s="3"/>
      <c r="E58" s="3"/>
      <c r="F58" s="3"/>
      <c r="G58" s="3"/>
      <c r="H58" s="3"/>
      <c r="I58" s="3"/>
      <c r="J58" s="3"/>
      <c r="K58" s="3"/>
      <c r="L58" s="13"/>
      <c r="M58" s="3"/>
      <c r="N58" s="3"/>
      <c r="O58" s="13"/>
      <c r="P58" s="3"/>
      <c r="Q58" s="3"/>
      <c r="R58" s="3"/>
      <c r="S58" s="3"/>
      <c r="T58" s="3"/>
      <c r="U58" s="3"/>
      <c r="V58" s="3"/>
      <c r="W58" s="3"/>
      <c r="X58" s="3"/>
      <c r="Y58" s="3"/>
      <c r="Z58" s="3"/>
    </row>
    <row r="59" ht="15.75" customHeight="1">
      <c r="A59" s="3"/>
      <c r="B59" s="13"/>
      <c r="C59" s="3"/>
      <c r="D59" s="3"/>
      <c r="E59" s="3"/>
      <c r="F59" s="3"/>
      <c r="G59" s="3"/>
      <c r="H59" s="3"/>
      <c r="I59" s="3"/>
      <c r="J59" s="3"/>
      <c r="K59" s="3"/>
      <c r="L59" s="13"/>
      <c r="M59" s="3"/>
      <c r="N59" s="3"/>
      <c r="O59" s="13"/>
      <c r="P59" s="3"/>
      <c r="Q59" s="3"/>
      <c r="R59" s="3"/>
      <c r="S59" s="3"/>
      <c r="T59" s="3"/>
      <c r="U59" s="3"/>
      <c r="V59" s="3"/>
      <c r="W59" s="3"/>
      <c r="X59" s="3"/>
      <c r="Y59" s="3"/>
      <c r="Z59" s="3"/>
    </row>
    <row r="60" ht="15.75" customHeight="1">
      <c r="A60" s="3"/>
      <c r="B60" s="13"/>
      <c r="C60" s="3"/>
      <c r="D60" s="3"/>
      <c r="E60" s="3"/>
      <c r="F60" s="3"/>
      <c r="G60" s="3"/>
      <c r="H60" s="3"/>
      <c r="I60" s="3"/>
      <c r="J60" s="3"/>
      <c r="K60" s="3"/>
      <c r="L60" s="13"/>
      <c r="M60" s="3"/>
      <c r="N60" s="3"/>
      <c r="O60" s="13"/>
      <c r="P60" s="3"/>
      <c r="Q60" s="3"/>
      <c r="R60" s="3"/>
      <c r="S60" s="3"/>
      <c r="T60" s="3"/>
      <c r="U60" s="3"/>
      <c r="V60" s="3"/>
      <c r="W60" s="3"/>
      <c r="X60" s="3"/>
      <c r="Y60" s="3"/>
      <c r="Z60" s="3"/>
    </row>
    <row r="61" ht="15.75" customHeight="1">
      <c r="A61" s="3"/>
      <c r="B61" s="13"/>
      <c r="C61" s="3"/>
      <c r="D61" s="3"/>
      <c r="E61" s="3"/>
      <c r="F61" s="3"/>
      <c r="G61" s="3"/>
      <c r="H61" s="3"/>
      <c r="I61" s="3"/>
      <c r="J61" s="3"/>
      <c r="K61" s="3"/>
      <c r="L61" s="13"/>
      <c r="M61" s="3"/>
      <c r="N61" s="3"/>
      <c r="O61" s="13"/>
      <c r="P61" s="3"/>
      <c r="Q61" s="3"/>
      <c r="R61" s="3"/>
      <c r="S61" s="3"/>
      <c r="T61" s="3"/>
      <c r="U61" s="3"/>
      <c r="V61" s="3"/>
      <c r="W61" s="3"/>
      <c r="X61" s="3"/>
      <c r="Y61" s="3"/>
      <c r="Z61" s="3"/>
    </row>
    <row r="62" ht="15.75" customHeight="1">
      <c r="A62" s="3"/>
      <c r="B62" s="13"/>
      <c r="C62" s="3"/>
      <c r="D62" s="3"/>
      <c r="E62" s="3"/>
      <c r="F62" s="3"/>
      <c r="G62" s="3"/>
      <c r="H62" s="3"/>
      <c r="I62" s="3"/>
      <c r="J62" s="3"/>
      <c r="K62" s="3"/>
      <c r="L62" s="13"/>
      <c r="M62" s="3"/>
      <c r="N62" s="3"/>
      <c r="O62" s="13"/>
      <c r="P62" s="3"/>
      <c r="Q62" s="3"/>
      <c r="R62" s="3"/>
      <c r="S62" s="3"/>
      <c r="T62" s="3"/>
      <c r="U62" s="3"/>
      <c r="V62" s="3"/>
      <c r="W62" s="3"/>
      <c r="X62" s="3"/>
      <c r="Y62" s="3"/>
      <c r="Z62" s="3"/>
    </row>
    <row r="63" ht="15.75" customHeight="1">
      <c r="A63" s="3"/>
      <c r="B63" s="13"/>
      <c r="C63" s="3"/>
      <c r="D63" s="3"/>
      <c r="E63" s="3"/>
      <c r="F63" s="3"/>
      <c r="G63" s="3"/>
      <c r="H63" s="3"/>
      <c r="I63" s="3"/>
      <c r="J63" s="3"/>
      <c r="K63" s="3"/>
      <c r="L63" s="13"/>
      <c r="M63" s="3"/>
      <c r="N63" s="3"/>
      <c r="O63" s="13"/>
      <c r="P63" s="3"/>
      <c r="Q63" s="3"/>
      <c r="R63" s="3"/>
      <c r="S63" s="3"/>
      <c r="T63" s="3"/>
      <c r="U63" s="3"/>
      <c r="V63" s="3"/>
      <c r="W63" s="3"/>
      <c r="X63" s="3"/>
      <c r="Y63" s="3"/>
      <c r="Z63" s="3"/>
    </row>
    <row r="64" ht="15.75" customHeight="1">
      <c r="A64" s="3"/>
      <c r="B64" s="13"/>
      <c r="C64" s="3"/>
      <c r="D64" s="3"/>
      <c r="E64" s="3"/>
      <c r="F64" s="3"/>
      <c r="G64" s="3"/>
      <c r="H64" s="3"/>
      <c r="I64" s="3"/>
      <c r="J64" s="3"/>
      <c r="K64" s="3"/>
      <c r="L64" s="13"/>
      <c r="M64" s="3"/>
      <c r="N64" s="3"/>
      <c r="O64" s="13"/>
      <c r="P64" s="3"/>
      <c r="Q64" s="3"/>
      <c r="R64" s="3"/>
      <c r="S64" s="3"/>
      <c r="T64" s="3"/>
      <c r="U64" s="3"/>
      <c r="V64" s="3"/>
      <c r="W64" s="3"/>
      <c r="X64" s="3"/>
      <c r="Y64" s="3"/>
      <c r="Z64" s="3"/>
    </row>
    <row r="65" ht="15.75" customHeight="1">
      <c r="A65" s="3"/>
      <c r="B65" s="13"/>
      <c r="C65" s="3"/>
      <c r="D65" s="3"/>
      <c r="E65" s="3"/>
      <c r="F65" s="3"/>
      <c r="G65" s="3"/>
      <c r="H65" s="3"/>
      <c r="I65" s="3"/>
      <c r="J65" s="3"/>
      <c r="K65" s="3"/>
      <c r="L65" s="13"/>
      <c r="M65" s="3"/>
      <c r="N65" s="3"/>
      <c r="O65" s="13"/>
      <c r="P65" s="3"/>
      <c r="Q65" s="3"/>
      <c r="R65" s="3"/>
      <c r="S65" s="3"/>
      <c r="T65" s="3"/>
      <c r="U65" s="3"/>
      <c r="V65" s="3"/>
      <c r="W65" s="3"/>
      <c r="X65" s="3"/>
      <c r="Y65" s="3"/>
      <c r="Z65" s="3"/>
    </row>
    <row r="66" ht="15.75" customHeight="1">
      <c r="A66" s="3"/>
      <c r="B66" s="13"/>
      <c r="C66" s="3"/>
      <c r="D66" s="3"/>
      <c r="E66" s="3"/>
      <c r="F66" s="3"/>
      <c r="G66" s="3"/>
      <c r="H66" s="3"/>
      <c r="I66" s="3"/>
      <c r="J66" s="3"/>
      <c r="K66" s="3"/>
      <c r="L66" s="13"/>
      <c r="M66" s="3"/>
      <c r="N66" s="3"/>
      <c r="O66" s="13"/>
      <c r="P66" s="3"/>
      <c r="Q66" s="3"/>
      <c r="R66" s="3"/>
      <c r="S66" s="3"/>
      <c r="T66" s="3"/>
      <c r="U66" s="3"/>
      <c r="V66" s="3"/>
      <c r="W66" s="3"/>
      <c r="X66" s="3"/>
      <c r="Y66" s="3"/>
      <c r="Z66" s="3"/>
    </row>
    <row r="67" ht="15.75" customHeight="1">
      <c r="A67" s="3"/>
      <c r="B67" s="13"/>
      <c r="C67" s="3"/>
      <c r="D67" s="3"/>
      <c r="E67" s="3"/>
      <c r="F67" s="3"/>
      <c r="G67" s="3"/>
      <c r="H67" s="3"/>
      <c r="I67" s="3"/>
      <c r="J67" s="3"/>
      <c r="K67" s="3"/>
      <c r="L67" s="13"/>
      <c r="M67" s="3"/>
      <c r="N67" s="3"/>
      <c r="O67" s="13"/>
      <c r="P67" s="3"/>
      <c r="Q67" s="3"/>
      <c r="R67" s="3"/>
      <c r="S67" s="3"/>
      <c r="T67" s="3"/>
      <c r="U67" s="3"/>
      <c r="V67" s="3"/>
      <c r="W67" s="3"/>
      <c r="X67" s="3"/>
      <c r="Y67" s="3"/>
      <c r="Z67" s="3"/>
    </row>
    <row r="68" ht="15.75" customHeight="1">
      <c r="A68" s="3"/>
      <c r="B68" s="13"/>
      <c r="C68" s="3"/>
      <c r="D68" s="3"/>
      <c r="E68" s="3"/>
      <c r="F68" s="3"/>
      <c r="G68" s="3"/>
      <c r="H68" s="3"/>
      <c r="I68" s="3"/>
      <c r="J68" s="3"/>
      <c r="K68" s="3"/>
      <c r="L68" s="13"/>
      <c r="M68" s="3"/>
      <c r="N68" s="3"/>
      <c r="O68" s="13"/>
      <c r="P68" s="3"/>
      <c r="Q68" s="3"/>
      <c r="R68" s="3"/>
      <c r="S68" s="3"/>
      <c r="T68" s="3"/>
      <c r="U68" s="3"/>
      <c r="V68" s="3"/>
      <c r="W68" s="3"/>
      <c r="X68" s="3"/>
      <c r="Y68" s="3"/>
      <c r="Z68" s="3"/>
    </row>
    <row r="69" ht="15.75" customHeight="1">
      <c r="A69" s="3"/>
      <c r="B69" s="13"/>
      <c r="C69" s="3"/>
      <c r="D69" s="3"/>
      <c r="E69" s="3"/>
      <c r="F69" s="3"/>
      <c r="G69" s="3"/>
      <c r="H69" s="3"/>
      <c r="I69" s="3"/>
      <c r="J69" s="3"/>
      <c r="K69" s="3"/>
      <c r="L69" s="13"/>
      <c r="M69" s="3"/>
      <c r="N69" s="3"/>
      <c r="O69" s="13"/>
      <c r="P69" s="3"/>
      <c r="Q69" s="3"/>
      <c r="R69" s="3"/>
      <c r="S69" s="3"/>
      <c r="T69" s="3"/>
      <c r="U69" s="3"/>
      <c r="V69" s="3"/>
      <c r="W69" s="3"/>
      <c r="X69" s="3"/>
      <c r="Y69" s="3"/>
      <c r="Z69" s="3"/>
    </row>
    <row r="70" ht="15.75" customHeight="1">
      <c r="A70" s="3"/>
      <c r="B70" s="13"/>
      <c r="C70" s="3"/>
      <c r="D70" s="3"/>
      <c r="E70" s="3"/>
      <c r="F70" s="3"/>
      <c r="G70" s="3"/>
      <c r="H70" s="3"/>
      <c r="I70" s="3"/>
      <c r="J70" s="3"/>
      <c r="K70" s="3"/>
      <c r="L70" s="13"/>
      <c r="M70" s="3"/>
      <c r="N70" s="3"/>
      <c r="O70" s="13"/>
      <c r="P70" s="3"/>
      <c r="Q70" s="3"/>
      <c r="R70" s="3"/>
      <c r="S70" s="3"/>
      <c r="T70" s="3"/>
      <c r="U70" s="3"/>
      <c r="V70" s="3"/>
      <c r="W70" s="3"/>
      <c r="X70" s="3"/>
      <c r="Y70" s="3"/>
      <c r="Z70" s="3"/>
    </row>
    <row r="71" ht="15.75" customHeight="1">
      <c r="A71" s="3"/>
      <c r="B71" s="13"/>
      <c r="C71" s="3"/>
      <c r="D71" s="3"/>
      <c r="E71" s="3"/>
      <c r="F71" s="3"/>
      <c r="G71" s="3"/>
      <c r="H71" s="3"/>
      <c r="I71" s="3"/>
      <c r="J71" s="3"/>
      <c r="K71" s="3"/>
      <c r="L71" s="13"/>
      <c r="M71" s="3"/>
      <c r="N71" s="3"/>
      <c r="O71" s="13"/>
      <c r="P71" s="3"/>
      <c r="Q71" s="3"/>
      <c r="R71" s="3"/>
      <c r="S71" s="3"/>
      <c r="T71" s="3"/>
      <c r="U71" s="3"/>
      <c r="V71" s="3"/>
      <c r="W71" s="3"/>
      <c r="X71" s="3"/>
      <c r="Y71" s="3"/>
      <c r="Z71" s="3"/>
    </row>
    <row r="72" ht="15.75" customHeight="1">
      <c r="A72" s="3"/>
      <c r="B72" s="13"/>
      <c r="C72" s="3"/>
      <c r="D72" s="3"/>
      <c r="E72" s="3"/>
      <c r="F72" s="3"/>
      <c r="G72" s="3"/>
      <c r="H72" s="3"/>
      <c r="I72" s="3"/>
      <c r="J72" s="3"/>
      <c r="K72" s="3"/>
      <c r="L72" s="13"/>
      <c r="M72" s="3"/>
      <c r="N72" s="3"/>
      <c r="O72" s="13"/>
      <c r="P72" s="3"/>
      <c r="Q72" s="3"/>
      <c r="R72" s="3"/>
      <c r="S72" s="3"/>
      <c r="T72" s="3"/>
      <c r="U72" s="3"/>
      <c r="V72" s="3"/>
      <c r="W72" s="3"/>
      <c r="X72" s="3"/>
      <c r="Y72" s="3"/>
      <c r="Z72" s="3"/>
    </row>
    <row r="73" ht="15.75" customHeight="1">
      <c r="A73" s="3"/>
      <c r="B73" s="13"/>
      <c r="C73" s="3"/>
      <c r="D73" s="3"/>
      <c r="E73" s="3"/>
      <c r="F73" s="3"/>
      <c r="G73" s="3"/>
      <c r="H73" s="3"/>
      <c r="I73" s="3"/>
      <c r="J73" s="3"/>
      <c r="K73" s="3"/>
      <c r="L73" s="13"/>
      <c r="M73" s="3"/>
      <c r="N73" s="3"/>
      <c r="O73" s="13"/>
      <c r="P73" s="3"/>
      <c r="Q73" s="3"/>
      <c r="R73" s="3"/>
      <c r="S73" s="3"/>
      <c r="T73" s="3"/>
      <c r="U73" s="3"/>
      <c r="V73" s="3"/>
      <c r="W73" s="3"/>
      <c r="X73" s="3"/>
      <c r="Y73" s="3"/>
      <c r="Z73" s="3"/>
    </row>
    <row r="74" ht="15.75" customHeight="1">
      <c r="A74" s="3"/>
      <c r="B74" s="13"/>
      <c r="C74" s="3"/>
      <c r="D74" s="3"/>
      <c r="E74" s="3"/>
      <c r="F74" s="3"/>
      <c r="G74" s="3"/>
      <c r="H74" s="3"/>
      <c r="I74" s="3"/>
      <c r="J74" s="3"/>
      <c r="K74" s="3"/>
      <c r="L74" s="13"/>
      <c r="M74" s="3"/>
      <c r="N74" s="3"/>
      <c r="O74" s="13"/>
      <c r="P74" s="3"/>
      <c r="Q74" s="3"/>
      <c r="R74" s="3"/>
      <c r="S74" s="3"/>
      <c r="T74" s="3"/>
      <c r="U74" s="3"/>
      <c r="V74" s="3"/>
      <c r="W74" s="3"/>
      <c r="X74" s="3"/>
      <c r="Y74" s="3"/>
      <c r="Z74" s="3"/>
    </row>
    <row r="75" ht="15.75" customHeight="1">
      <c r="A75" s="3"/>
      <c r="B75" s="13"/>
      <c r="C75" s="3"/>
      <c r="D75" s="3"/>
      <c r="E75" s="3"/>
      <c r="F75" s="3"/>
      <c r="G75" s="3"/>
      <c r="H75" s="3"/>
      <c r="I75" s="3"/>
      <c r="J75" s="3"/>
      <c r="K75" s="3"/>
      <c r="L75" s="13"/>
      <c r="M75" s="3"/>
      <c r="N75" s="3"/>
      <c r="O75" s="13"/>
      <c r="P75" s="3"/>
      <c r="Q75" s="3"/>
      <c r="R75" s="3"/>
      <c r="S75" s="3"/>
      <c r="T75" s="3"/>
      <c r="U75" s="3"/>
      <c r="V75" s="3"/>
      <c r="W75" s="3"/>
      <c r="X75" s="3"/>
      <c r="Y75" s="3"/>
      <c r="Z75" s="3"/>
    </row>
    <row r="76" ht="15.75" customHeight="1">
      <c r="A76" s="3"/>
      <c r="B76" s="13"/>
      <c r="C76" s="3"/>
      <c r="D76" s="3"/>
      <c r="E76" s="3"/>
      <c r="F76" s="3"/>
      <c r="G76" s="3"/>
      <c r="H76" s="3"/>
      <c r="I76" s="3"/>
      <c r="J76" s="3"/>
      <c r="K76" s="3"/>
      <c r="L76" s="13"/>
      <c r="M76" s="3"/>
      <c r="N76" s="3"/>
      <c r="O76" s="13"/>
      <c r="P76" s="3"/>
      <c r="Q76" s="3"/>
      <c r="R76" s="3"/>
      <c r="S76" s="3"/>
      <c r="T76" s="3"/>
      <c r="U76" s="3"/>
      <c r="V76" s="3"/>
      <c r="W76" s="3"/>
      <c r="X76" s="3"/>
      <c r="Y76" s="3"/>
      <c r="Z76" s="3"/>
    </row>
    <row r="77" ht="15.75" customHeight="1">
      <c r="A77" s="3"/>
      <c r="B77" s="13"/>
      <c r="C77" s="3"/>
      <c r="D77" s="3"/>
      <c r="E77" s="3"/>
      <c r="F77" s="3"/>
      <c r="G77" s="3"/>
      <c r="H77" s="3"/>
      <c r="I77" s="3"/>
      <c r="J77" s="3"/>
      <c r="K77" s="3"/>
      <c r="L77" s="13"/>
      <c r="M77" s="3"/>
      <c r="N77" s="3"/>
      <c r="O77" s="13"/>
      <c r="P77" s="3"/>
      <c r="Q77" s="3"/>
      <c r="R77" s="3"/>
      <c r="S77" s="3"/>
      <c r="T77" s="3"/>
      <c r="U77" s="3"/>
      <c r="V77" s="3"/>
      <c r="W77" s="3"/>
      <c r="X77" s="3"/>
      <c r="Y77" s="3"/>
      <c r="Z77" s="3"/>
    </row>
    <row r="78" ht="15.75" customHeight="1">
      <c r="A78" s="3"/>
      <c r="B78" s="13"/>
      <c r="C78" s="3"/>
      <c r="D78" s="3"/>
      <c r="E78" s="3"/>
      <c r="F78" s="3"/>
      <c r="G78" s="3"/>
      <c r="H78" s="3"/>
      <c r="I78" s="3"/>
      <c r="J78" s="3"/>
      <c r="K78" s="3"/>
      <c r="L78" s="13"/>
      <c r="M78" s="3"/>
      <c r="N78" s="3"/>
      <c r="O78" s="13"/>
      <c r="P78" s="3"/>
      <c r="Q78" s="3"/>
      <c r="R78" s="3"/>
      <c r="S78" s="3"/>
      <c r="T78" s="3"/>
      <c r="U78" s="3"/>
      <c r="V78" s="3"/>
      <c r="W78" s="3"/>
      <c r="X78" s="3"/>
      <c r="Y78" s="3"/>
      <c r="Z78" s="3"/>
    </row>
    <row r="79" ht="15.75" customHeight="1">
      <c r="A79" s="3"/>
      <c r="B79" s="13"/>
      <c r="C79" s="3"/>
      <c r="D79" s="3"/>
      <c r="E79" s="3"/>
      <c r="F79" s="3"/>
      <c r="G79" s="3"/>
      <c r="H79" s="3"/>
      <c r="I79" s="3"/>
      <c r="J79" s="3"/>
      <c r="K79" s="3"/>
      <c r="L79" s="13"/>
      <c r="M79" s="3"/>
      <c r="N79" s="3"/>
      <c r="O79" s="13"/>
      <c r="P79" s="3"/>
      <c r="Q79" s="3"/>
      <c r="R79" s="3"/>
      <c r="S79" s="3"/>
      <c r="T79" s="3"/>
      <c r="U79" s="3"/>
      <c r="V79" s="3"/>
      <c r="W79" s="3"/>
      <c r="X79" s="3"/>
      <c r="Y79" s="3"/>
      <c r="Z79" s="3"/>
    </row>
    <row r="80" ht="15.75" customHeight="1">
      <c r="A80" s="3"/>
      <c r="B80" s="13"/>
      <c r="C80" s="3"/>
      <c r="D80" s="3"/>
      <c r="E80" s="3"/>
      <c r="F80" s="3"/>
      <c r="G80" s="3"/>
      <c r="H80" s="3"/>
      <c r="I80" s="3"/>
      <c r="J80" s="3"/>
      <c r="K80" s="3"/>
      <c r="L80" s="13"/>
      <c r="M80" s="3"/>
      <c r="N80" s="3"/>
      <c r="O80" s="13"/>
      <c r="P80" s="3"/>
      <c r="Q80" s="3"/>
      <c r="R80" s="3"/>
      <c r="S80" s="3"/>
      <c r="T80" s="3"/>
      <c r="U80" s="3"/>
      <c r="V80" s="3"/>
      <c r="W80" s="3"/>
      <c r="X80" s="3"/>
      <c r="Y80" s="3"/>
      <c r="Z80" s="3"/>
    </row>
    <row r="81" ht="15.75" customHeight="1">
      <c r="A81" s="3"/>
      <c r="B81" s="13"/>
      <c r="C81" s="3"/>
      <c r="D81" s="3"/>
      <c r="E81" s="3"/>
      <c r="F81" s="3"/>
      <c r="G81" s="3"/>
      <c r="H81" s="3"/>
      <c r="I81" s="3"/>
      <c r="J81" s="3"/>
      <c r="K81" s="3"/>
      <c r="L81" s="13"/>
      <c r="M81" s="3"/>
      <c r="N81" s="3"/>
      <c r="O81" s="13"/>
      <c r="P81" s="3"/>
      <c r="Q81" s="3"/>
      <c r="R81" s="3"/>
      <c r="S81" s="3"/>
      <c r="T81" s="3"/>
      <c r="U81" s="3"/>
      <c r="V81" s="3"/>
      <c r="W81" s="3"/>
      <c r="X81" s="3"/>
      <c r="Y81" s="3"/>
      <c r="Z81" s="3"/>
    </row>
    <row r="82" ht="15.75" customHeight="1">
      <c r="A82" s="3"/>
      <c r="B82" s="13"/>
      <c r="C82" s="3"/>
      <c r="D82" s="3"/>
      <c r="E82" s="3"/>
      <c r="F82" s="3"/>
      <c r="G82" s="3"/>
      <c r="H82" s="3"/>
      <c r="I82" s="3"/>
      <c r="J82" s="3"/>
      <c r="K82" s="3"/>
      <c r="L82" s="13"/>
      <c r="M82" s="3"/>
      <c r="N82" s="3"/>
      <c r="O82" s="13"/>
      <c r="P82" s="3"/>
      <c r="Q82" s="3"/>
      <c r="R82" s="3"/>
      <c r="S82" s="3"/>
      <c r="T82" s="3"/>
      <c r="U82" s="3"/>
      <c r="V82" s="3"/>
      <c r="W82" s="3"/>
      <c r="X82" s="3"/>
      <c r="Y82" s="3"/>
      <c r="Z82" s="3"/>
    </row>
    <row r="83" ht="15.75" customHeight="1">
      <c r="A83" s="3"/>
      <c r="B83" s="13"/>
      <c r="C83" s="3"/>
      <c r="D83" s="3"/>
      <c r="E83" s="3"/>
      <c r="F83" s="3"/>
      <c r="G83" s="3"/>
      <c r="H83" s="3"/>
      <c r="I83" s="3"/>
      <c r="J83" s="3"/>
      <c r="K83" s="3"/>
      <c r="L83" s="13"/>
      <c r="M83" s="3"/>
      <c r="N83" s="3"/>
      <c r="O83" s="13"/>
      <c r="P83" s="3"/>
      <c r="Q83" s="3"/>
      <c r="R83" s="3"/>
      <c r="S83" s="3"/>
      <c r="T83" s="3"/>
      <c r="U83" s="3"/>
      <c r="V83" s="3"/>
      <c r="W83" s="3"/>
      <c r="X83" s="3"/>
      <c r="Y83" s="3"/>
      <c r="Z83" s="3"/>
    </row>
    <row r="84" ht="15.75" customHeight="1">
      <c r="A84" s="3"/>
      <c r="B84" s="13"/>
      <c r="C84" s="3"/>
      <c r="D84" s="3"/>
      <c r="E84" s="3"/>
      <c r="F84" s="3"/>
      <c r="G84" s="3"/>
      <c r="H84" s="3"/>
      <c r="I84" s="3"/>
      <c r="J84" s="3"/>
      <c r="K84" s="3"/>
      <c r="L84" s="13"/>
      <c r="M84" s="3"/>
      <c r="N84" s="3"/>
      <c r="O84" s="13"/>
      <c r="P84" s="3"/>
      <c r="Q84" s="3"/>
      <c r="R84" s="3"/>
      <c r="S84" s="3"/>
      <c r="T84" s="3"/>
      <c r="U84" s="3"/>
      <c r="V84" s="3"/>
      <c r="W84" s="3"/>
      <c r="X84" s="3"/>
      <c r="Y84" s="3"/>
      <c r="Z84" s="3"/>
    </row>
    <row r="85" ht="15.75" customHeight="1">
      <c r="A85" s="3"/>
      <c r="B85" s="13"/>
      <c r="C85" s="3"/>
      <c r="D85" s="3"/>
      <c r="E85" s="3"/>
      <c r="F85" s="3"/>
      <c r="G85" s="3"/>
      <c r="H85" s="3"/>
      <c r="I85" s="3"/>
      <c r="J85" s="3"/>
      <c r="K85" s="3"/>
      <c r="L85" s="13"/>
      <c r="M85" s="3"/>
      <c r="N85" s="3"/>
      <c r="O85" s="13"/>
      <c r="P85" s="3"/>
      <c r="Q85" s="3"/>
      <c r="R85" s="3"/>
      <c r="S85" s="3"/>
      <c r="T85" s="3"/>
      <c r="U85" s="3"/>
      <c r="V85" s="3"/>
      <c r="W85" s="3"/>
      <c r="X85" s="3"/>
      <c r="Y85" s="3"/>
      <c r="Z85" s="3"/>
    </row>
    <row r="86" ht="15.75" customHeight="1">
      <c r="A86" s="3"/>
      <c r="B86" s="13"/>
      <c r="C86" s="3"/>
      <c r="D86" s="3"/>
      <c r="E86" s="3"/>
      <c r="F86" s="3"/>
      <c r="G86" s="3"/>
      <c r="H86" s="3"/>
      <c r="I86" s="3"/>
      <c r="J86" s="3"/>
      <c r="K86" s="3"/>
      <c r="L86" s="13"/>
      <c r="M86" s="3"/>
      <c r="N86" s="3"/>
      <c r="O86" s="13"/>
      <c r="P86" s="3"/>
      <c r="Q86" s="3"/>
      <c r="R86" s="3"/>
      <c r="S86" s="3"/>
      <c r="T86" s="3"/>
      <c r="U86" s="3"/>
      <c r="V86" s="3"/>
      <c r="W86" s="3"/>
      <c r="X86" s="3"/>
      <c r="Y86" s="3"/>
      <c r="Z86" s="3"/>
    </row>
    <row r="87" ht="15.75" customHeight="1">
      <c r="A87" s="3"/>
      <c r="B87" s="13"/>
      <c r="C87" s="3"/>
      <c r="D87" s="3"/>
      <c r="E87" s="3"/>
      <c r="F87" s="3"/>
      <c r="G87" s="3"/>
      <c r="H87" s="3"/>
      <c r="I87" s="3"/>
      <c r="J87" s="3"/>
      <c r="K87" s="3"/>
      <c r="L87" s="13"/>
      <c r="M87" s="3"/>
      <c r="N87" s="3"/>
      <c r="O87" s="13"/>
      <c r="P87" s="3"/>
      <c r="Q87" s="3"/>
      <c r="R87" s="3"/>
      <c r="S87" s="3"/>
      <c r="T87" s="3"/>
      <c r="U87" s="3"/>
      <c r="V87" s="3"/>
      <c r="W87" s="3"/>
      <c r="X87" s="3"/>
      <c r="Y87" s="3"/>
      <c r="Z87" s="3"/>
    </row>
    <row r="88" ht="15.75" customHeight="1">
      <c r="A88" s="3"/>
      <c r="B88" s="13"/>
      <c r="C88" s="3"/>
      <c r="D88" s="3"/>
      <c r="E88" s="3"/>
      <c r="F88" s="3"/>
      <c r="G88" s="3"/>
      <c r="H88" s="3"/>
      <c r="I88" s="3"/>
      <c r="J88" s="3"/>
      <c r="K88" s="3"/>
      <c r="L88" s="13"/>
      <c r="M88" s="3"/>
      <c r="N88" s="3"/>
      <c r="O88" s="13"/>
      <c r="P88" s="3"/>
      <c r="Q88" s="3"/>
      <c r="R88" s="3"/>
      <c r="S88" s="3"/>
      <c r="T88" s="3"/>
      <c r="U88" s="3"/>
      <c r="V88" s="3"/>
      <c r="W88" s="3"/>
      <c r="X88" s="3"/>
      <c r="Y88" s="3"/>
      <c r="Z88" s="3"/>
    </row>
    <row r="89" ht="15.75" customHeight="1">
      <c r="A89" s="3"/>
      <c r="B89" s="13"/>
      <c r="C89" s="3"/>
      <c r="D89" s="3"/>
      <c r="E89" s="3"/>
      <c r="F89" s="3"/>
      <c r="G89" s="3"/>
      <c r="H89" s="3"/>
      <c r="I89" s="3"/>
      <c r="J89" s="3"/>
      <c r="K89" s="3"/>
      <c r="L89" s="13"/>
      <c r="M89" s="3"/>
      <c r="N89" s="3"/>
      <c r="O89" s="13"/>
      <c r="P89" s="3"/>
      <c r="Q89" s="3"/>
      <c r="R89" s="3"/>
      <c r="S89" s="3"/>
      <c r="T89" s="3"/>
      <c r="U89" s="3"/>
      <c r="V89" s="3"/>
      <c r="W89" s="3"/>
      <c r="X89" s="3"/>
      <c r="Y89" s="3"/>
      <c r="Z89" s="3"/>
    </row>
    <row r="90" ht="15.75" customHeight="1">
      <c r="A90" s="3"/>
      <c r="B90" s="13"/>
      <c r="C90" s="3"/>
      <c r="D90" s="3"/>
      <c r="E90" s="3"/>
      <c r="F90" s="3"/>
      <c r="G90" s="3"/>
      <c r="H90" s="3"/>
      <c r="I90" s="3"/>
      <c r="J90" s="3"/>
      <c r="K90" s="3"/>
      <c r="L90" s="13"/>
      <c r="M90" s="3"/>
      <c r="N90" s="3"/>
      <c r="O90" s="13"/>
      <c r="P90" s="3"/>
      <c r="Q90" s="3"/>
      <c r="R90" s="3"/>
      <c r="S90" s="3"/>
      <c r="T90" s="3"/>
      <c r="U90" s="3"/>
      <c r="V90" s="3"/>
      <c r="W90" s="3"/>
      <c r="X90" s="3"/>
      <c r="Y90" s="3"/>
      <c r="Z90" s="3"/>
    </row>
    <row r="91" ht="15.75" customHeight="1">
      <c r="A91" s="3"/>
      <c r="B91" s="13"/>
      <c r="C91" s="3"/>
      <c r="D91" s="3"/>
      <c r="E91" s="3"/>
      <c r="F91" s="3"/>
      <c r="G91" s="3"/>
      <c r="H91" s="3"/>
      <c r="I91" s="3"/>
      <c r="J91" s="3"/>
      <c r="K91" s="3"/>
      <c r="L91" s="13"/>
      <c r="M91" s="3"/>
      <c r="N91" s="3"/>
      <c r="O91" s="13"/>
      <c r="P91" s="3"/>
      <c r="Q91" s="3"/>
      <c r="R91" s="3"/>
      <c r="S91" s="3"/>
      <c r="T91" s="3"/>
      <c r="U91" s="3"/>
      <c r="V91" s="3"/>
      <c r="W91" s="3"/>
      <c r="X91" s="3"/>
      <c r="Y91" s="3"/>
      <c r="Z91" s="3"/>
    </row>
    <row r="92" ht="15.75" customHeight="1">
      <c r="A92" s="3"/>
      <c r="B92" s="13"/>
      <c r="C92" s="3"/>
      <c r="D92" s="3"/>
      <c r="E92" s="3"/>
      <c r="F92" s="3"/>
      <c r="G92" s="3"/>
      <c r="H92" s="3"/>
      <c r="I92" s="3"/>
      <c r="J92" s="3"/>
      <c r="K92" s="3"/>
      <c r="L92" s="13"/>
      <c r="M92" s="3"/>
      <c r="N92" s="3"/>
      <c r="O92" s="13"/>
      <c r="P92" s="3"/>
      <c r="Q92" s="3"/>
      <c r="R92" s="3"/>
      <c r="S92" s="3"/>
      <c r="T92" s="3"/>
      <c r="U92" s="3"/>
      <c r="V92" s="3"/>
      <c r="W92" s="3"/>
      <c r="X92" s="3"/>
      <c r="Y92" s="3"/>
      <c r="Z92" s="3"/>
    </row>
    <row r="93" ht="15.75" customHeight="1">
      <c r="A93" s="3"/>
      <c r="B93" s="13"/>
      <c r="C93" s="3"/>
      <c r="D93" s="3"/>
      <c r="E93" s="3"/>
      <c r="F93" s="3"/>
      <c r="G93" s="3"/>
      <c r="H93" s="3"/>
      <c r="I93" s="3"/>
      <c r="J93" s="3"/>
      <c r="K93" s="3"/>
      <c r="L93" s="13"/>
      <c r="M93" s="3"/>
      <c r="N93" s="3"/>
      <c r="O93" s="13"/>
      <c r="P93" s="3"/>
      <c r="Q93" s="3"/>
      <c r="R93" s="3"/>
      <c r="S93" s="3"/>
      <c r="T93" s="3"/>
      <c r="U93" s="3"/>
      <c r="V93" s="3"/>
      <c r="W93" s="3"/>
      <c r="X93" s="3"/>
      <c r="Y93" s="3"/>
      <c r="Z93" s="3"/>
    </row>
    <row r="94" ht="15.75" customHeight="1">
      <c r="A94" s="3"/>
      <c r="B94" s="13"/>
      <c r="C94" s="3"/>
      <c r="D94" s="3"/>
      <c r="E94" s="3"/>
      <c r="F94" s="3"/>
      <c r="G94" s="3"/>
      <c r="H94" s="3"/>
      <c r="I94" s="3"/>
      <c r="J94" s="3"/>
      <c r="K94" s="3"/>
      <c r="L94" s="13"/>
      <c r="M94" s="3"/>
      <c r="N94" s="3"/>
      <c r="O94" s="13"/>
      <c r="P94" s="3"/>
      <c r="Q94" s="3"/>
      <c r="R94" s="3"/>
      <c r="S94" s="3"/>
      <c r="T94" s="3"/>
      <c r="U94" s="3"/>
      <c r="V94" s="3"/>
      <c r="W94" s="3"/>
      <c r="X94" s="3"/>
      <c r="Y94" s="3"/>
      <c r="Z94" s="3"/>
    </row>
    <row r="95" ht="15.75" customHeight="1">
      <c r="A95" s="3"/>
      <c r="B95" s="13"/>
      <c r="C95" s="3"/>
      <c r="D95" s="3"/>
      <c r="E95" s="3"/>
      <c r="F95" s="3"/>
      <c r="G95" s="3"/>
      <c r="H95" s="3"/>
      <c r="I95" s="3"/>
      <c r="J95" s="3"/>
      <c r="K95" s="3"/>
      <c r="L95" s="13"/>
      <c r="M95" s="3"/>
      <c r="N95" s="3"/>
      <c r="O95" s="13"/>
      <c r="P95" s="3"/>
      <c r="Q95" s="3"/>
      <c r="R95" s="3"/>
      <c r="S95" s="3"/>
      <c r="T95" s="3"/>
      <c r="U95" s="3"/>
      <c r="V95" s="3"/>
      <c r="W95" s="3"/>
      <c r="X95" s="3"/>
      <c r="Y95" s="3"/>
      <c r="Z95" s="3"/>
    </row>
    <row r="96" ht="15.75" customHeight="1">
      <c r="A96" s="3"/>
      <c r="B96" s="13"/>
      <c r="C96" s="3"/>
      <c r="D96" s="3"/>
      <c r="E96" s="3"/>
      <c r="F96" s="3"/>
      <c r="G96" s="3"/>
      <c r="H96" s="3"/>
      <c r="I96" s="3"/>
      <c r="J96" s="3"/>
      <c r="K96" s="3"/>
      <c r="L96" s="13"/>
      <c r="M96" s="3"/>
      <c r="N96" s="3"/>
      <c r="O96" s="13"/>
      <c r="P96" s="3"/>
      <c r="Q96" s="3"/>
      <c r="R96" s="3"/>
      <c r="S96" s="3"/>
      <c r="T96" s="3"/>
      <c r="U96" s="3"/>
      <c r="V96" s="3"/>
      <c r="W96" s="3"/>
      <c r="X96" s="3"/>
      <c r="Y96" s="3"/>
      <c r="Z96" s="3"/>
    </row>
    <row r="97" ht="15.75" customHeight="1">
      <c r="A97" s="3"/>
      <c r="B97" s="13"/>
      <c r="C97" s="3"/>
      <c r="D97" s="3"/>
      <c r="E97" s="3"/>
      <c r="F97" s="3"/>
      <c r="G97" s="3"/>
      <c r="H97" s="3"/>
      <c r="I97" s="3"/>
      <c r="J97" s="3"/>
      <c r="K97" s="3"/>
      <c r="L97" s="13"/>
      <c r="M97" s="3"/>
      <c r="N97" s="3"/>
      <c r="O97" s="13"/>
      <c r="P97" s="3"/>
      <c r="Q97" s="3"/>
      <c r="R97" s="3"/>
      <c r="S97" s="3"/>
      <c r="T97" s="3"/>
      <c r="U97" s="3"/>
      <c r="V97" s="3"/>
      <c r="W97" s="3"/>
      <c r="X97" s="3"/>
      <c r="Y97" s="3"/>
      <c r="Z97" s="3"/>
    </row>
    <row r="98" ht="15.75" customHeight="1">
      <c r="A98" s="3"/>
      <c r="B98" s="13"/>
      <c r="C98" s="3"/>
      <c r="D98" s="3"/>
      <c r="E98" s="3"/>
      <c r="F98" s="3"/>
      <c r="G98" s="3"/>
      <c r="H98" s="3"/>
      <c r="I98" s="3"/>
      <c r="J98" s="3"/>
      <c r="K98" s="3"/>
      <c r="L98" s="13"/>
      <c r="M98" s="3"/>
      <c r="N98" s="3"/>
      <c r="O98" s="13"/>
      <c r="P98" s="3"/>
      <c r="Q98" s="3"/>
      <c r="R98" s="3"/>
      <c r="S98" s="3"/>
      <c r="T98" s="3"/>
      <c r="U98" s="3"/>
      <c r="V98" s="3"/>
      <c r="W98" s="3"/>
      <c r="X98" s="3"/>
      <c r="Y98" s="3"/>
      <c r="Z98" s="3"/>
    </row>
    <row r="99" ht="15.75" customHeight="1">
      <c r="A99" s="3"/>
      <c r="B99" s="13"/>
      <c r="C99" s="3"/>
      <c r="D99" s="3"/>
      <c r="E99" s="3"/>
      <c r="F99" s="3"/>
      <c r="G99" s="3"/>
      <c r="H99" s="3"/>
      <c r="I99" s="3"/>
      <c r="J99" s="3"/>
      <c r="K99" s="3"/>
      <c r="L99" s="13"/>
      <c r="M99" s="3"/>
      <c r="N99" s="3"/>
      <c r="O99" s="13"/>
      <c r="P99" s="3"/>
      <c r="Q99" s="3"/>
      <c r="R99" s="3"/>
      <c r="S99" s="3"/>
      <c r="T99" s="3"/>
      <c r="U99" s="3"/>
      <c r="V99" s="3"/>
      <c r="W99" s="3"/>
      <c r="X99" s="3"/>
      <c r="Y99" s="3"/>
      <c r="Z99" s="3"/>
    </row>
    <row r="100" ht="15.75" customHeight="1">
      <c r="A100" s="3"/>
      <c r="B100" s="13"/>
      <c r="C100" s="3"/>
      <c r="D100" s="3"/>
      <c r="E100" s="3"/>
      <c r="F100" s="3"/>
      <c r="G100" s="3"/>
      <c r="H100" s="3"/>
      <c r="I100" s="3"/>
      <c r="J100" s="3"/>
      <c r="K100" s="3"/>
      <c r="L100" s="13"/>
      <c r="M100" s="3"/>
      <c r="N100" s="3"/>
      <c r="O100" s="13"/>
      <c r="P100" s="3"/>
      <c r="Q100" s="3"/>
      <c r="R100" s="3"/>
      <c r="S100" s="3"/>
      <c r="T100" s="3"/>
      <c r="U100" s="3"/>
      <c r="V100" s="3"/>
      <c r="W100" s="3"/>
      <c r="X100" s="3"/>
      <c r="Y100" s="3"/>
      <c r="Z100" s="3"/>
    </row>
    <row r="101" ht="15.75" customHeight="1">
      <c r="A101" s="3"/>
      <c r="B101" s="13"/>
      <c r="C101" s="3"/>
      <c r="D101" s="3"/>
      <c r="E101" s="3"/>
      <c r="F101" s="3"/>
      <c r="G101" s="3"/>
      <c r="H101" s="3"/>
      <c r="I101" s="3"/>
      <c r="J101" s="3"/>
      <c r="K101" s="3"/>
      <c r="L101" s="13"/>
      <c r="M101" s="3"/>
      <c r="N101" s="3"/>
      <c r="O101" s="13"/>
      <c r="P101" s="3"/>
      <c r="Q101" s="3"/>
      <c r="R101" s="3"/>
      <c r="S101" s="3"/>
      <c r="T101" s="3"/>
      <c r="U101" s="3"/>
      <c r="V101" s="3"/>
      <c r="W101" s="3"/>
      <c r="X101" s="3"/>
      <c r="Y101" s="3"/>
      <c r="Z101" s="3"/>
    </row>
    <row r="102" ht="15.75" customHeight="1">
      <c r="A102" s="3"/>
      <c r="B102" s="13"/>
      <c r="C102" s="3"/>
      <c r="D102" s="3"/>
      <c r="E102" s="3"/>
      <c r="F102" s="3"/>
      <c r="G102" s="3"/>
      <c r="H102" s="3"/>
      <c r="I102" s="3"/>
      <c r="J102" s="3"/>
      <c r="K102" s="3"/>
      <c r="L102" s="13"/>
      <c r="M102" s="3"/>
      <c r="N102" s="3"/>
      <c r="O102" s="13"/>
      <c r="P102" s="3"/>
      <c r="Q102" s="3"/>
      <c r="R102" s="3"/>
      <c r="S102" s="3"/>
      <c r="T102" s="3"/>
      <c r="U102" s="3"/>
      <c r="V102" s="3"/>
      <c r="W102" s="3"/>
      <c r="X102" s="3"/>
      <c r="Y102" s="3"/>
      <c r="Z102" s="3"/>
    </row>
    <row r="103" ht="15.75" customHeight="1">
      <c r="A103" s="3"/>
      <c r="B103" s="13"/>
      <c r="C103" s="3"/>
      <c r="D103" s="3"/>
      <c r="E103" s="3"/>
      <c r="F103" s="3"/>
      <c r="G103" s="3"/>
      <c r="H103" s="3"/>
      <c r="I103" s="3"/>
      <c r="J103" s="3"/>
      <c r="K103" s="3"/>
      <c r="L103" s="13"/>
      <c r="M103" s="3"/>
      <c r="N103" s="3"/>
      <c r="O103" s="13"/>
      <c r="P103" s="3"/>
      <c r="Q103" s="3"/>
      <c r="R103" s="3"/>
      <c r="S103" s="3"/>
      <c r="T103" s="3"/>
      <c r="U103" s="3"/>
      <c r="V103" s="3"/>
      <c r="W103" s="3"/>
      <c r="X103" s="3"/>
      <c r="Y103" s="3"/>
      <c r="Z103" s="3"/>
    </row>
    <row r="104" ht="15.75" customHeight="1">
      <c r="A104" s="3"/>
      <c r="B104" s="13"/>
      <c r="C104" s="3"/>
      <c r="D104" s="3"/>
      <c r="E104" s="3"/>
      <c r="F104" s="3"/>
      <c r="G104" s="3"/>
      <c r="H104" s="3"/>
      <c r="I104" s="3"/>
      <c r="J104" s="3"/>
      <c r="K104" s="3"/>
      <c r="L104" s="13"/>
      <c r="M104" s="3"/>
      <c r="N104" s="3"/>
      <c r="O104" s="13"/>
      <c r="P104" s="3"/>
      <c r="Q104" s="3"/>
      <c r="R104" s="3"/>
      <c r="S104" s="3"/>
      <c r="T104" s="3"/>
      <c r="U104" s="3"/>
      <c r="V104" s="3"/>
      <c r="W104" s="3"/>
      <c r="X104" s="3"/>
      <c r="Y104" s="3"/>
      <c r="Z104" s="3"/>
    </row>
    <row r="105" ht="15.75" customHeight="1">
      <c r="A105" s="3"/>
      <c r="B105" s="13"/>
      <c r="C105" s="3"/>
      <c r="D105" s="3"/>
      <c r="E105" s="3"/>
      <c r="F105" s="3"/>
      <c r="G105" s="3"/>
      <c r="H105" s="3"/>
      <c r="I105" s="3"/>
      <c r="J105" s="3"/>
      <c r="K105" s="3"/>
      <c r="L105" s="13"/>
      <c r="M105" s="3"/>
      <c r="N105" s="3"/>
      <c r="O105" s="13"/>
      <c r="P105" s="3"/>
      <c r="Q105" s="3"/>
      <c r="R105" s="3"/>
      <c r="S105" s="3"/>
      <c r="T105" s="3"/>
      <c r="U105" s="3"/>
      <c r="V105" s="3"/>
      <c r="W105" s="3"/>
      <c r="X105" s="3"/>
      <c r="Y105" s="3"/>
      <c r="Z105" s="3"/>
    </row>
    <row r="106" ht="15.75" customHeight="1">
      <c r="A106" s="3"/>
      <c r="B106" s="13"/>
      <c r="C106" s="3"/>
      <c r="D106" s="3"/>
      <c r="E106" s="3"/>
      <c r="F106" s="3"/>
      <c r="G106" s="3"/>
      <c r="H106" s="3"/>
      <c r="I106" s="3"/>
      <c r="J106" s="3"/>
      <c r="K106" s="3"/>
      <c r="L106" s="13"/>
      <c r="M106" s="3"/>
      <c r="N106" s="3"/>
      <c r="O106" s="13"/>
      <c r="P106" s="3"/>
      <c r="Q106" s="3"/>
      <c r="R106" s="3"/>
      <c r="S106" s="3"/>
      <c r="T106" s="3"/>
      <c r="U106" s="3"/>
      <c r="V106" s="3"/>
      <c r="W106" s="3"/>
      <c r="X106" s="3"/>
      <c r="Y106" s="3"/>
      <c r="Z106" s="3"/>
    </row>
    <row r="107" ht="15.75" customHeight="1">
      <c r="A107" s="3"/>
      <c r="B107" s="13"/>
      <c r="C107" s="3"/>
      <c r="D107" s="3"/>
      <c r="E107" s="3"/>
      <c r="F107" s="3"/>
      <c r="G107" s="3"/>
      <c r="H107" s="3"/>
      <c r="I107" s="3"/>
      <c r="J107" s="3"/>
      <c r="K107" s="3"/>
      <c r="L107" s="13"/>
      <c r="M107" s="3"/>
      <c r="N107" s="3"/>
      <c r="O107" s="13"/>
      <c r="P107" s="3"/>
      <c r="Q107" s="3"/>
      <c r="R107" s="3"/>
      <c r="S107" s="3"/>
      <c r="T107" s="3"/>
      <c r="U107" s="3"/>
      <c r="V107" s="3"/>
      <c r="W107" s="3"/>
      <c r="X107" s="3"/>
      <c r="Y107" s="3"/>
      <c r="Z107" s="3"/>
    </row>
    <row r="108" ht="15.75" customHeight="1">
      <c r="A108" s="3"/>
      <c r="B108" s="13"/>
      <c r="C108" s="3"/>
      <c r="D108" s="3"/>
      <c r="E108" s="3"/>
      <c r="F108" s="3"/>
      <c r="G108" s="3"/>
      <c r="H108" s="3"/>
      <c r="I108" s="3"/>
      <c r="J108" s="3"/>
      <c r="K108" s="3"/>
      <c r="L108" s="13"/>
      <c r="M108" s="3"/>
      <c r="N108" s="3"/>
      <c r="O108" s="13"/>
      <c r="P108" s="3"/>
      <c r="Q108" s="3"/>
      <c r="R108" s="3"/>
      <c r="S108" s="3"/>
      <c r="T108" s="3"/>
      <c r="U108" s="3"/>
      <c r="V108" s="3"/>
      <c r="W108" s="3"/>
      <c r="X108" s="3"/>
      <c r="Y108" s="3"/>
      <c r="Z108" s="3"/>
    </row>
    <row r="109" ht="15.75" customHeight="1">
      <c r="A109" s="3"/>
      <c r="B109" s="13"/>
      <c r="C109" s="3"/>
      <c r="D109" s="3"/>
      <c r="E109" s="3"/>
      <c r="F109" s="3"/>
      <c r="G109" s="3"/>
      <c r="H109" s="3"/>
      <c r="I109" s="3"/>
      <c r="J109" s="3"/>
      <c r="K109" s="3"/>
      <c r="L109" s="13"/>
      <c r="M109" s="3"/>
      <c r="N109" s="3"/>
      <c r="O109" s="13"/>
      <c r="P109" s="3"/>
      <c r="Q109" s="3"/>
      <c r="R109" s="3"/>
      <c r="S109" s="3"/>
      <c r="T109" s="3"/>
      <c r="U109" s="3"/>
      <c r="V109" s="3"/>
      <c r="W109" s="3"/>
      <c r="X109" s="3"/>
      <c r="Y109" s="3"/>
      <c r="Z109" s="3"/>
    </row>
    <row r="110" ht="15.75" customHeight="1">
      <c r="A110" s="3"/>
      <c r="B110" s="13"/>
      <c r="C110" s="3"/>
      <c r="D110" s="3"/>
      <c r="E110" s="3"/>
      <c r="F110" s="3"/>
      <c r="G110" s="3"/>
      <c r="H110" s="3"/>
      <c r="I110" s="3"/>
      <c r="J110" s="3"/>
      <c r="K110" s="3"/>
      <c r="L110" s="13"/>
      <c r="M110" s="3"/>
      <c r="N110" s="3"/>
      <c r="O110" s="13"/>
      <c r="P110" s="3"/>
      <c r="Q110" s="3"/>
      <c r="R110" s="3"/>
      <c r="S110" s="3"/>
      <c r="T110" s="3"/>
      <c r="U110" s="3"/>
      <c r="V110" s="3"/>
      <c r="W110" s="3"/>
      <c r="X110" s="3"/>
      <c r="Y110" s="3"/>
      <c r="Z110" s="3"/>
    </row>
    <row r="111" ht="15.75" customHeight="1">
      <c r="A111" s="3"/>
      <c r="B111" s="13"/>
      <c r="C111" s="3"/>
      <c r="D111" s="3"/>
      <c r="E111" s="3"/>
      <c r="F111" s="3"/>
      <c r="G111" s="3"/>
      <c r="H111" s="3"/>
      <c r="I111" s="3"/>
      <c r="J111" s="3"/>
      <c r="K111" s="3"/>
      <c r="L111" s="13"/>
      <c r="M111" s="3"/>
      <c r="N111" s="3"/>
      <c r="O111" s="13"/>
      <c r="P111" s="3"/>
      <c r="Q111" s="3"/>
      <c r="R111" s="3"/>
      <c r="S111" s="3"/>
      <c r="T111" s="3"/>
      <c r="U111" s="3"/>
      <c r="V111" s="3"/>
      <c r="W111" s="3"/>
      <c r="X111" s="3"/>
      <c r="Y111" s="3"/>
      <c r="Z111" s="3"/>
    </row>
    <row r="112" ht="15.75" customHeight="1">
      <c r="A112" s="3"/>
      <c r="B112" s="13"/>
      <c r="C112" s="3"/>
      <c r="D112" s="3"/>
      <c r="E112" s="3"/>
      <c r="F112" s="3"/>
      <c r="G112" s="3"/>
      <c r="H112" s="3"/>
      <c r="I112" s="3"/>
      <c r="J112" s="3"/>
      <c r="K112" s="3"/>
      <c r="L112" s="13"/>
      <c r="M112" s="3"/>
      <c r="N112" s="3"/>
      <c r="O112" s="13"/>
      <c r="P112" s="3"/>
      <c r="Q112" s="3"/>
      <c r="R112" s="3"/>
      <c r="S112" s="3"/>
      <c r="T112" s="3"/>
      <c r="U112" s="3"/>
      <c r="V112" s="3"/>
      <c r="W112" s="3"/>
      <c r="X112" s="3"/>
      <c r="Y112" s="3"/>
      <c r="Z112" s="3"/>
    </row>
    <row r="113" ht="15.75" customHeight="1">
      <c r="A113" s="3"/>
      <c r="B113" s="13"/>
      <c r="C113" s="3"/>
      <c r="D113" s="3"/>
      <c r="E113" s="3"/>
      <c r="F113" s="3"/>
      <c r="G113" s="3"/>
      <c r="H113" s="3"/>
      <c r="I113" s="3"/>
      <c r="J113" s="3"/>
      <c r="K113" s="3"/>
      <c r="L113" s="13"/>
      <c r="M113" s="3"/>
      <c r="N113" s="3"/>
      <c r="O113" s="13"/>
      <c r="P113" s="3"/>
      <c r="Q113" s="3"/>
      <c r="R113" s="3"/>
      <c r="S113" s="3"/>
      <c r="T113" s="3"/>
      <c r="U113" s="3"/>
      <c r="V113" s="3"/>
      <c r="W113" s="3"/>
      <c r="X113" s="3"/>
      <c r="Y113" s="3"/>
      <c r="Z113" s="3"/>
    </row>
    <row r="114" ht="15.75" customHeight="1">
      <c r="A114" s="3"/>
      <c r="B114" s="13"/>
      <c r="C114" s="3"/>
      <c r="D114" s="3"/>
      <c r="E114" s="3"/>
      <c r="F114" s="3"/>
      <c r="G114" s="3"/>
      <c r="H114" s="3"/>
      <c r="I114" s="3"/>
      <c r="J114" s="3"/>
      <c r="K114" s="3"/>
      <c r="L114" s="13"/>
      <c r="M114" s="3"/>
      <c r="N114" s="3"/>
      <c r="O114" s="13"/>
      <c r="P114" s="3"/>
      <c r="Q114" s="3"/>
      <c r="R114" s="3"/>
      <c r="S114" s="3"/>
      <c r="T114" s="3"/>
      <c r="U114" s="3"/>
      <c r="V114" s="3"/>
      <c r="W114" s="3"/>
      <c r="X114" s="3"/>
      <c r="Y114" s="3"/>
      <c r="Z114" s="3"/>
    </row>
    <row r="115" ht="15.75" customHeight="1">
      <c r="A115" s="3"/>
      <c r="B115" s="13"/>
      <c r="C115" s="3"/>
      <c r="D115" s="3"/>
      <c r="E115" s="3"/>
      <c r="F115" s="3"/>
      <c r="G115" s="3"/>
      <c r="H115" s="3"/>
      <c r="I115" s="3"/>
      <c r="J115" s="3"/>
      <c r="K115" s="3"/>
      <c r="L115" s="13"/>
      <c r="M115" s="3"/>
      <c r="N115" s="3"/>
      <c r="O115" s="13"/>
      <c r="P115" s="3"/>
      <c r="Q115" s="3"/>
      <c r="R115" s="3"/>
      <c r="S115" s="3"/>
      <c r="T115" s="3"/>
      <c r="U115" s="3"/>
      <c r="V115" s="3"/>
      <c r="W115" s="3"/>
      <c r="X115" s="3"/>
      <c r="Y115" s="3"/>
      <c r="Z115" s="3"/>
    </row>
    <row r="116" ht="15.75" customHeight="1">
      <c r="A116" s="3"/>
      <c r="B116" s="13"/>
      <c r="C116" s="3"/>
      <c r="D116" s="3"/>
      <c r="E116" s="3"/>
      <c r="F116" s="3"/>
      <c r="G116" s="3"/>
      <c r="H116" s="3"/>
      <c r="I116" s="3"/>
      <c r="J116" s="3"/>
      <c r="K116" s="3"/>
      <c r="L116" s="13"/>
      <c r="M116" s="3"/>
      <c r="N116" s="3"/>
      <c r="O116" s="13"/>
      <c r="P116" s="3"/>
      <c r="Q116" s="3"/>
      <c r="R116" s="3"/>
      <c r="S116" s="3"/>
      <c r="T116" s="3"/>
      <c r="U116" s="3"/>
      <c r="V116" s="3"/>
      <c r="W116" s="3"/>
      <c r="X116" s="3"/>
      <c r="Y116" s="3"/>
      <c r="Z116" s="3"/>
    </row>
    <row r="117" ht="15.75" customHeight="1">
      <c r="A117" s="3"/>
      <c r="B117" s="13"/>
      <c r="C117" s="3"/>
      <c r="D117" s="3"/>
      <c r="E117" s="3"/>
      <c r="F117" s="3"/>
      <c r="G117" s="3"/>
      <c r="H117" s="3"/>
      <c r="I117" s="3"/>
      <c r="J117" s="3"/>
      <c r="K117" s="3"/>
      <c r="L117" s="13"/>
      <c r="M117" s="3"/>
      <c r="N117" s="3"/>
      <c r="O117" s="13"/>
      <c r="P117" s="3"/>
      <c r="Q117" s="3"/>
      <c r="R117" s="3"/>
      <c r="S117" s="3"/>
      <c r="T117" s="3"/>
      <c r="U117" s="3"/>
      <c r="V117" s="3"/>
      <c r="W117" s="3"/>
      <c r="X117" s="3"/>
      <c r="Y117" s="3"/>
      <c r="Z117" s="3"/>
    </row>
    <row r="118" ht="15.75" customHeight="1">
      <c r="A118" s="3"/>
      <c r="B118" s="13"/>
      <c r="C118" s="3"/>
      <c r="D118" s="3"/>
      <c r="E118" s="3"/>
      <c r="F118" s="3"/>
      <c r="G118" s="3"/>
      <c r="H118" s="3"/>
      <c r="I118" s="3"/>
      <c r="J118" s="3"/>
      <c r="K118" s="3"/>
      <c r="L118" s="13"/>
      <c r="M118" s="3"/>
      <c r="N118" s="3"/>
      <c r="O118" s="13"/>
      <c r="P118" s="3"/>
      <c r="Q118" s="3"/>
      <c r="R118" s="3"/>
      <c r="S118" s="3"/>
      <c r="T118" s="3"/>
      <c r="U118" s="3"/>
      <c r="V118" s="3"/>
      <c r="W118" s="3"/>
      <c r="X118" s="3"/>
      <c r="Y118" s="3"/>
      <c r="Z118" s="3"/>
    </row>
    <row r="119" ht="15.75" customHeight="1">
      <c r="A119" s="3"/>
      <c r="B119" s="13"/>
      <c r="C119" s="3"/>
      <c r="D119" s="3"/>
      <c r="E119" s="3"/>
      <c r="F119" s="3"/>
      <c r="G119" s="3"/>
      <c r="H119" s="3"/>
      <c r="I119" s="3"/>
      <c r="J119" s="3"/>
      <c r="K119" s="3"/>
      <c r="L119" s="13"/>
      <c r="M119" s="3"/>
      <c r="N119" s="3"/>
      <c r="O119" s="13"/>
      <c r="P119" s="3"/>
      <c r="Q119" s="3"/>
      <c r="R119" s="3"/>
      <c r="S119" s="3"/>
      <c r="T119" s="3"/>
      <c r="U119" s="3"/>
      <c r="V119" s="3"/>
      <c r="W119" s="3"/>
      <c r="X119" s="3"/>
      <c r="Y119" s="3"/>
      <c r="Z119" s="3"/>
    </row>
    <row r="120" ht="15.75" customHeight="1">
      <c r="A120" s="3"/>
      <c r="B120" s="13"/>
      <c r="C120" s="3"/>
      <c r="D120" s="3"/>
      <c r="E120" s="3"/>
      <c r="F120" s="3"/>
      <c r="G120" s="3"/>
      <c r="H120" s="3"/>
      <c r="I120" s="3"/>
      <c r="J120" s="3"/>
      <c r="K120" s="3"/>
      <c r="L120" s="13"/>
      <c r="M120" s="3"/>
      <c r="N120" s="3"/>
      <c r="O120" s="13"/>
      <c r="P120" s="3"/>
      <c r="Q120" s="3"/>
      <c r="R120" s="3"/>
      <c r="S120" s="3"/>
      <c r="T120" s="3"/>
      <c r="U120" s="3"/>
      <c r="V120" s="3"/>
      <c r="W120" s="3"/>
      <c r="X120" s="3"/>
      <c r="Y120" s="3"/>
      <c r="Z120" s="3"/>
    </row>
    <row r="121" ht="15.75" customHeight="1">
      <c r="A121" s="3"/>
      <c r="B121" s="13"/>
      <c r="C121" s="3"/>
      <c r="D121" s="3"/>
      <c r="E121" s="3"/>
      <c r="F121" s="3"/>
      <c r="G121" s="3"/>
      <c r="H121" s="3"/>
      <c r="I121" s="3"/>
      <c r="J121" s="3"/>
      <c r="K121" s="3"/>
      <c r="L121" s="13"/>
      <c r="M121" s="3"/>
      <c r="N121" s="3"/>
      <c r="O121" s="13"/>
      <c r="P121" s="3"/>
      <c r="Q121" s="3"/>
      <c r="R121" s="3"/>
      <c r="S121" s="3"/>
      <c r="T121" s="3"/>
      <c r="U121" s="3"/>
      <c r="V121" s="3"/>
      <c r="W121" s="3"/>
      <c r="X121" s="3"/>
      <c r="Y121" s="3"/>
      <c r="Z121" s="3"/>
    </row>
    <row r="122" ht="15.75" customHeight="1">
      <c r="A122" s="3"/>
      <c r="B122" s="13"/>
      <c r="C122" s="3"/>
      <c r="D122" s="3"/>
      <c r="E122" s="3"/>
      <c r="F122" s="3"/>
      <c r="G122" s="3"/>
      <c r="H122" s="3"/>
      <c r="I122" s="3"/>
      <c r="J122" s="3"/>
      <c r="K122" s="3"/>
      <c r="L122" s="13"/>
      <c r="M122" s="3"/>
      <c r="N122" s="3"/>
      <c r="O122" s="13"/>
      <c r="P122" s="3"/>
      <c r="Q122" s="3"/>
      <c r="R122" s="3"/>
      <c r="S122" s="3"/>
      <c r="T122" s="3"/>
      <c r="U122" s="3"/>
      <c r="V122" s="3"/>
      <c r="W122" s="3"/>
      <c r="X122" s="3"/>
      <c r="Y122" s="3"/>
      <c r="Z122" s="3"/>
    </row>
    <row r="123" ht="15.75" customHeight="1">
      <c r="A123" s="3"/>
      <c r="B123" s="13"/>
      <c r="C123" s="3"/>
      <c r="D123" s="3"/>
      <c r="E123" s="3"/>
      <c r="F123" s="3"/>
      <c r="G123" s="3"/>
      <c r="H123" s="3"/>
      <c r="I123" s="3"/>
      <c r="J123" s="3"/>
      <c r="K123" s="3"/>
      <c r="L123" s="13"/>
      <c r="M123" s="3"/>
      <c r="N123" s="3"/>
      <c r="O123" s="13"/>
      <c r="P123" s="3"/>
      <c r="Q123" s="3"/>
      <c r="R123" s="3"/>
      <c r="S123" s="3"/>
      <c r="T123" s="3"/>
      <c r="U123" s="3"/>
      <c r="V123" s="3"/>
      <c r="W123" s="3"/>
      <c r="X123" s="3"/>
      <c r="Y123" s="3"/>
      <c r="Z123" s="3"/>
    </row>
    <row r="124" ht="15.75" customHeight="1">
      <c r="A124" s="3"/>
      <c r="B124" s="13"/>
      <c r="C124" s="3"/>
      <c r="D124" s="3"/>
      <c r="E124" s="3"/>
      <c r="F124" s="3"/>
      <c r="G124" s="3"/>
      <c r="H124" s="3"/>
      <c r="I124" s="3"/>
      <c r="J124" s="3"/>
      <c r="K124" s="3"/>
      <c r="L124" s="13"/>
      <c r="M124" s="3"/>
      <c r="N124" s="3"/>
      <c r="O124" s="13"/>
      <c r="P124" s="3"/>
      <c r="Q124" s="3"/>
      <c r="R124" s="3"/>
      <c r="S124" s="3"/>
      <c r="T124" s="3"/>
      <c r="U124" s="3"/>
      <c r="V124" s="3"/>
      <c r="W124" s="3"/>
      <c r="X124" s="3"/>
      <c r="Y124" s="3"/>
      <c r="Z124" s="3"/>
    </row>
    <row r="125" ht="15.75" customHeight="1">
      <c r="A125" s="3"/>
      <c r="B125" s="13"/>
      <c r="C125" s="3"/>
      <c r="D125" s="3"/>
      <c r="E125" s="3"/>
      <c r="F125" s="3"/>
      <c r="G125" s="3"/>
      <c r="H125" s="3"/>
      <c r="I125" s="3"/>
      <c r="J125" s="3"/>
      <c r="K125" s="3"/>
      <c r="L125" s="13"/>
      <c r="M125" s="3"/>
      <c r="N125" s="3"/>
      <c r="O125" s="13"/>
      <c r="P125" s="3"/>
      <c r="Q125" s="3"/>
      <c r="R125" s="3"/>
      <c r="S125" s="3"/>
      <c r="T125" s="3"/>
      <c r="U125" s="3"/>
      <c r="V125" s="3"/>
      <c r="W125" s="3"/>
      <c r="X125" s="3"/>
      <c r="Y125" s="3"/>
      <c r="Z125" s="3"/>
    </row>
    <row r="126" ht="15.75" customHeight="1">
      <c r="A126" s="3"/>
      <c r="B126" s="13"/>
      <c r="C126" s="3"/>
      <c r="D126" s="3"/>
      <c r="E126" s="3"/>
      <c r="F126" s="3"/>
      <c r="G126" s="3"/>
      <c r="H126" s="3"/>
      <c r="I126" s="3"/>
      <c r="J126" s="3"/>
      <c r="K126" s="3"/>
      <c r="L126" s="13"/>
      <c r="M126" s="3"/>
      <c r="N126" s="3"/>
      <c r="O126" s="13"/>
      <c r="P126" s="3"/>
      <c r="Q126" s="3"/>
      <c r="R126" s="3"/>
      <c r="S126" s="3"/>
      <c r="T126" s="3"/>
      <c r="U126" s="3"/>
      <c r="V126" s="3"/>
      <c r="W126" s="3"/>
      <c r="X126" s="3"/>
      <c r="Y126" s="3"/>
      <c r="Z126" s="3"/>
    </row>
    <row r="127" ht="15.75" customHeight="1">
      <c r="A127" s="3"/>
      <c r="B127" s="13"/>
      <c r="C127" s="3"/>
      <c r="D127" s="3"/>
      <c r="E127" s="3"/>
      <c r="F127" s="3"/>
      <c r="G127" s="3"/>
      <c r="H127" s="3"/>
      <c r="I127" s="3"/>
      <c r="J127" s="3"/>
      <c r="K127" s="3"/>
      <c r="L127" s="13"/>
      <c r="M127" s="3"/>
      <c r="N127" s="3"/>
      <c r="O127" s="13"/>
      <c r="P127" s="3"/>
      <c r="Q127" s="3"/>
      <c r="R127" s="3"/>
      <c r="S127" s="3"/>
      <c r="T127" s="3"/>
      <c r="U127" s="3"/>
      <c r="V127" s="3"/>
      <c r="W127" s="3"/>
      <c r="X127" s="3"/>
      <c r="Y127" s="3"/>
      <c r="Z127" s="3"/>
    </row>
    <row r="128" ht="15.75" customHeight="1">
      <c r="A128" s="3"/>
      <c r="B128" s="13"/>
      <c r="C128" s="3"/>
      <c r="D128" s="3"/>
      <c r="E128" s="3"/>
      <c r="F128" s="3"/>
      <c r="G128" s="3"/>
      <c r="H128" s="3"/>
      <c r="I128" s="3"/>
      <c r="J128" s="3"/>
      <c r="K128" s="3"/>
      <c r="L128" s="13"/>
      <c r="M128" s="3"/>
      <c r="N128" s="3"/>
      <c r="O128" s="13"/>
      <c r="P128" s="3"/>
      <c r="Q128" s="3"/>
      <c r="R128" s="3"/>
      <c r="S128" s="3"/>
      <c r="T128" s="3"/>
      <c r="U128" s="3"/>
      <c r="V128" s="3"/>
      <c r="W128" s="3"/>
      <c r="X128" s="3"/>
      <c r="Y128" s="3"/>
      <c r="Z128" s="3"/>
    </row>
    <row r="129" ht="15.75" customHeight="1">
      <c r="A129" s="3"/>
      <c r="B129" s="13"/>
      <c r="C129" s="3"/>
      <c r="D129" s="3"/>
      <c r="E129" s="3"/>
      <c r="F129" s="3"/>
      <c r="G129" s="3"/>
      <c r="H129" s="3"/>
      <c r="I129" s="3"/>
      <c r="J129" s="3"/>
      <c r="K129" s="3"/>
      <c r="L129" s="13"/>
      <c r="M129" s="3"/>
      <c r="N129" s="3"/>
      <c r="O129" s="13"/>
      <c r="P129" s="3"/>
      <c r="Q129" s="3"/>
      <c r="R129" s="3"/>
      <c r="S129" s="3"/>
      <c r="T129" s="3"/>
      <c r="U129" s="3"/>
      <c r="V129" s="3"/>
      <c r="W129" s="3"/>
      <c r="X129" s="3"/>
      <c r="Y129" s="3"/>
      <c r="Z129" s="3"/>
    </row>
    <row r="130" ht="15.75" customHeight="1">
      <c r="A130" s="3"/>
      <c r="B130" s="13"/>
      <c r="C130" s="3"/>
      <c r="D130" s="3"/>
      <c r="E130" s="3"/>
      <c r="F130" s="3"/>
      <c r="G130" s="3"/>
      <c r="H130" s="3"/>
      <c r="I130" s="3"/>
      <c r="J130" s="3"/>
      <c r="K130" s="3"/>
      <c r="L130" s="13"/>
      <c r="M130" s="3"/>
      <c r="N130" s="3"/>
      <c r="O130" s="13"/>
      <c r="P130" s="3"/>
      <c r="Q130" s="3"/>
      <c r="R130" s="3"/>
      <c r="S130" s="3"/>
      <c r="T130" s="3"/>
      <c r="U130" s="3"/>
      <c r="V130" s="3"/>
      <c r="W130" s="3"/>
      <c r="X130" s="3"/>
      <c r="Y130" s="3"/>
      <c r="Z130" s="3"/>
    </row>
    <row r="131" ht="15.75" customHeight="1">
      <c r="A131" s="3"/>
      <c r="B131" s="13"/>
      <c r="C131" s="3"/>
      <c r="D131" s="3"/>
      <c r="E131" s="3"/>
      <c r="F131" s="3"/>
      <c r="G131" s="3"/>
      <c r="H131" s="3"/>
      <c r="I131" s="3"/>
      <c r="J131" s="3"/>
      <c r="K131" s="3"/>
      <c r="L131" s="13"/>
      <c r="M131" s="3"/>
      <c r="N131" s="3"/>
      <c r="O131" s="13"/>
      <c r="P131" s="3"/>
      <c r="Q131" s="3"/>
      <c r="R131" s="3"/>
      <c r="S131" s="3"/>
      <c r="T131" s="3"/>
      <c r="U131" s="3"/>
      <c r="V131" s="3"/>
      <c r="W131" s="3"/>
      <c r="X131" s="3"/>
      <c r="Y131" s="3"/>
      <c r="Z131" s="3"/>
    </row>
    <row r="132" ht="15.75" customHeight="1">
      <c r="A132" s="3"/>
      <c r="B132" s="13"/>
      <c r="C132" s="3"/>
      <c r="D132" s="3"/>
      <c r="E132" s="3"/>
      <c r="F132" s="3"/>
      <c r="G132" s="3"/>
      <c r="H132" s="3"/>
      <c r="I132" s="3"/>
      <c r="J132" s="3"/>
      <c r="K132" s="3"/>
      <c r="L132" s="13"/>
      <c r="M132" s="3"/>
      <c r="N132" s="3"/>
      <c r="O132" s="13"/>
      <c r="P132" s="3"/>
      <c r="Q132" s="3"/>
      <c r="R132" s="3"/>
      <c r="S132" s="3"/>
      <c r="T132" s="3"/>
      <c r="U132" s="3"/>
      <c r="V132" s="3"/>
      <c r="W132" s="3"/>
      <c r="X132" s="3"/>
      <c r="Y132" s="3"/>
      <c r="Z132" s="3"/>
    </row>
    <row r="133" ht="15.75" customHeight="1">
      <c r="A133" s="3"/>
      <c r="B133" s="13"/>
      <c r="C133" s="3"/>
      <c r="D133" s="3"/>
      <c r="E133" s="3"/>
      <c r="F133" s="3"/>
      <c r="G133" s="3"/>
      <c r="H133" s="3"/>
      <c r="I133" s="3"/>
      <c r="J133" s="3"/>
      <c r="K133" s="3"/>
      <c r="L133" s="13"/>
      <c r="M133" s="3"/>
      <c r="N133" s="3"/>
      <c r="O133" s="13"/>
      <c r="P133" s="3"/>
      <c r="Q133" s="3"/>
      <c r="R133" s="3"/>
      <c r="S133" s="3"/>
      <c r="T133" s="3"/>
      <c r="U133" s="3"/>
      <c r="V133" s="3"/>
      <c r="W133" s="3"/>
      <c r="X133" s="3"/>
      <c r="Y133" s="3"/>
      <c r="Z133" s="3"/>
    </row>
    <row r="134" ht="15.75" customHeight="1">
      <c r="A134" s="3"/>
      <c r="B134" s="13"/>
      <c r="C134" s="3"/>
      <c r="D134" s="3"/>
      <c r="E134" s="3"/>
      <c r="F134" s="3"/>
      <c r="G134" s="3"/>
      <c r="H134" s="3"/>
      <c r="I134" s="3"/>
      <c r="J134" s="3"/>
      <c r="K134" s="3"/>
      <c r="L134" s="13"/>
      <c r="M134" s="3"/>
      <c r="N134" s="3"/>
      <c r="O134" s="13"/>
      <c r="P134" s="3"/>
      <c r="Q134" s="3"/>
      <c r="R134" s="3"/>
      <c r="S134" s="3"/>
      <c r="T134" s="3"/>
      <c r="U134" s="3"/>
      <c r="V134" s="3"/>
      <c r="W134" s="3"/>
      <c r="X134" s="3"/>
      <c r="Y134" s="3"/>
      <c r="Z134" s="3"/>
    </row>
    <row r="135" ht="15.75" customHeight="1">
      <c r="A135" s="3"/>
      <c r="B135" s="13"/>
      <c r="C135" s="3"/>
      <c r="D135" s="3"/>
      <c r="E135" s="3"/>
      <c r="F135" s="3"/>
      <c r="G135" s="3"/>
      <c r="H135" s="3"/>
      <c r="I135" s="3"/>
      <c r="J135" s="3"/>
      <c r="K135" s="3"/>
      <c r="L135" s="13"/>
      <c r="M135" s="3"/>
      <c r="N135" s="3"/>
      <c r="O135" s="13"/>
      <c r="P135" s="3"/>
      <c r="Q135" s="3"/>
      <c r="R135" s="3"/>
      <c r="S135" s="3"/>
      <c r="T135" s="3"/>
      <c r="U135" s="3"/>
      <c r="V135" s="3"/>
      <c r="W135" s="3"/>
      <c r="X135" s="3"/>
      <c r="Y135" s="3"/>
      <c r="Z135" s="3"/>
    </row>
    <row r="136" ht="15.75" customHeight="1">
      <c r="A136" s="3"/>
      <c r="B136" s="13"/>
      <c r="C136" s="3"/>
      <c r="D136" s="3"/>
      <c r="E136" s="3"/>
      <c r="F136" s="3"/>
      <c r="G136" s="3"/>
      <c r="H136" s="3"/>
      <c r="I136" s="3"/>
      <c r="J136" s="3"/>
      <c r="K136" s="3"/>
      <c r="L136" s="13"/>
      <c r="M136" s="3"/>
      <c r="N136" s="3"/>
      <c r="O136" s="13"/>
      <c r="P136" s="3"/>
      <c r="Q136" s="3"/>
      <c r="R136" s="3"/>
      <c r="S136" s="3"/>
      <c r="T136" s="3"/>
      <c r="U136" s="3"/>
      <c r="V136" s="3"/>
      <c r="W136" s="3"/>
      <c r="X136" s="3"/>
      <c r="Y136" s="3"/>
      <c r="Z136" s="3"/>
    </row>
    <row r="137" ht="15.75" customHeight="1">
      <c r="A137" s="3"/>
      <c r="B137" s="13"/>
      <c r="C137" s="3"/>
      <c r="D137" s="3"/>
      <c r="E137" s="3"/>
      <c r="F137" s="3"/>
      <c r="G137" s="3"/>
      <c r="H137" s="3"/>
      <c r="I137" s="3"/>
      <c r="J137" s="3"/>
      <c r="K137" s="3"/>
      <c r="L137" s="13"/>
      <c r="M137" s="3"/>
      <c r="N137" s="3"/>
      <c r="O137" s="13"/>
      <c r="P137" s="3"/>
      <c r="Q137" s="3"/>
      <c r="R137" s="3"/>
      <c r="S137" s="3"/>
      <c r="T137" s="3"/>
      <c r="U137" s="3"/>
      <c r="V137" s="3"/>
      <c r="W137" s="3"/>
      <c r="X137" s="3"/>
      <c r="Y137" s="3"/>
      <c r="Z137" s="3"/>
    </row>
    <row r="138" ht="15.75" customHeight="1">
      <c r="A138" s="3"/>
      <c r="B138" s="13"/>
      <c r="C138" s="3"/>
      <c r="D138" s="3"/>
      <c r="E138" s="3"/>
      <c r="F138" s="3"/>
      <c r="G138" s="3"/>
      <c r="H138" s="3"/>
      <c r="I138" s="3"/>
      <c r="J138" s="3"/>
      <c r="K138" s="3"/>
      <c r="L138" s="13"/>
      <c r="M138" s="3"/>
      <c r="N138" s="3"/>
      <c r="O138" s="13"/>
      <c r="P138" s="3"/>
      <c r="Q138" s="3"/>
      <c r="R138" s="3"/>
      <c r="S138" s="3"/>
      <c r="T138" s="3"/>
      <c r="U138" s="3"/>
      <c r="V138" s="3"/>
      <c r="W138" s="3"/>
      <c r="X138" s="3"/>
      <c r="Y138" s="3"/>
      <c r="Z138" s="3"/>
    </row>
    <row r="139" ht="15.75" customHeight="1">
      <c r="A139" s="3"/>
      <c r="B139" s="13"/>
      <c r="C139" s="3"/>
      <c r="D139" s="3"/>
      <c r="E139" s="3"/>
      <c r="F139" s="3"/>
      <c r="G139" s="3"/>
      <c r="H139" s="3"/>
      <c r="I139" s="3"/>
      <c r="J139" s="3"/>
      <c r="K139" s="3"/>
      <c r="L139" s="13"/>
      <c r="M139" s="3"/>
      <c r="N139" s="3"/>
      <c r="O139" s="13"/>
      <c r="P139" s="3"/>
      <c r="Q139" s="3"/>
      <c r="R139" s="3"/>
      <c r="S139" s="3"/>
      <c r="T139" s="3"/>
      <c r="U139" s="3"/>
      <c r="V139" s="3"/>
      <c r="W139" s="3"/>
      <c r="X139" s="3"/>
      <c r="Y139" s="3"/>
      <c r="Z139" s="3"/>
    </row>
    <row r="140" ht="15.75" customHeight="1">
      <c r="A140" s="3"/>
      <c r="B140" s="13"/>
      <c r="C140" s="3"/>
      <c r="D140" s="3"/>
      <c r="E140" s="3"/>
      <c r="F140" s="3"/>
      <c r="G140" s="3"/>
      <c r="H140" s="3"/>
      <c r="I140" s="3"/>
      <c r="J140" s="3"/>
      <c r="K140" s="3"/>
      <c r="L140" s="13"/>
      <c r="M140" s="3"/>
      <c r="N140" s="3"/>
      <c r="O140" s="13"/>
      <c r="P140" s="3"/>
      <c r="Q140" s="3"/>
      <c r="R140" s="3"/>
      <c r="S140" s="3"/>
      <c r="T140" s="3"/>
      <c r="U140" s="3"/>
      <c r="V140" s="3"/>
      <c r="W140" s="3"/>
      <c r="X140" s="3"/>
      <c r="Y140" s="3"/>
      <c r="Z140" s="3"/>
    </row>
    <row r="141" ht="15.75" customHeight="1">
      <c r="A141" s="3"/>
      <c r="B141" s="13"/>
      <c r="C141" s="3"/>
      <c r="D141" s="3"/>
      <c r="E141" s="3"/>
      <c r="F141" s="3"/>
      <c r="G141" s="3"/>
      <c r="H141" s="3"/>
      <c r="I141" s="3"/>
      <c r="J141" s="3"/>
      <c r="K141" s="3"/>
      <c r="L141" s="13"/>
      <c r="M141" s="3"/>
      <c r="N141" s="3"/>
      <c r="O141" s="13"/>
      <c r="P141" s="3"/>
      <c r="Q141" s="3"/>
      <c r="R141" s="3"/>
      <c r="S141" s="3"/>
      <c r="T141" s="3"/>
      <c r="U141" s="3"/>
      <c r="V141" s="3"/>
      <c r="W141" s="3"/>
      <c r="X141" s="3"/>
      <c r="Y141" s="3"/>
      <c r="Z141" s="3"/>
    </row>
    <row r="142" ht="15.75" customHeight="1">
      <c r="A142" s="3"/>
      <c r="B142" s="13"/>
      <c r="C142" s="3"/>
      <c r="D142" s="3"/>
      <c r="E142" s="3"/>
      <c r="F142" s="3"/>
      <c r="G142" s="3"/>
      <c r="H142" s="3"/>
      <c r="I142" s="3"/>
      <c r="J142" s="3"/>
      <c r="K142" s="3"/>
      <c r="L142" s="13"/>
      <c r="M142" s="3"/>
      <c r="N142" s="3"/>
      <c r="O142" s="13"/>
      <c r="P142" s="3"/>
      <c r="Q142" s="3"/>
      <c r="R142" s="3"/>
      <c r="S142" s="3"/>
      <c r="T142" s="3"/>
      <c r="U142" s="3"/>
      <c r="V142" s="3"/>
      <c r="W142" s="3"/>
      <c r="X142" s="3"/>
      <c r="Y142" s="3"/>
      <c r="Z142" s="3"/>
    </row>
    <row r="143" ht="15.75" customHeight="1">
      <c r="A143" s="3"/>
      <c r="B143" s="13"/>
      <c r="C143" s="3"/>
      <c r="D143" s="3"/>
      <c r="E143" s="3"/>
      <c r="F143" s="3"/>
      <c r="G143" s="3"/>
      <c r="H143" s="3"/>
      <c r="I143" s="3"/>
      <c r="J143" s="3"/>
      <c r="K143" s="3"/>
      <c r="L143" s="13"/>
      <c r="M143" s="3"/>
      <c r="N143" s="3"/>
      <c r="O143" s="13"/>
      <c r="P143" s="3"/>
      <c r="Q143" s="3"/>
      <c r="R143" s="3"/>
      <c r="S143" s="3"/>
      <c r="T143" s="3"/>
      <c r="U143" s="3"/>
      <c r="V143" s="3"/>
      <c r="W143" s="3"/>
      <c r="X143" s="3"/>
      <c r="Y143" s="3"/>
      <c r="Z143" s="3"/>
    </row>
    <row r="144" ht="15.75" customHeight="1">
      <c r="A144" s="3"/>
      <c r="B144" s="13"/>
      <c r="C144" s="3"/>
      <c r="D144" s="3"/>
      <c r="E144" s="3"/>
      <c r="F144" s="3"/>
      <c r="G144" s="3"/>
      <c r="H144" s="3"/>
      <c r="I144" s="3"/>
      <c r="J144" s="3"/>
      <c r="K144" s="3"/>
      <c r="L144" s="13"/>
      <c r="M144" s="3"/>
      <c r="N144" s="3"/>
      <c r="O144" s="13"/>
      <c r="P144" s="3"/>
      <c r="Q144" s="3"/>
      <c r="R144" s="3"/>
      <c r="S144" s="3"/>
      <c r="T144" s="3"/>
      <c r="U144" s="3"/>
      <c r="V144" s="3"/>
      <c r="W144" s="3"/>
      <c r="X144" s="3"/>
      <c r="Y144" s="3"/>
      <c r="Z144" s="3"/>
    </row>
    <row r="145" ht="15.75" customHeight="1">
      <c r="A145" s="3"/>
      <c r="B145" s="13"/>
      <c r="C145" s="3"/>
      <c r="D145" s="3"/>
      <c r="E145" s="3"/>
      <c r="F145" s="3"/>
      <c r="G145" s="3"/>
      <c r="H145" s="3"/>
      <c r="I145" s="3"/>
      <c r="J145" s="3"/>
      <c r="K145" s="3"/>
      <c r="L145" s="13"/>
      <c r="M145" s="3"/>
      <c r="N145" s="3"/>
      <c r="O145" s="13"/>
      <c r="P145" s="3"/>
      <c r="Q145" s="3"/>
      <c r="R145" s="3"/>
      <c r="S145" s="3"/>
      <c r="T145" s="3"/>
      <c r="U145" s="3"/>
      <c r="V145" s="3"/>
      <c r="W145" s="3"/>
      <c r="X145" s="3"/>
      <c r="Y145" s="3"/>
      <c r="Z145" s="3"/>
    </row>
    <row r="146" ht="15.75" customHeight="1">
      <c r="A146" s="3"/>
      <c r="B146" s="13"/>
      <c r="C146" s="3"/>
      <c r="D146" s="3"/>
      <c r="E146" s="3"/>
      <c r="F146" s="3"/>
      <c r="G146" s="3"/>
      <c r="H146" s="3"/>
      <c r="I146" s="3"/>
      <c r="J146" s="3"/>
      <c r="K146" s="3"/>
      <c r="L146" s="13"/>
      <c r="M146" s="3"/>
      <c r="N146" s="3"/>
      <c r="O146" s="13"/>
      <c r="P146" s="3"/>
      <c r="Q146" s="3"/>
      <c r="R146" s="3"/>
      <c r="S146" s="3"/>
      <c r="T146" s="3"/>
      <c r="U146" s="3"/>
      <c r="V146" s="3"/>
      <c r="W146" s="3"/>
      <c r="X146" s="3"/>
      <c r="Y146" s="3"/>
      <c r="Z146" s="3"/>
    </row>
    <row r="147" ht="15.75" customHeight="1">
      <c r="A147" s="3"/>
      <c r="B147" s="13"/>
      <c r="C147" s="3"/>
      <c r="D147" s="3"/>
      <c r="E147" s="3"/>
      <c r="F147" s="3"/>
      <c r="G147" s="3"/>
      <c r="H147" s="3"/>
      <c r="I147" s="3"/>
      <c r="J147" s="3"/>
      <c r="K147" s="3"/>
      <c r="L147" s="13"/>
      <c r="M147" s="3"/>
      <c r="N147" s="3"/>
      <c r="O147" s="13"/>
      <c r="P147" s="3"/>
      <c r="Q147" s="3"/>
      <c r="R147" s="3"/>
      <c r="S147" s="3"/>
      <c r="T147" s="3"/>
      <c r="U147" s="3"/>
      <c r="V147" s="3"/>
      <c r="W147" s="3"/>
      <c r="X147" s="3"/>
      <c r="Y147" s="3"/>
      <c r="Z147" s="3"/>
    </row>
    <row r="148" ht="15.75" customHeight="1">
      <c r="A148" s="3"/>
      <c r="B148" s="13"/>
      <c r="C148" s="3"/>
      <c r="D148" s="3"/>
      <c r="E148" s="3"/>
      <c r="F148" s="3"/>
      <c r="G148" s="3"/>
      <c r="H148" s="3"/>
      <c r="I148" s="3"/>
      <c r="J148" s="3"/>
      <c r="K148" s="3"/>
      <c r="L148" s="13"/>
      <c r="M148" s="3"/>
      <c r="N148" s="3"/>
      <c r="O148" s="13"/>
      <c r="P148" s="3"/>
      <c r="Q148" s="3"/>
      <c r="R148" s="3"/>
      <c r="S148" s="3"/>
      <c r="T148" s="3"/>
      <c r="U148" s="3"/>
      <c r="V148" s="3"/>
      <c r="W148" s="3"/>
      <c r="X148" s="3"/>
      <c r="Y148" s="3"/>
      <c r="Z148" s="3"/>
    </row>
    <row r="149" ht="15.75" customHeight="1">
      <c r="A149" s="3"/>
      <c r="B149" s="13"/>
      <c r="C149" s="3"/>
      <c r="D149" s="3"/>
      <c r="E149" s="3"/>
      <c r="F149" s="3"/>
      <c r="G149" s="3"/>
      <c r="H149" s="3"/>
      <c r="I149" s="3"/>
      <c r="J149" s="3"/>
      <c r="K149" s="3"/>
      <c r="L149" s="13"/>
      <c r="M149" s="3"/>
      <c r="N149" s="3"/>
      <c r="O149" s="13"/>
      <c r="P149" s="3"/>
      <c r="Q149" s="3"/>
      <c r="R149" s="3"/>
      <c r="S149" s="3"/>
      <c r="T149" s="3"/>
      <c r="U149" s="3"/>
      <c r="V149" s="3"/>
      <c r="W149" s="3"/>
      <c r="X149" s="3"/>
      <c r="Y149" s="3"/>
      <c r="Z149" s="3"/>
    </row>
    <row r="150" ht="15.75" customHeight="1">
      <c r="A150" s="3"/>
      <c r="B150" s="13"/>
      <c r="C150" s="3"/>
      <c r="D150" s="3"/>
      <c r="E150" s="3"/>
      <c r="F150" s="3"/>
      <c r="G150" s="3"/>
      <c r="H150" s="3"/>
      <c r="I150" s="3"/>
      <c r="J150" s="3"/>
      <c r="K150" s="3"/>
      <c r="L150" s="13"/>
      <c r="M150" s="3"/>
      <c r="N150" s="3"/>
      <c r="O150" s="13"/>
      <c r="P150" s="3"/>
      <c r="Q150" s="3"/>
      <c r="R150" s="3"/>
      <c r="S150" s="3"/>
      <c r="T150" s="3"/>
      <c r="U150" s="3"/>
      <c r="V150" s="3"/>
      <c r="W150" s="3"/>
      <c r="X150" s="3"/>
      <c r="Y150" s="3"/>
      <c r="Z150" s="3"/>
    </row>
    <row r="151" ht="15.75" customHeight="1">
      <c r="A151" s="3"/>
      <c r="B151" s="13"/>
      <c r="C151" s="3"/>
      <c r="D151" s="3"/>
      <c r="E151" s="3"/>
      <c r="F151" s="3"/>
      <c r="G151" s="3"/>
      <c r="H151" s="3"/>
      <c r="I151" s="3"/>
      <c r="J151" s="3"/>
      <c r="K151" s="3"/>
      <c r="L151" s="13"/>
      <c r="M151" s="3"/>
      <c r="N151" s="3"/>
      <c r="O151" s="13"/>
      <c r="P151" s="3"/>
      <c r="Q151" s="3"/>
      <c r="R151" s="3"/>
      <c r="S151" s="3"/>
      <c r="T151" s="3"/>
      <c r="U151" s="3"/>
      <c r="V151" s="3"/>
      <c r="W151" s="3"/>
      <c r="X151" s="3"/>
      <c r="Y151" s="3"/>
      <c r="Z151" s="3"/>
    </row>
    <row r="152" ht="15.75" customHeight="1">
      <c r="A152" s="3"/>
      <c r="B152" s="13"/>
      <c r="C152" s="3"/>
      <c r="D152" s="3"/>
      <c r="E152" s="3"/>
      <c r="F152" s="3"/>
      <c r="G152" s="3"/>
      <c r="H152" s="3"/>
      <c r="I152" s="3"/>
      <c r="J152" s="3"/>
      <c r="K152" s="3"/>
      <c r="L152" s="13"/>
      <c r="M152" s="3"/>
      <c r="N152" s="3"/>
      <c r="O152" s="13"/>
      <c r="P152" s="3"/>
      <c r="Q152" s="3"/>
      <c r="R152" s="3"/>
      <c r="S152" s="3"/>
      <c r="T152" s="3"/>
      <c r="U152" s="3"/>
      <c r="V152" s="3"/>
      <c r="W152" s="3"/>
      <c r="X152" s="3"/>
      <c r="Y152" s="3"/>
      <c r="Z152" s="3"/>
    </row>
    <row r="153" ht="15.75" customHeight="1">
      <c r="A153" s="3"/>
      <c r="B153" s="13"/>
      <c r="C153" s="3"/>
      <c r="D153" s="3"/>
      <c r="E153" s="3"/>
      <c r="F153" s="3"/>
      <c r="G153" s="3"/>
      <c r="H153" s="3"/>
      <c r="I153" s="3"/>
      <c r="J153" s="3"/>
      <c r="K153" s="3"/>
      <c r="L153" s="13"/>
      <c r="M153" s="3"/>
      <c r="N153" s="3"/>
      <c r="O153" s="13"/>
      <c r="P153" s="3"/>
      <c r="Q153" s="3"/>
      <c r="R153" s="3"/>
      <c r="S153" s="3"/>
      <c r="T153" s="3"/>
      <c r="U153" s="3"/>
      <c r="V153" s="3"/>
      <c r="W153" s="3"/>
      <c r="X153" s="3"/>
      <c r="Y153" s="3"/>
      <c r="Z153" s="3"/>
    </row>
    <row r="154" ht="15.75" customHeight="1">
      <c r="A154" s="3"/>
      <c r="B154" s="13"/>
      <c r="C154" s="3"/>
      <c r="D154" s="3"/>
      <c r="E154" s="3"/>
      <c r="F154" s="3"/>
      <c r="G154" s="3"/>
      <c r="H154" s="3"/>
      <c r="I154" s="3"/>
      <c r="J154" s="3"/>
      <c r="K154" s="3"/>
      <c r="L154" s="13"/>
      <c r="M154" s="3"/>
      <c r="N154" s="3"/>
      <c r="O154" s="13"/>
      <c r="P154" s="3"/>
      <c r="Q154" s="3"/>
      <c r="R154" s="3"/>
      <c r="S154" s="3"/>
      <c r="T154" s="3"/>
      <c r="U154" s="3"/>
      <c r="V154" s="3"/>
      <c r="W154" s="3"/>
      <c r="X154" s="3"/>
      <c r="Y154" s="3"/>
      <c r="Z154" s="3"/>
    </row>
    <row r="155" ht="15.75" customHeight="1">
      <c r="A155" s="3"/>
      <c r="B155" s="13"/>
      <c r="C155" s="3"/>
      <c r="D155" s="3"/>
      <c r="E155" s="3"/>
      <c r="F155" s="3"/>
      <c r="G155" s="3"/>
      <c r="H155" s="3"/>
      <c r="I155" s="3"/>
      <c r="J155" s="3"/>
      <c r="K155" s="3"/>
      <c r="L155" s="13"/>
      <c r="M155" s="3"/>
      <c r="N155" s="3"/>
      <c r="O155" s="13"/>
      <c r="P155" s="3"/>
      <c r="Q155" s="3"/>
      <c r="R155" s="3"/>
      <c r="S155" s="3"/>
      <c r="T155" s="3"/>
      <c r="U155" s="3"/>
      <c r="V155" s="3"/>
      <c r="W155" s="3"/>
      <c r="X155" s="3"/>
      <c r="Y155" s="3"/>
      <c r="Z155" s="3"/>
    </row>
    <row r="156" ht="15.75" customHeight="1">
      <c r="A156" s="3"/>
      <c r="B156" s="13"/>
      <c r="C156" s="3"/>
      <c r="D156" s="3"/>
      <c r="E156" s="3"/>
      <c r="F156" s="3"/>
      <c r="G156" s="3"/>
      <c r="H156" s="3"/>
      <c r="I156" s="3"/>
      <c r="J156" s="3"/>
      <c r="K156" s="3"/>
      <c r="L156" s="13"/>
      <c r="M156" s="3"/>
      <c r="N156" s="3"/>
      <c r="O156" s="13"/>
      <c r="P156" s="3"/>
      <c r="Q156" s="3"/>
      <c r="R156" s="3"/>
      <c r="S156" s="3"/>
      <c r="T156" s="3"/>
      <c r="U156" s="3"/>
      <c r="V156" s="3"/>
      <c r="W156" s="3"/>
      <c r="X156" s="3"/>
      <c r="Y156" s="3"/>
      <c r="Z156" s="3"/>
    </row>
    <row r="157" ht="15.75" customHeight="1">
      <c r="A157" s="3"/>
      <c r="B157" s="13"/>
      <c r="C157" s="3"/>
      <c r="D157" s="3"/>
      <c r="E157" s="3"/>
      <c r="F157" s="3"/>
      <c r="G157" s="3"/>
      <c r="H157" s="3"/>
      <c r="I157" s="3"/>
      <c r="J157" s="3"/>
      <c r="K157" s="3"/>
      <c r="L157" s="13"/>
      <c r="M157" s="3"/>
      <c r="N157" s="3"/>
      <c r="O157" s="13"/>
      <c r="P157" s="3"/>
      <c r="Q157" s="3"/>
      <c r="R157" s="3"/>
      <c r="S157" s="3"/>
      <c r="T157" s="3"/>
      <c r="U157" s="3"/>
      <c r="V157" s="3"/>
      <c r="W157" s="3"/>
      <c r="X157" s="3"/>
      <c r="Y157" s="3"/>
      <c r="Z157" s="3"/>
    </row>
    <row r="158" ht="15.75" customHeight="1">
      <c r="A158" s="3"/>
      <c r="B158" s="13"/>
      <c r="C158" s="3"/>
      <c r="D158" s="3"/>
      <c r="E158" s="3"/>
      <c r="F158" s="3"/>
      <c r="G158" s="3"/>
      <c r="H158" s="3"/>
      <c r="I158" s="3"/>
      <c r="J158" s="3"/>
      <c r="K158" s="3"/>
      <c r="L158" s="13"/>
      <c r="M158" s="3"/>
      <c r="N158" s="3"/>
      <c r="O158" s="13"/>
      <c r="P158" s="3"/>
      <c r="Q158" s="3"/>
      <c r="R158" s="3"/>
      <c r="S158" s="3"/>
      <c r="T158" s="3"/>
      <c r="U158" s="3"/>
      <c r="V158" s="3"/>
      <c r="W158" s="3"/>
      <c r="X158" s="3"/>
      <c r="Y158" s="3"/>
      <c r="Z158" s="3"/>
    </row>
    <row r="159" ht="15.75" customHeight="1">
      <c r="A159" s="3"/>
      <c r="B159" s="13"/>
      <c r="C159" s="3"/>
      <c r="D159" s="3"/>
      <c r="E159" s="3"/>
      <c r="F159" s="3"/>
      <c r="G159" s="3"/>
      <c r="H159" s="3"/>
      <c r="I159" s="3"/>
      <c r="J159" s="3"/>
      <c r="K159" s="3"/>
      <c r="L159" s="13"/>
      <c r="M159" s="3"/>
      <c r="N159" s="3"/>
      <c r="O159" s="13"/>
      <c r="P159" s="3"/>
      <c r="Q159" s="3"/>
      <c r="R159" s="3"/>
      <c r="S159" s="3"/>
      <c r="T159" s="3"/>
      <c r="U159" s="3"/>
      <c r="V159" s="3"/>
      <c r="W159" s="3"/>
      <c r="X159" s="3"/>
      <c r="Y159" s="3"/>
      <c r="Z159" s="3"/>
    </row>
    <row r="160" ht="15.75" customHeight="1">
      <c r="A160" s="3"/>
      <c r="B160" s="13"/>
      <c r="C160" s="3"/>
      <c r="D160" s="3"/>
      <c r="E160" s="3"/>
      <c r="F160" s="3"/>
      <c r="G160" s="3"/>
      <c r="H160" s="3"/>
      <c r="I160" s="3"/>
      <c r="J160" s="3"/>
      <c r="K160" s="3"/>
      <c r="L160" s="13"/>
      <c r="M160" s="3"/>
      <c r="N160" s="3"/>
      <c r="O160" s="13"/>
      <c r="P160" s="3"/>
      <c r="Q160" s="3"/>
      <c r="R160" s="3"/>
      <c r="S160" s="3"/>
      <c r="T160" s="3"/>
      <c r="U160" s="3"/>
      <c r="V160" s="3"/>
      <c r="W160" s="3"/>
      <c r="X160" s="3"/>
      <c r="Y160" s="3"/>
      <c r="Z160" s="3"/>
    </row>
    <row r="161" ht="15.75" customHeight="1">
      <c r="A161" s="3"/>
      <c r="B161" s="13"/>
      <c r="C161" s="3"/>
      <c r="D161" s="3"/>
      <c r="E161" s="3"/>
      <c r="F161" s="3"/>
      <c r="G161" s="3"/>
      <c r="H161" s="3"/>
      <c r="I161" s="3"/>
      <c r="J161" s="3"/>
      <c r="K161" s="3"/>
      <c r="L161" s="13"/>
      <c r="M161" s="3"/>
      <c r="N161" s="3"/>
      <c r="O161" s="13"/>
      <c r="P161" s="3"/>
      <c r="Q161" s="3"/>
      <c r="R161" s="3"/>
      <c r="S161" s="3"/>
      <c r="T161" s="3"/>
      <c r="U161" s="3"/>
      <c r="V161" s="3"/>
      <c r="W161" s="3"/>
      <c r="X161" s="3"/>
      <c r="Y161" s="3"/>
      <c r="Z161" s="3"/>
    </row>
    <row r="162" ht="15.75" customHeight="1">
      <c r="A162" s="3"/>
      <c r="B162" s="13"/>
      <c r="C162" s="3"/>
      <c r="D162" s="3"/>
      <c r="E162" s="3"/>
      <c r="F162" s="3"/>
      <c r="G162" s="3"/>
      <c r="H162" s="3"/>
      <c r="I162" s="3"/>
      <c r="J162" s="3"/>
      <c r="K162" s="3"/>
      <c r="L162" s="13"/>
      <c r="M162" s="3"/>
      <c r="N162" s="3"/>
      <c r="O162" s="13"/>
      <c r="P162" s="3"/>
      <c r="Q162" s="3"/>
      <c r="R162" s="3"/>
      <c r="S162" s="3"/>
      <c r="T162" s="3"/>
      <c r="U162" s="3"/>
      <c r="V162" s="3"/>
      <c r="W162" s="3"/>
      <c r="X162" s="3"/>
      <c r="Y162" s="3"/>
      <c r="Z162" s="3"/>
    </row>
    <row r="163" ht="15.75" customHeight="1">
      <c r="A163" s="3"/>
      <c r="B163" s="13"/>
      <c r="C163" s="3"/>
      <c r="D163" s="3"/>
      <c r="E163" s="3"/>
      <c r="F163" s="3"/>
      <c r="G163" s="3"/>
      <c r="H163" s="3"/>
      <c r="I163" s="3"/>
      <c r="J163" s="3"/>
      <c r="K163" s="3"/>
      <c r="L163" s="13"/>
      <c r="M163" s="3"/>
      <c r="N163" s="3"/>
      <c r="O163" s="13"/>
      <c r="P163" s="3"/>
      <c r="Q163" s="3"/>
      <c r="R163" s="3"/>
      <c r="S163" s="3"/>
      <c r="T163" s="3"/>
      <c r="U163" s="3"/>
      <c r="V163" s="3"/>
      <c r="W163" s="3"/>
      <c r="X163" s="3"/>
      <c r="Y163" s="3"/>
      <c r="Z163" s="3"/>
    </row>
    <row r="164" ht="15.75" customHeight="1">
      <c r="A164" s="3"/>
      <c r="B164" s="13"/>
      <c r="C164" s="3"/>
      <c r="D164" s="3"/>
      <c r="E164" s="3"/>
      <c r="F164" s="3"/>
      <c r="G164" s="3"/>
      <c r="H164" s="3"/>
      <c r="I164" s="3"/>
      <c r="J164" s="3"/>
      <c r="K164" s="3"/>
      <c r="L164" s="13"/>
      <c r="M164" s="3"/>
      <c r="N164" s="3"/>
      <c r="O164" s="13"/>
      <c r="P164" s="3"/>
      <c r="Q164" s="3"/>
      <c r="R164" s="3"/>
      <c r="S164" s="3"/>
      <c r="T164" s="3"/>
      <c r="U164" s="3"/>
      <c r="V164" s="3"/>
      <c r="W164" s="3"/>
      <c r="X164" s="3"/>
      <c r="Y164" s="3"/>
      <c r="Z164" s="3"/>
    </row>
    <row r="165" ht="15.75" customHeight="1">
      <c r="A165" s="3"/>
      <c r="B165" s="13"/>
      <c r="C165" s="3"/>
      <c r="D165" s="3"/>
      <c r="E165" s="3"/>
      <c r="F165" s="3"/>
      <c r="G165" s="3"/>
      <c r="H165" s="3"/>
      <c r="I165" s="3"/>
      <c r="J165" s="3"/>
      <c r="K165" s="3"/>
      <c r="L165" s="13"/>
      <c r="M165" s="3"/>
      <c r="N165" s="3"/>
      <c r="O165" s="13"/>
      <c r="P165" s="3"/>
      <c r="Q165" s="3"/>
      <c r="R165" s="3"/>
      <c r="S165" s="3"/>
      <c r="T165" s="3"/>
      <c r="U165" s="3"/>
      <c r="V165" s="3"/>
      <c r="W165" s="3"/>
      <c r="X165" s="3"/>
      <c r="Y165" s="3"/>
      <c r="Z165" s="3"/>
    </row>
    <row r="166" ht="15.75" customHeight="1">
      <c r="A166" s="3"/>
      <c r="B166" s="13"/>
      <c r="C166" s="3"/>
      <c r="D166" s="3"/>
      <c r="E166" s="3"/>
      <c r="F166" s="3"/>
      <c r="G166" s="3"/>
      <c r="H166" s="3"/>
      <c r="I166" s="3"/>
      <c r="J166" s="3"/>
      <c r="K166" s="3"/>
      <c r="L166" s="13"/>
      <c r="M166" s="3"/>
      <c r="N166" s="3"/>
      <c r="O166" s="13"/>
      <c r="P166" s="3"/>
      <c r="Q166" s="3"/>
      <c r="R166" s="3"/>
      <c r="S166" s="3"/>
      <c r="T166" s="3"/>
      <c r="U166" s="3"/>
      <c r="V166" s="3"/>
      <c r="W166" s="3"/>
      <c r="X166" s="3"/>
      <c r="Y166" s="3"/>
      <c r="Z166" s="3"/>
    </row>
    <row r="167" ht="15.75" customHeight="1">
      <c r="A167" s="3"/>
      <c r="B167" s="13"/>
      <c r="C167" s="3"/>
      <c r="D167" s="3"/>
      <c r="E167" s="3"/>
      <c r="F167" s="3"/>
      <c r="G167" s="3"/>
      <c r="H167" s="3"/>
      <c r="I167" s="3"/>
      <c r="J167" s="3"/>
      <c r="K167" s="3"/>
      <c r="L167" s="13"/>
      <c r="M167" s="3"/>
      <c r="N167" s="3"/>
      <c r="O167" s="13"/>
      <c r="P167" s="3"/>
      <c r="Q167" s="3"/>
      <c r="R167" s="3"/>
      <c r="S167" s="3"/>
      <c r="T167" s="3"/>
      <c r="U167" s="3"/>
      <c r="V167" s="3"/>
      <c r="W167" s="3"/>
      <c r="X167" s="3"/>
      <c r="Y167" s="3"/>
      <c r="Z167" s="3"/>
    </row>
    <row r="168" ht="15.75" customHeight="1">
      <c r="A168" s="3"/>
      <c r="B168" s="13"/>
      <c r="C168" s="3"/>
      <c r="D168" s="3"/>
      <c r="E168" s="3"/>
      <c r="F168" s="3"/>
      <c r="G168" s="3"/>
      <c r="H168" s="3"/>
      <c r="I168" s="3"/>
      <c r="J168" s="3"/>
      <c r="K168" s="3"/>
      <c r="L168" s="13"/>
      <c r="M168" s="3"/>
      <c r="N168" s="3"/>
      <c r="O168" s="13"/>
      <c r="P168" s="3"/>
      <c r="Q168" s="3"/>
      <c r="R168" s="3"/>
      <c r="S168" s="3"/>
      <c r="T168" s="3"/>
      <c r="U168" s="3"/>
      <c r="V168" s="3"/>
      <c r="W168" s="3"/>
      <c r="X168" s="3"/>
      <c r="Y168" s="3"/>
      <c r="Z168" s="3"/>
    </row>
    <row r="169" ht="15.75" customHeight="1">
      <c r="A169" s="3"/>
      <c r="B169" s="13"/>
      <c r="C169" s="3"/>
      <c r="D169" s="3"/>
      <c r="E169" s="3"/>
      <c r="F169" s="3"/>
      <c r="G169" s="3"/>
      <c r="H169" s="3"/>
      <c r="I169" s="3"/>
      <c r="J169" s="3"/>
      <c r="K169" s="3"/>
      <c r="L169" s="13"/>
      <c r="M169" s="3"/>
      <c r="N169" s="3"/>
      <c r="O169" s="13"/>
      <c r="P169" s="3"/>
      <c r="Q169" s="3"/>
      <c r="R169" s="3"/>
      <c r="S169" s="3"/>
      <c r="T169" s="3"/>
      <c r="U169" s="3"/>
      <c r="V169" s="3"/>
      <c r="W169" s="3"/>
      <c r="X169" s="3"/>
      <c r="Y169" s="3"/>
      <c r="Z169" s="3"/>
    </row>
    <row r="170" ht="15.75" customHeight="1">
      <c r="A170" s="3"/>
      <c r="B170" s="13"/>
      <c r="C170" s="3"/>
      <c r="D170" s="3"/>
      <c r="E170" s="3"/>
      <c r="F170" s="3"/>
      <c r="G170" s="3"/>
      <c r="H170" s="3"/>
      <c r="I170" s="3"/>
      <c r="J170" s="3"/>
      <c r="K170" s="3"/>
      <c r="L170" s="13"/>
      <c r="M170" s="3"/>
      <c r="N170" s="3"/>
      <c r="O170" s="13"/>
      <c r="P170" s="3"/>
      <c r="Q170" s="3"/>
      <c r="R170" s="3"/>
      <c r="S170" s="3"/>
      <c r="T170" s="3"/>
      <c r="U170" s="3"/>
      <c r="V170" s="3"/>
      <c r="W170" s="3"/>
      <c r="X170" s="3"/>
      <c r="Y170" s="3"/>
      <c r="Z170" s="3"/>
    </row>
    <row r="171" ht="15.75" customHeight="1">
      <c r="A171" s="3"/>
      <c r="B171" s="13"/>
      <c r="C171" s="3"/>
      <c r="D171" s="3"/>
      <c r="E171" s="3"/>
      <c r="F171" s="3"/>
      <c r="G171" s="3"/>
      <c r="H171" s="3"/>
      <c r="I171" s="3"/>
      <c r="J171" s="3"/>
      <c r="K171" s="3"/>
      <c r="L171" s="13"/>
      <c r="M171" s="3"/>
      <c r="N171" s="3"/>
      <c r="O171" s="13"/>
      <c r="P171" s="3"/>
      <c r="Q171" s="3"/>
      <c r="R171" s="3"/>
      <c r="S171" s="3"/>
      <c r="T171" s="3"/>
      <c r="U171" s="3"/>
      <c r="V171" s="3"/>
      <c r="W171" s="3"/>
      <c r="X171" s="3"/>
      <c r="Y171" s="3"/>
      <c r="Z171" s="3"/>
    </row>
    <row r="172" ht="15.75" customHeight="1">
      <c r="A172" s="3"/>
      <c r="B172" s="13"/>
      <c r="C172" s="3"/>
      <c r="D172" s="3"/>
      <c r="E172" s="3"/>
      <c r="F172" s="3"/>
      <c r="G172" s="3"/>
      <c r="H172" s="3"/>
      <c r="I172" s="3"/>
      <c r="J172" s="3"/>
      <c r="K172" s="3"/>
      <c r="L172" s="13"/>
      <c r="M172" s="3"/>
      <c r="N172" s="3"/>
      <c r="O172" s="13"/>
      <c r="P172" s="3"/>
      <c r="Q172" s="3"/>
      <c r="R172" s="3"/>
      <c r="S172" s="3"/>
      <c r="T172" s="3"/>
      <c r="U172" s="3"/>
      <c r="V172" s="3"/>
      <c r="W172" s="3"/>
      <c r="X172" s="3"/>
      <c r="Y172" s="3"/>
      <c r="Z172" s="3"/>
    </row>
    <row r="173" ht="15.75" customHeight="1">
      <c r="A173" s="3"/>
      <c r="B173" s="13"/>
      <c r="C173" s="3"/>
      <c r="D173" s="3"/>
      <c r="E173" s="3"/>
      <c r="F173" s="3"/>
      <c r="G173" s="3"/>
      <c r="H173" s="3"/>
      <c r="I173" s="3"/>
      <c r="J173" s="3"/>
      <c r="K173" s="3"/>
      <c r="L173" s="13"/>
      <c r="M173" s="3"/>
      <c r="N173" s="3"/>
      <c r="O173" s="13"/>
      <c r="P173" s="3"/>
      <c r="Q173" s="3"/>
      <c r="R173" s="3"/>
      <c r="S173" s="3"/>
      <c r="T173" s="3"/>
      <c r="U173" s="3"/>
      <c r="V173" s="3"/>
      <c r="W173" s="3"/>
      <c r="X173" s="3"/>
      <c r="Y173" s="3"/>
      <c r="Z173" s="3"/>
    </row>
    <row r="174" ht="15.75" customHeight="1">
      <c r="A174" s="3"/>
      <c r="B174" s="13"/>
      <c r="C174" s="3"/>
      <c r="D174" s="3"/>
      <c r="E174" s="3"/>
      <c r="F174" s="3"/>
      <c r="G174" s="3"/>
      <c r="H174" s="3"/>
      <c r="I174" s="3"/>
      <c r="J174" s="3"/>
      <c r="K174" s="3"/>
      <c r="L174" s="13"/>
      <c r="M174" s="3"/>
      <c r="N174" s="3"/>
      <c r="O174" s="13"/>
      <c r="P174" s="3"/>
      <c r="Q174" s="3"/>
      <c r="R174" s="3"/>
      <c r="S174" s="3"/>
      <c r="T174" s="3"/>
      <c r="U174" s="3"/>
      <c r="V174" s="3"/>
      <c r="W174" s="3"/>
      <c r="X174" s="3"/>
      <c r="Y174" s="3"/>
      <c r="Z174" s="3"/>
    </row>
    <row r="175" ht="15.75" customHeight="1">
      <c r="A175" s="3"/>
      <c r="B175" s="13"/>
      <c r="C175" s="3"/>
      <c r="D175" s="3"/>
      <c r="E175" s="3"/>
      <c r="F175" s="3"/>
      <c r="G175" s="3"/>
      <c r="H175" s="3"/>
      <c r="I175" s="3"/>
      <c r="J175" s="3"/>
      <c r="K175" s="3"/>
      <c r="L175" s="13"/>
      <c r="M175" s="3"/>
      <c r="N175" s="3"/>
      <c r="O175" s="13"/>
      <c r="P175" s="3"/>
      <c r="Q175" s="3"/>
      <c r="R175" s="3"/>
      <c r="S175" s="3"/>
      <c r="T175" s="3"/>
      <c r="U175" s="3"/>
      <c r="V175" s="3"/>
      <c r="W175" s="3"/>
      <c r="X175" s="3"/>
      <c r="Y175" s="3"/>
      <c r="Z175" s="3"/>
    </row>
    <row r="176" ht="15.75" customHeight="1">
      <c r="A176" s="3"/>
      <c r="B176" s="13"/>
      <c r="C176" s="3"/>
      <c r="D176" s="3"/>
      <c r="E176" s="3"/>
      <c r="F176" s="3"/>
      <c r="G176" s="3"/>
      <c r="H176" s="3"/>
      <c r="I176" s="3"/>
      <c r="J176" s="3"/>
      <c r="K176" s="3"/>
      <c r="L176" s="13"/>
      <c r="M176" s="3"/>
      <c r="N176" s="3"/>
      <c r="O176" s="13"/>
      <c r="P176" s="3"/>
      <c r="Q176" s="3"/>
      <c r="R176" s="3"/>
      <c r="S176" s="3"/>
      <c r="T176" s="3"/>
      <c r="U176" s="3"/>
      <c r="V176" s="3"/>
      <c r="W176" s="3"/>
      <c r="X176" s="3"/>
      <c r="Y176" s="3"/>
      <c r="Z176" s="3"/>
    </row>
    <row r="177" ht="15.75" customHeight="1">
      <c r="A177" s="3"/>
      <c r="B177" s="13"/>
      <c r="C177" s="3"/>
      <c r="D177" s="3"/>
      <c r="E177" s="3"/>
      <c r="F177" s="3"/>
      <c r="G177" s="3"/>
      <c r="H177" s="3"/>
      <c r="I177" s="3"/>
      <c r="J177" s="3"/>
      <c r="K177" s="3"/>
      <c r="L177" s="13"/>
      <c r="M177" s="3"/>
      <c r="N177" s="3"/>
      <c r="O177" s="13"/>
      <c r="P177" s="3"/>
      <c r="Q177" s="3"/>
      <c r="R177" s="3"/>
      <c r="S177" s="3"/>
      <c r="T177" s="3"/>
      <c r="U177" s="3"/>
      <c r="V177" s="3"/>
      <c r="W177" s="3"/>
      <c r="X177" s="3"/>
      <c r="Y177" s="3"/>
      <c r="Z177" s="3"/>
    </row>
    <row r="178" ht="15.75" customHeight="1">
      <c r="A178" s="3"/>
      <c r="B178" s="13"/>
      <c r="C178" s="3"/>
      <c r="D178" s="3"/>
      <c r="E178" s="3"/>
      <c r="F178" s="3"/>
      <c r="G178" s="3"/>
      <c r="H178" s="3"/>
      <c r="I178" s="3"/>
      <c r="J178" s="3"/>
      <c r="K178" s="3"/>
      <c r="L178" s="13"/>
      <c r="M178" s="3"/>
      <c r="N178" s="3"/>
      <c r="O178" s="13"/>
      <c r="P178" s="3"/>
      <c r="Q178" s="3"/>
      <c r="R178" s="3"/>
      <c r="S178" s="3"/>
      <c r="T178" s="3"/>
      <c r="U178" s="3"/>
      <c r="V178" s="3"/>
      <c r="W178" s="3"/>
      <c r="X178" s="3"/>
      <c r="Y178" s="3"/>
      <c r="Z178" s="3"/>
    </row>
    <row r="179" ht="15.75" customHeight="1">
      <c r="A179" s="3"/>
      <c r="B179" s="13"/>
      <c r="C179" s="3"/>
      <c r="D179" s="3"/>
      <c r="E179" s="3"/>
      <c r="F179" s="3"/>
      <c r="G179" s="3"/>
      <c r="H179" s="3"/>
      <c r="I179" s="3"/>
      <c r="J179" s="3"/>
      <c r="K179" s="3"/>
      <c r="L179" s="13"/>
      <c r="M179" s="3"/>
      <c r="N179" s="3"/>
      <c r="O179" s="13"/>
      <c r="P179" s="3"/>
      <c r="Q179" s="3"/>
      <c r="R179" s="3"/>
      <c r="S179" s="3"/>
      <c r="T179" s="3"/>
      <c r="U179" s="3"/>
      <c r="V179" s="3"/>
      <c r="W179" s="3"/>
      <c r="X179" s="3"/>
      <c r="Y179" s="3"/>
      <c r="Z179" s="3"/>
    </row>
    <row r="180" ht="15.75" customHeight="1">
      <c r="A180" s="3"/>
      <c r="B180" s="13"/>
      <c r="C180" s="3"/>
      <c r="D180" s="3"/>
      <c r="E180" s="3"/>
      <c r="F180" s="3"/>
      <c r="G180" s="3"/>
      <c r="H180" s="3"/>
      <c r="I180" s="3"/>
      <c r="J180" s="3"/>
      <c r="K180" s="3"/>
      <c r="L180" s="13"/>
      <c r="M180" s="3"/>
      <c r="N180" s="3"/>
      <c r="O180" s="13"/>
      <c r="P180" s="3"/>
      <c r="Q180" s="3"/>
      <c r="R180" s="3"/>
      <c r="S180" s="3"/>
      <c r="T180" s="3"/>
      <c r="U180" s="3"/>
      <c r="V180" s="3"/>
      <c r="W180" s="3"/>
      <c r="X180" s="3"/>
      <c r="Y180" s="3"/>
      <c r="Z180" s="3"/>
    </row>
    <row r="181" ht="15.75" customHeight="1">
      <c r="A181" s="3"/>
      <c r="B181" s="13"/>
      <c r="C181" s="3"/>
      <c r="D181" s="3"/>
      <c r="E181" s="3"/>
      <c r="F181" s="3"/>
      <c r="G181" s="3"/>
      <c r="H181" s="3"/>
      <c r="I181" s="3"/>
      <c r="J181" s="3"/>
      <c r="K181" s="3"/>
      <c r="L181" s="13"/>
      <c r="M181" s="3"/>
      <c r="N181" s="3"/>
      <c r="O181" s="13"/>
      <c r="P181" s="3"/>
      <c r="Q181" s="3"/>
      <c r="R181" s="3"/>
      <c r="S181" s="3"/>
      <c r="T181" s="3"/>
      <c r="U181" s="3"/>
      <c r="V181" s="3"/>
      <c r="W181" s="3"/>
      <c r="X181" s="3"/>
      <c r="Y181" s="3"/>
      <c r="Z181" s="3"/>
    </row>
    <row r="182" ht="15.75" customHeight="1">
      <c r="A182" s="3"/>
      <c r="B182" s="13"/>
      <c r="C182" s="3"/>
      <c r="D182" s="3"/>
      <c r="E182" s="3"/>
      <c r="F182" s="3"/>
      <c r="G182" s="3"/>
      <c r="H182" s="3"/>
      <c r="I182" s="3"/>
      <c r="J182" s="3"/>
      <c r="K182" s="3"/>
      <c r="L182" s="13"/>
      <c r="M182" s="3"/>
      <c r="N182" s="3"/>
      <c r="O182" s="13"/>
      <c r="P182" s="3"/>
      <c r="Q182" s="3"/>
      <c r="R182" s="3"/>
      <c r="S182" s="3"/>
      <c r="T182" s="3"/>
      <c r="U182" s="3"/>
      <c r="V182" s="3"/>
      <c r="W182" s="3"/>
      <c r="X182" s="3"/>
      <c r="Y182" s="3"/>
      <c r="Z182" s="3"/>
    </row>
    <row r="183" ht="15.75" customHeight="1">
      <c r="A183" s="3"/>
      <c r="B183" s="13"/>
      <c r="C183" s="3"/>
      <c r="D183" s="3"/>
      <c r="E183" s="3"/>
      <c r="F183" s="3"/>
      <c r="G183" s="3"/>
      <c r="H183" s="3"/>
      <c r="I183" s="3"/>
      <c r="J183" s="3"/>
      <c r="K183" s="3"/>
      <c r="L183" s="13"/>
      <c r="M183" s="3"/>
      <c r="N183" s="3"/>
      <c r="O183" s="13"/>
      <c r="P183" s="3"/>
      <c r="Q183" s="3"/>
      <c r="R183" s="3"/>
      <c r="S183" s="3"/>
      <c r="T183" s="3"/>
      <c r="U183" s="3"/>
      <c r="V183" s="3"/>
      <c r="W183" s="3"/>
      <c r="X183" s="3"/>
      <c r="Y183" s="3"/>
      <c r="Z183" s="3"/>
    </row>
    <row r="184" ht="15.75" customHeight="1">
      <c r="A184" s="3"/>
      <c r="B184" s="13"/>
      <c r="C184" s="3"/>
      <c r="D184" s="3"/>
      <c r="E184" s="3"/>
      <c r="F184" s="3"/>
      <c r="G184" s="3"/>
      <c r="H184" s="3"/>
      <c r="I184" s="3"/>
      <c r="J184" s="3"/>
      <c r="K184" s="3"/>
      <c r="L184" s="13"/>
      <c r="M184" s="3"/>
      <c r="N184" s="3"/>
      <c r="O184" s="13"/>
      <c r="P184" s="3"/>
      <c r="Q184" s="3"/>
      <c r="R184" s="3"/>
      <c r="S184" s="3"/>
      <c r="T184" s="3"/>
      <c r="U184" s="3"/>
      <c r="V184" s="3"/>
      <c r="W184" s="3"/>
      <c r="X184" s="3"/>
      <c r="Y184" s="3"/>
      <c r="Z184" s="3"/>
    </row>
    <row r="185" ht="15.75" customHeight="1">
      <c r="A185" s="3"/>
      <c r="B185" s="13"/>
      <c r="C185" s="3"/>
      <c r="D185" s="3"/>
      <c r="E185" s="3"/>
      <c r="F185" s="3"/>
      <c r="G185" s="3"/>
      <c r="H185" s="3"/>
      <c r="I185" s="3"/>
      <c r="J185" s="3"/>
      <c r="K185" s="3"/>
      <c r="L185" s="13"/>
      <c r="M185" s="3"/>
      <c r="N185" s="3"/>
      <c r="O185" s="13"/>
      <c r="P185" s="3"/>
      <c r="Q185" s="3"/>
      <c r="R185" s="3"/>
      <c r="S185" s="3"/>
      <c r="T185" s="3"/>
      <c r="U185" s="3"/>
      <c r="V185" s="3"/>
      <c r="W185" s="3"/>
      <c r="X185" s="3"/>
      <c r="Y185" s="3"/>
      <c r="Z185" s="3"/>
    </row>
    <row r="186" ht="15.75" customHeight="1">
      <c r="A186" s="3"/>
      <c r="B186" s="13"/>
      <c r="C186" s="3"/>
      <c r="D186" s="3"/>
      <c r="E186" s="3"/>
      <c r="F186" s="3"/>
      <c r="G186" s="3"/>
      <c r="H186" s="3"/>
      <c r="I186" s="3"/>
      <c r="J186" s="3"/>
      <c r="K186" s="3"/>
      <c r="L186" s="13"/>
      <c r="M186" s="3"/>
      <c r="N186" s="3"/>
      <c r="O186" s="13"/>
      <c r="P186" s="3"/>
      <c r="Q186" s="3"/>
      <c r="R186" s="3"/>
      <c r="S186" s="3"/>
      <c r="T186" s="3"/>
      <c r="U186" s="3"/>
      <c r="V186" s="3"/>
      <c r="W186" s="3"/>
      <c r="X186" s="3"/>
      <c r="Y186" s="3"/>
      <c r="Z186" s="3"/>
    </row>
    <row r="187" ht="15.75" customHeight="1">
      <c r="A187" s="3"/>
      <c r="B187" s="13"/>
      <c r="C187" s="3"/>
      <c r="D187" s="3"/>
      <c r="E187" s="3"/>
      <c r="F187" s="3"/>
      <c r="G187" s="3"/>
      <c r="H187" s="3"/>
      <c r="I187" s="3"/>
      <c r="J187" s="3"/>
      <c r="K187" s="3"/>
      <c r="L187" s="13"/>
      <c r="M187" s="3"/>
      <c r="N187" s="3"/>
      <c r="O187" s="13"/>
      <c r="P187" s="3"/>
      <c r="Q187" s="3"/>
      <c r="R187" s="3"/>
      <c r="S187" s="3"/>
      <c r="T187" s="3"/>
      <c r="U187" s="3"/>
      <c r="V187" s="3"/>
      <c r="W187" s="3"/>
      <c r="X187" s="3"/>
      <c r="Y187" s="3"/>
      <c r="Z187" s="3"/>
    </row>
    <row r="188" ht="15.75" customHeight="1">
      <c r="A188" s="3"/>
      <c r="B188" s="13"/>
      <c r="C188" s="3"/>
      <c r="D188" s="3"/>
      <c r="E188" s="3"/>
      <c r="F188" s="3"/>
      <c r="G188" s="3"/>
      <c r="H188" s="3"/>
      <c r="I188" s="3"/>
      <c r="J188" s="3"/>
      <c r="K188" s="3"/>
      <c r="L188" s="13"/>
      <c r="M188" s="3"/>
      <c r="N188" s="3"/>
      <c r="O188" s="13"/>
      <c r="P188" s="3"/>
      <c r="Q188" s="3"/>
      <c r="R188" s="3"/>
      <c r="S188" s="3"/>
      <c r="T188" s="3"/>
      <c r="U188" s="3"/>
      <c r="V188" s="3"/>
      <c r="W188" s="3"/>
      <c r="X188" s="3"/>
      <c r="Y188" s="3"/>
      <c r="Z188" s="3"/>
    </row>
    <row r="189" ht="15.75" customHeight="1">
      <c r="A189" s="3"/>
      <c r="B189" s="13"/>
      <c r="C189" s="3"/>
      <c r="D189" s="3"/>
      <c r="E189" s="3"/>
      <c r="F189" s="3"/>
      <c r="G189" s="3"/>
      <c r="H189" s="3"/>
      <c r="I189" s="3"/>
      <c r="J189" s="3"/>
      <c r="K189" s="3"/>
      <c r="L189" s="13"/>
      <c r="M189" s="3"/>
      <c r="N189" s="3"/>
      <c r="O189" s="13"/>
      <c r="P189" s="3"/>
      <c r="Q189" s="3"/>
      <c r="R189" s="3"/>
      <c r="S189" s="3"/>
      <c r="T189" s="3"/>
      <c r="U189" s="3"/>
      <c r="V189" s="3"/>
      <c r="W189" s="3"/>
      <c r="X189" s="3"/>
      <c r="Y189" s="3"/>
      <c r="Z189" s="3"/>
    </row>
    <row r="190" ht="15.75" customHeight="1">
      <c r="A190" s="3"/>
      <c r="B190" s="13"/>
      <c r="C190" s="3"/>
      <c r="D190" s="3"/>
      <c r="E190" s="3"/>
      <c r="F190" s="3"/>
      <c r="G190" s="3"/>
      <c r="H190" s="3"/>
      <c r="I190" s="3"/>
      <c r="J190" s="3"/>
      <c r="K190" s="3"/>
      <c r="L190" s="13"/>
      <c r="M190" s="3"/>
      <c r="N190" s="3"/>
      <c r="O190" s="13"/>
      <c r="P190" s="3"/>
      <c r="Q190" s="3"/>
      <c r="R190" s="3"/>
      <c r="S190" s="3"/>
      <c r="T190" s="3"/>
      <c r="U190" s="3"/>
      <c r="V190" s="3"/>
      <c r="W190" s="3"/>
      <c r="X190" s="3"/>
      <c r="Y190" s="3"/>
      <c r="Z190" s="3"/>
    </row>
    <row r="191" ht="15.75" customHeight="1">
      <c r="A191" s="3"/>
      <c r="B191" s="13"/>
      <c r="C191" s="3"/>
      <c r="D191" s="3"/>
      <c r="E191" s="3"/>
      <c r="F191" s="3"/>
      <c r="G191" s="3"/>
      <c r="H191" s="3"/>
      <c r="I191" s="3"/>
      <c r="J191" s="3"/>
      <c r="K191" s="3"/>
      <c r="L191" s="13"/>
      <c r="M191" s="3"/>
      <c r="N191" s="3"/>
      <c r="O191" s="13"/>
      <c r="P191" s="3"/>
      <c r="Q191" s="3"/>
      <c r="R191" s="3"/>
      <c r="S191" s="3"/>
      <c r="T191" s="3"/>
      <c r="U191" s="3"/>
      <c r="V191" s="3"/>
      <c r="W191" s="3"/>
      <c r="X191" s="3"/>
      <c r="Y191" s="3"/>
      <c r="Z191" s="3"/>
    </row>
    <row r="192" ht="15.75" customHeight="1">
      <c r="A192" s="3"/>
      <c r="B192" s="13"/>
      <c r="C192" s="3"/>
      <c r="D192" s="3"/>
      <c r="E192" s="3"/>
      <c r="F192" s="3"/>
      <c r="G192" s="3"/>
      <c r="H192" s="3"/>
      <c r="I192" s="3"/>
      <c r="J192" s="3"/>
      <c r="K192" s="3"/>
      <c r="L192" s="13"/>
      <c r="M192" s="3"/>
      <c r="N192" s="3"/>
      <c r="O192" s="13"/>
      <c r="P192" s="3"/>
      <c r="Q192" s="3"/>
      <c r="R192" s="3"/>
      <c r="S192" s="3"/>
      <c r="T192" s="3"/>
      <c r="U192" s="3"/>
      <c r="V192" s="3"/>
      <c r="W192" s="3"/>
      <c r="X192" s="3"/>
      <c r="Y192" s="3"/>
      <c r="Z192" s="3"/>
    </row>
    <row r="193" ht="15.75" customHeight="1">
      <c r="A193" s="3"/>
      <c r="B193" s="13"/>
      <c r="C193" s="3"/>
      <c r="D193" s="3"/>
      <c r="E193" s="3"/>
      <c r="F193" s="3"/>
      <c r="G193" s="3"/>
      <c r="H193" s="3"/>
      <c r="I193" s="3"/>
      <c r="J193" s="3"/>
      <c r="K193" s="3"/>
      <c r="L193" s="13"/>
      <c r="M193" s="3"/>
      <c r="N193" s="3"/>
      <c r="O193" s="13"/>
      <c r="P193" s="3"/>
      <c r="Q193" s="3"/>
      <c r="R193" s="3"/>
      <c r="S193" s="3"/>
      <c r="T193" s="3"/>
      <c r="U193" s="3"/>
      <c r="V193" s="3"/>
      <c r="W193" s="3"/>
      <c r="X193" s="3"/>
      <c r="Y193" s="3"/>
      <c r="Z193" s="3"/>
    </row>
    <row r="194" ht="15.75" customHeight="1">
      <c r="A194" s="3"/>
      <c r="B194" s="13"/>
      <c r="C194" s="3"/>
      <c r="D194" s="3"/>
      <c r="E194" s="3"/>
      <c r="F194" s="3"/>
      <c r="G194" s="3"/>
      <c r="H194" s="3"/>
      <c r="I194" s="3"/>
      <c r="J194" s="3"/>
      <c r="K194" s="3"/>
      <c r="L194" s="13"/>
      <c r="M194" s="3"/>
      <c r="N194" s="3"/>
      <c r="O194" s="13"/>
      <c r="P194" s="3"/>
      <c r="Q194" s="3"/>
      <c r="R194" s="3"/>
      <c r="S194" s="3"/>
      <c r="T194" s="3"/>
      <c r="U194" s="3"/>
      <c r="V194" s="3"/>
      <c r="W194" s="3"/>
      <c r="X194" s="3"/>
      <c r="Y194" s="3"/>
      <c r="Z194" s="3"/>
    </row>
    <row r="195" ht="15.75" customHeight="1">
      <c r="A195" s="3"/>
      <c r="B195" s="13"/>
      <c r="C195" s="3"/>
      <c r="D195" s="3"/>
      <c r="E195" s="3"/>
      <c r="F195" s="3"/>
      <c r="G195" s="3"/>
      <c r="H195" s="3"/>
      <c r="I195" s="3"/>
      <c r="J195" s="3"/>
      <c r="K195" s="3"/>
      <c r="L195" s="13"/>
      <c r="M195" s="3"/>
      <c r="N195" s="3"/>
      <c r="O195" s="13"/>
      <c r="P195" s="3"/>
      <c r="Q195" s="3"/>
      <c r="R195" s="3"/>
      <c r="S195" s="3"/>
      <c r="T195" s="3"/>
      <c r="U195" s="3"/>
      <c r="V195" s="3"/>
      <c r="W195" s="3"/>
      <c r="X195" s="3"/>
      <c r="Y195" s="3"/>
      <c r="Z195" s="3"/>
    </row>
    <row r="196" ht="15.75" customHeight="1">
      <c r="A196" s="3"/>
      <c r="B196" s="13"/>
      <c r="C196" s="3"/>
      <c r="D196" s="3"/>
      <c r="E196" s="3"/>
      <c r="F196" s="3"/>
      <c r="G196" s="3"/>
      <c r="H196" s="3"/>
      <c r="I196" s="3"/>
      <c r="J196" s="3"/>
      <c r="K196" s="3"/>
      <c r="L196" s="13"/>
      <c r="M196" s="3"/>
      <c r="N196" s="3"/>
      <c r="O196" s="13"/>
      <c r="P196" s="3"/>
      <c r="Q196" s="3"/>
      <c r="R196" s="3"/>
      <c r="S196" s="3"/>
      <c r="T196" s="3"/>
      <c r="U196" s="3"/>
      <c r="V196" s="3"/>
      <c r="W196" s="3"/>
      <c r="X196" s="3"/>
      <c r="Y196" s="3"/>
      <c r="Z196" s="3"/>
    </row>
    <row r="197" ht="15.75" customHeight="1">
      <c r="A197" s="3"/>
      <c r="B197" s="13"/>
      <c r="C197" s="3"/>
      <c r="D197" s="3"/>
      <c r="E197" s="3"/>
      <c r="F197" s="3"/>
      <c r="G197" s="3"/>
      <c r="H197" s="3"/>
      <c r="I197" s="3"/>
      <c r="J197" s="3"/>
      <c r="K197" s="3"/>
      <c r="L197" s="13"/>
      <c r="M197" s="3"/>
      <c r="N197" s="3"/>
      <c r="O197" s="13"/>
      <c r="P197" s="3"/>
      <c r="Q197" s="3"/>
      <c r="R197" s="3"/>
      <c r="S197" s="3"/>
      <c r="T197" s="3"/>
      <c r="U197" s="3"/>
      <c r="V197" s="3"/>
      <c r="W197" s="3"/>
      <c r="X197" s="3"/>
      <c r="Y197" s="3"/>
      <c r="Z197" s="3"/>
    </row>
    <row r="198" ht="15.75" customHeight="1">
      <c r="A198" s="3"/>
      <c r="B198" s="13"/>
      <c r="C198" s="3"/>
      <c r="D198" s="3"/>
      <c r="E198" s="3"/>
      <c r="F198" s="3"/>
      <c r="G198" s="3"/>
      <c r="H198" s="3"/>
      <c r="I198" s="3"/>
      <c r="J198" s="3"/>
      <c r="K198" s="3"/>
      <c r="L198" s="13"/>
      <c r="M198" s="3"/>
      <c r="N198" s="3"/>
      <c r="O198" s="13"/>
      <c r="P198" s="3"/>
      <c r="Q198" s="3"/>
      <c r="R198" s="3"/>
      <c r="S198" s="3"/>
      <c r="T198" s="3"/>
      <c r="U198" s="3"/>
      <c r="V198" s="3"/>
      <c r="W198" s="3"/>
      <c r="X198" s="3"/>
      <c r="Y198" s="3"/>
      <c r="Z198" s="3"/>
    </row>
    <row r="199" ht="15.75" customHeight="1">
      <c r="A199" s="3"/>
      <c r="B199" s="13"/>
      <c r="C199" s="3"/>
      <c r="D199" s="3"/>
      <c r="E199" s="3"/>
      <c r="F199" s="3"/>
      <c r="G199" s="3"/>
      <c r="H199" s="3"/>
      <c r="I199" s="3"/>
      <c r="J199" s="3"/>
      <c r="K199" s="3"/>
      <c r="L199" s="13"/>
      <c r="M199" s="3"/>
      <c r="N199" s="3"/>
      <c r="O199" s="13"/>
      <c r="P199" s="3"/>
      <c r="Q199" s="3"/>
      <c r="R199" s="3"/>
      <c r="S199" s="3"/>
      <c r="T199" s="3"/>
      <c r="U199" s="3"/>
      <c r="V199" s="3"/>
      <c r="W199" s="3"/>
      <c r="X199" s="3"/>
      <c r="Y199" s="3"/>
      <c r="Z199" s="3"/>
    </row>
    <row r="200" ht="15.75" customHeight="1">
      <c r="A200" s="3"/>
      <c r="B200" s="13"/>
      <c r="C200" s="3"/>
      <c r="D200" s="3"/>
      <c r="E200" s="3"/>
      <c r="F200" s="3"/>
      <c r="G200" s="3"/>
      <c r="H200" s="3"/>
      <c r="I200" s="3"/>
      <c r="J200" s="3"/>
      <c r="K200" s="3"/>
      <c r="L200" s="13"/>
      <c r="M200" s="3"/>
      <c r="N200" s="3"/>
      <c r="O200" s="13"/>
      <c r="P200" s="3"/>
      <c r="Q200" s="3"/>
      <c r="R200" s="3"/>
      <c r="S200" s="3"/>
      <c r="T200" s="3"/>
      <c r="U200" s="3"/>
      <c r="V200" s="3"/>
      <c r="W200" s="3"/>
      <c r="X200" s="3"/>
      <c r="Y200" s="3"/>
      <c r="Z200" s="3"/>
    </row>
    <row r="201" ht="15.75" customHeight="1">
      <c r="A201" s="3"/>
      <c r="B201" s="13"/>
      <c r="C201" s="3"/>
      <c r="D201" s="3"/>
      <c r="E201" s="3"/>
      <c r="F201" s="3"/>
      <c r="G201" s="3"/>
      <c r="H201" s="3"/>
      <c r="I201" s="3"/>
      <c r="J201" s="3"/>
      <c r="K201" s="3"/>
      <c r="L201" s="13"/>
      <c r="M201" s="3"/>
      <c r="N201" s="3"/>
      <c r="O201" s="13"/>
      <c r="P201" s="3"/>
      <c r="Q201" s="3"/>
      <c r="R201" s="3"/>
      <c r="S201" s="3"/>
      <c r="T201" s="3"/>
      <c r="U201" s="3"/>
      <c r="V201" s="3"/>
      <c r="W201" s="3"/>
      <c r="X201" s="3"/>
      <c r="Y201" s="3"/>
      <c r="Z201" s="3"/>
    </row>
    <row r="202" ht="15.75" customHeight="1">
      <c r="A202" s="3"/>
      <c r="B202" s="13"/>
      <c r="C202" s="3"/>
      <c r="D202" s="3"/>
      <c r="E202" s="3"/>
      <c r="F202" s="3"/>
      <c r="G202" s="3"/>
      <c r="H202" s="3"/>
      <c r="I202" s="3"/>
      <c r="J202" s="3"/>
      <c r="K202" s="3"/>
      <c r="L202" s="13"/>
      <c r="M202" s="3"/>
      <c r="N202" s="3"/>
      <c r="O202" s="13"/>
      <c r="P202" s="3"/>
      <c r="Q202" s="3"/>
      <c r="R202" s="3"/>
      <c r="S202" s="3"/>
      <c r="T202" s="3"/>
      <c r="U202" s="3"/>
      <c r="V202" s="3"/>
      <c r="W202" s="3"/>
      <c r="X202" s="3"/>
      <c r="Y202" s="3"/>
      <c r="Z202" s="3"/>
    </row>
    <row r="203" ht="15.75" customHeight="1">
      <c r="A203" s="3"/>
      <c r="B203" s="13"/>
      <c r="C203" s="3"/>
      <c r="D203" s="3"/>
      <c r="E203" s="3"/>
      <c r="F203" s="3"/>
      <c r="G203" s="3"/>
      <c r="H203" s="3"/>
      <c r="I203" s="3"/>
      <c r="J203" s="3"/>
      <c r="K203" s="3"/>
      <c r="L203" s="13"/>
      <c r="M203" s="3"/>
      <c r="N203" s="3"/>
      <c r="O203" s="13"/>
      <c r="P203" s="3"/>
      <c r="Q203" s="3"/>
      <c r="R203" s="3"/>
      <c r="S203" s="3"/>
      <c r="T203" s="3"/>
      <c r="U203" s="3"/>
      <c r="V203" s="3"/>
      <c r="W203" s="3"/>
      <c r="X203" s="3"/>
      <c r="Y203" s="3"/>
      <c r="Z203" s="3"/>
    </row>
    <row r="204" ht="15.75" customHeight="1">
      <c r="A204" s="3"/>
      <c r="B204" s="13"/>
      <c r="C204" s="3"/>
      <c r="D204" s="3"/>
      <c r="E204" s="3"/>
      <c r="F204" s="3"/>
      <c r="G204" s="3"/>
      <c r="H204" s="3"/>
      <c r="I204" s="3"/>
      <c r="J204" s="3"/>
      <c r="K204" s="3"/>
      <c r="L204" s="13"/>
      <c r="M204" s="3"/>
      <c r="N204" s="3"/>
      <c r="O204" s="13"/>
      <c r="P204" s="3"/>
      <c r="Q204" s="3"/>
      <c r="R204" s="3"/>
      <c r="S204" s="3"/>
      <c r="T204" s="3"/>
      <c r="U204" s="3"/>
      <c r="V204" s="3"/>
      <c r="W204" s="3"/>
      <c r="X204" s="3"/>
      <c r="Y204" s="3"/>
      <c r="Z204" s="3"/>
    </row>
    <row r="205" ht="15.75" customHeight="1">
      <c r="A205" s="3"/>
      <c r="B205" s="13"/>
      <c r="C205" s="3"/>
      <c r="D205" s="3"/>
      <c r="E205" s="3"/>
      <c r="F205" s="3"/>
      <c r="G205" s="3"/>
      <c r="H205" s="3"/>
      <c r="I205" s="3"/>
      <c r="J205" s="3"/>
      <c r="K205" s="3"/>
      <c r="L205" s="13"/>
      <c r="M205" s="3"/>
      <c r="N205" s="3"/>
      <c r="O205" s="13"/>
      <c r="P205" s="3"/>
      <c r="Q205" s="3"/>
      <c r="R205" s="3"/>
      <c r="S205" s="3"/>
      <c r="T205" s="3"/>
      <c r="U205" s="3"/>
      <c r="V205" s="3"/>
      <c r="W205" s="3"/>
      <c r="X205" s="3"/>
      <c r="Y205" s="3"/>
      <c r="Z205" s="3"/>
    </row>
    <row r="206" ht="15.75" customHeight="1">
      <c r="A206" s="3"/>
      <c r="B206" s="13"/>
      <c r="C206" s="3"/>
      <c r="D206" s="3"/>
      <c r="E206" s="3"/>
      <c r="F206" s="3"/>
      <c r="G206" s="3"/>
      <c r="H206" s="3"/>
      <c r="I206" s="3"/>
      <c r="J206" s="3"/>
      <c r="K206" s="3"/>
      <c r="L206" s="13"/>
      <c r="M206" s="3"/>
      <c r="N206" s="3"/>
      <c r="O206" s="13"/>
      <c r="P206" s="3"/>
      <c r="Q206" s="3"/>
      <c r="R206" s="3"/>
      <c r="S206" s="3"/>
      <c r="T206" s="3"/>
      <c r="U206" s="3"/>
      <c r="V206" s="3"/>
      <c r="W206" s="3"/>
      <c r="X206" s="3"/>
      <c r="Y206" s="3"/>
      <c r="Z206" s="3"/>
    </row>
    <row r="207" ht="15.75" customHeight="1">
      <c r="A207" s="3"/>
      <c r="B207" s="13"/>
      <c r="C207" s="3"/>
      <c r="D207" s="3"/>
      <c r="E207" s="3"/>
      <c r="F207" s="3"/>
      <c r="G207" s="3"/>
      <c r="H207" s="3"/>
      <c r="I207" s="3"/>
      <c r="J207" s="3"/>
      <c r="K207" s="3"/>
      <c r="L207" s="13"/>
      <c r="M207" s="3"/>
      <c r="N207" s="3"/>
      <c r="O207" s="13"/>
      <c r="P207" s="3"/>
      <c r="Q207" s="3"/>
      <c r="R207" s="3"/>
      <c r="S207" s="3"/>
      <c r="T207" s="3"/>
      <c r="U207" s="3"/>
      <c r="V207" s="3"/>
      <c r="W207" s="3"/>
      <c r="X207" s="3"/>
      <c r="Y207" s="3"/>
      <c r="Z207" s="3"/>
    </row>
    <row r="208" ht="15.75" customHeight="1">
      <c r="A208" s="3"/>
      <c r="B208" s="13"/>
      <c r="C208" s="3"/>
      <c r="D208" s="3"/>
      <c r="E208" s="3"/>
      <c r="F208" s="3"/>
      <c r="G208" s="3"/>
      <c r="H208" s="3"/>
      <c r="I208" s="3"/>
      <c r="J208" s="3"/>
      <c r="K208" s="3"/>
      <c r="L208" s="13"/>
      <c r="M208" s="3"/>
      <c r="N208" s="3"/>
      <c r="O208" s="13"/>
      <c r="P208" s="3"/>
      <c r="Q208" s="3"/>
      <c r="R208" s="3"/>
      <c r="S208" s="3"/>
      <c r="T208" s="3"/>
      <c r="U208" s="3"/>
      <c r="V208" s="3"/>
      <c r="W208" s="3"/>
      <c r="X208" s="3"/>
      <c r="Y208" s="3"/>
      <c r="Z208" s="3"/>
    </row>
    <row r="209" ht="15.75" customHeight="1">
      <c r="A209" s="3"/>
      <c r="B209" s="13"/>
      <c r="C209" s="3"/>
      <c r="D209" s="3"/>
      <c r="E209" s="3"/>
      <c r="F209" s="3"/>
      <c r="G209" s="3"/>
      <c r="H209" s="3"/>
      <c r="I209" s="3"/>
      <c r="J209" s="3"/>
      <c r="K209" s="3"/>
      <c r="L209" s="13"/>
      <c r="M209" s="3"/>
      <c r="N209" s="3"/>
      <c r="O209" s="13"/>
      <c r="P209" s="3"/>
      <c r="Q209" s="3"/>
      <c r="R209" s="3"/>
      <c r="S209" s="3"/>
      <c r="T209" s="3"/>
      <c r="U209" s="3"/>
      <c r="V209" s="3"/>
      <c r="W209" s="3"/>
      <c r="X209" s="3"/>
      <c r="Y209" s="3"/>
      <c r="Z209" s="3"/>
    </row>
    <row r="210" ht="15.75" customHeight="1">
      <c r="A210" s="3"/>
      <c r="B210" s="13"/>
      <c r="C210" s="3"/>
      <c r="D210" s="3"/>
      <c r="E210" s="3"/>
      <c r="F210" s="3"/>
      <c r="G210" s="3"/>
      <c r="H210" s="3"/>
      <c r="I210" s="3"/>
      <c r="J210" s="3"/>
      <c r="K210" s="3"/>
      <c r="L210" s="13"/>
      <c r="M210" s="3"/>
      <c r="N210" s="3"/>
      <c r="O210" s="13"/>
      <c r="P210" s="3"/>
      <c r="Q210" s="3"/>
      <c r="R210" s="3"/>
      <c r="S210" s="3"/>
      <c r="T210" s="3"/>
      <c r="U210" s="3"/>
      <c r="V210" s="3"/>
      <c r="W210" s="3"/>
      <c r="X210" s="3"/>
      <c r="Y210" s="3"/>
      <c r="Z210" s="3"/>
    </row>
    <row r="211" ht="15.75" customHeight="1">
      <c r="A211" s="3"/>
      <c r="B211" s="13"/>
      <c r="C211" s="3"/>
      <c r="D211" s="3"/>
      <c r="E211" s="3"/>
      <c r="F211" s="3"/>
      <c r="G211" s="3"/>
      <c r="H211" s="3"/>
      <c r="I211" s="3"/>
      <c r="J211" s="3"/>
      <c r="K211" s="3"/>
      <c r="L211" s="13"/>
      <c r="M211" s="3"/>
      <c r="N211" s="3"/>
      <c r="O211" s="13"/>
      <c r="P211" s="3"/>
      <c r="Q211" s="3"/>
      <c r="R211" s="3"/>
      <c r="S211" s="3"/>
      <c r="T211" s="3"/>
      <c r="U211" s="3"/>
      <c r="V211" s="3"/>
      <c r="W211" s="3"/>
      <c r="X211" s="3"/>
      <c r="Y211" s="3"/>
      <c r="Z211" s="3"/>
    </row>
    <row r="212" ht="15.75" customHeight="1">
      <c r="A212" s="3"/>
      <c r="B212" s="13"/>
      <c r="C212" s="3"/>
      <c r="D212" s="3"/>
      <c r="E212" s="3"/>
      <c r="F212" s="3"/>
      <c r="G212" s="3"/>
      <c r="H212" s="3"/>
      <c r="I212" s="3"/>
      <c r="J212" s="3"/>
      <c r="K212" s="3"/>
      <c r="L212" s="13"/>
      <c r="M212" s="3"/>
      <c r="N212" s="3"/>
      <c r="O212" s="13"/>
      <c r="P212" s="3"/>
      <c r="Q212" s="3"/>
      <c r="R212" s="3"/>
      <c r="S212" s="3"/>
      <c r="T212" s="3"/>
      <c r="U212" s="3"/>
      <c r="V212" s="3"/>
      <c r="W212" s="3"/>
      <c r="X212" s="3"/>
      <c r="Y212" s="3"/>
      <c r="Z212" s="3"/>
    </row>
    <row r="213" ht="15.75" customHeight="1">
      <c r="A213" s="3"/>
      <c r="B213" s="13"/>
      <c r="C213" s="3"/>
      <c r="D213" s="3"/>
      <c r="E213" s="3"/>
      <c r="F213" s="3"/>
      <c r="G213" s="3"/>
      <c r="H213" s="3"/>
      <c r="I213" s="3"/>
      <c r="J213" s="3"/>
      <c r="K213" s="3"/>
      <c r="L213" s="13"/>
      <c r="M213" s="3"/>
      <c r="N213" s="3"/>
      <c r="O213" s="13"/>
      <c r="P213" s="3"/>
      <c r="Q213" s="3"/>
      <c r="R213" s="3"/>
      <c r="S213" s="3"/>
      <c r="T213" s="3"/>
      <c r="U213" s="3"/>
      <c r="V213" s="3"/>
      <c r="W213" s="3"/>
      <c r="X213" s="3"/>
      <c r="Y213" s="3"/>
      <c r="Z213" s="3"/>
    </row>
    <row r="214" ht="15.75" customHeight="1">
      <c r="A214" s="3"/>
      <c r="B214" s="13"/>
      <c r="C214" s="3"/>
      <c r="D214" s="3"/>
      <c r="E214" s="3"/>
      <c r="F214" s="3"/>
      <c r="G214" s="3"/>
      <c r="H214" s="3"/>
      <c r="I214" s="3"/>
      <c r="J214" s="3"/>
      <c r="K214" s="3"/>
      <c r="L214" s="13"/>
      <c r="M214" s="3"/>
      <c r="N214" s="3"/>
      <c r="O214" s="13"/>
      <c r="P214" s="3"/>
      <c r="Q214" s="3"/>
      <c r="R214" s="3"/>
      <c r="S214" s="3"/>
      <c r="T214" s="3"/>
      <c r="U214" s="3"/>
      <c r="V214" s="3"/>
      <c r="W214" s="3"/>
      <c r="X214" s="3"/>
      <c r="Y214" s="3"/>
      <c r="Z214" s="3"/>
    </row>
    <row r="215" ht="15.75" customHeight="1">
      <c r="A215" s="3"/>
      <c r="B215" s="13"/>
      <c r="C215" s="3"/>
      <c r="D215" s="3"/>
      <c r="E215" s="3"/>
      <c r="F215" s="3"/>
      <c r="G215" s="3"/>
      <c r="H215" s="3"/>
      <c r="I215" s="3"/>
      <c r="J215" s="3"/>
      <c r="K215" s="3"/>
      <c r="L215" s="13"/>
      <c r="M215" s="3"/>
      <c r="N215" s="3"/>
      <c r="O215" s="13"/>
      <c r="P215" s="3"/>
      <c r="Q215" s="3"/>
      <c r="R215" s="3"/>
      <c r="S215" s="3"/>
      <c r="T215" s="3"/>
      <c r="U215" s="3"/>
      <c r="V215" s="3"/>
      <c r="W215" s="3"/>
      <c r="X215" s="3"/>
      <c r="Y215" s="3"/>
      <c r="Z215" s="3"/>
    </row>
    <row r="216" ht="15.75" customHeight="1">
      <c r="A216" s="3"/>
      <c r="B216" s="13"/>
      <c r="C216" s="3"/>
      <c r="D216" s="3"/>
      <c r="E216" s="3"/>
      <c r="F216" s="3"/>
      <c r="G216" s="3"/>
      <c r="H216" s="3"/>
      <c r="I216" s="3"/>
      <c r="J216" s="3"/>
      <c r="K216" s="3"/>
      <c r="L216" s="13"/>
      <c r="M216" s="3"/>
      <c r="N216" s="3"/>
      <c r="O216" s="13"/>
      <c r="P216" s="3"/>
      <c r="Q216" s="3"/>
      <c r="R216" s="3"/>
      <c r="S216" s="3"/>
      <c r="T216" s="3"/>
      <c r="U216" s="3"/>
      <c r="V216" s="3"/>
      <c r="W216" s="3"/>
      <c r="X216" s="3"/>
      <c r="Y216" s="3"/>
      <c r="Z216" s="3"/>
    </row>
    <row r="217" ht="15.75" customHeight="1">
      <c r="A217" s="3"/>
      <c r="B217" s="13"/>
      <c r="C217" s="3"/>
      <c r="D217" s="3"/>
      <c r="E217" s="3"/>
      <c r="F217" s="3"/>
      <c r="G217" s="3"/>
      <c r="H217" s="3"/>
      <c r="I217" s="3"/>
      <c r="J217" s="3"/>
      <c r="K217" s="3"/>
      <c r="L217" s="13"/>
      <c r="M217" s="3"/>
      <c r="N217" s="3"/>
      <c r="O217" s="13"/>
      <c r="P217" s="3"/>
      <c r="Q217" s="3"/>
      <c r="R217" s="3"/>
      <c r="S217" s="3"/>
      <c r="T217" s="3"/>
      <c r="U217" s="3"/>
      <c r="V217" s="3"/>
      <c r="W217" s="3"/>
      <c r="X217" s="3"/>
      <c r="Y217" s="3"/>
      <c r="Z217" s="3"/>
    </row>
    <row r="218" ht="15.75" customHeight="1">
      <c r="A218" s="3"/>
      <c r="B218" s="13"/>
      <c r="C218" s="3"/>
      <c r="D218" s="3"/>
      <c r="E218" s="3"/>
      <c r="F218" s="3"/>
      <c r="G218" s="3"/>
      <c r="H218" s="3"/>
      <c r="I218" s="3"/>
      <c r="J218" s="3"/>
      <c r="K218" s="3"/>
      <c r="L218" s="13"/>
      <c r="M218" s="3"/>
      <c r="N218" s="3"/>
      <c r="O218" s="13"/>
      <c r="P218" s="3"/>
      <c r="Q218" s="3"/>
      <c r="R218" s="3"/>
      <c r="S218" s="3"/>
      <c r="T218" s="3"/>
      <c r="U218" s="3"/>
      <c r="V218" s="3"/>
      <c r="W218" s="3"/>
      <c r="X218" s="3"/>
      <c r="Y218" s="3"/>
      <c r="Z218" s="3"/>
    </row>
    <row r="219" ht="15.75" customHeight="1">
      <c r="A219" s="3"/>
      <c r="B219" s="13"/>
      <c r="C219" s="3"/>
      <c r="D219" s="3"/>
      <c r="E219" s="3"/>
      <c r="F219" s="3"/>
      <c r="G219" s="3"/>
      <c r="H219" s="3"/>
      <c r="I219" s="3"/>
      <c r="J219" s="3"/>
      <c r="K219" s="3"/>
      <c r="L219" s="13"/>
      <c r="M219" s="3"/>
      <c r="N219" s="3"/>
      <c r="O219" s="13"/>
      <c r="P219" s="3"/>
      <c r="Q219" s="3"/>
      <c r="R219" s="3"/>
      <c r="S219" s="3"/>
      <c r="T219" s="3"/>
      <c r="U219" s="3"/>
      <c r="V219" s="3"/>
      <c r="W219" s="3"/>
      <c r="X219" s="3"/>
      <c r="Y219" s="3"/>
      <c r="Z219" s="3"/>
    </row>
    <row r="220" ht="15.75" customHeight="1">
      <c r="A220" s="3"/>
      <c r="B220" s="13"/>
      <c r="C220" s="3"/>
      <c r="D220" s="3"/>
      <c r="E220" s="3"/>
      <c r="F220" s="3"/>
      <c r="G220" s="3"/>
      <c r="H220" s="3"/>
      <c r="I220" s="3"/>
      <c r="J220" s="3"/>
      <c r="K220" s="3"/>
      <c r="L220" s="13"/>
      <c r="M220" s="3"/>
      <c r="N220" s="3"/>
      <c r="O220" s="1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H2:H1000">
    <cfRule type="expression" dxfId="0" priority="1">
      <formula>AND($E2&lt;&gt;"",$H2="")</formula>
    </cfRule>
  </conditionalFormatting>
  <conditionalFormatting sqref="H2:O1000">
    <cfRule type="expression" dxfId="1" priority="2">
      <formula>$O2="placeholder"</formula>
    </cfRule>
  </conditionalFormatting>
  <conditionalFormatting sqref="I2:J1000">
    <cfRule type="expression" dxfId="0" priority="3">
      <formula>AND(OR($L2="triangular",$L2="uniform"),OR($I2="",$J2=""))</formula>
    </cfRule>
  </conditionalFormatting>
  <dataValidations>
    <dataValidation type="list" allowBlank="1" sqref="L2:L247">
      <formula1>"fixed,triangular,uniform,choice,combination"</formula1>
    </dataValidation>
    <dataValidation type="list" allowBlank="1" sqref="O2:O247">
      <formula1>"placeholder,partner estimate,measured,literature"</formula1>
    </dataValidation>
    <dataValidation type="list" allowBlank="1" sqref="B2:B247">
      <formula1>"product size,production,repair,use,end-of-life,general"</formula1>
    </dataValidation>
  </dataValidation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10.0"/>
    <col customWidth="1" min="2" max="2" width="15.0"/>
    <col customWidth="1" min="3" max="3" width="13.0"/>
    <col customWidth="1" min="4" max="4" width="22.0"/>
    <col customWidth="1" min="5" max="5" width="17.0"/>
    <col customWidth="1" min="6" max="6" width="34.0"/>
    <col customWidth="1" min="7" max="7" width="60.0"/>
    <col customWidth="1" min="8" max="8" width="14.0"/>
    <col customWidth="1" min="9" max="10" width="9.0"/>
    <col customWidth="1" min="11" max="12" width="13.0"/>
    <col customWidth="1" min="13" max="13" width="17.0"/>
    <col customWidth="1" min="14" max="14" width="40.0"/>
    <col customWidth="1" min="15" max="15" width="13.0"/>
    <col customWidth="1" min="16" max="16" width="40.0"/>
    <col customWidth="1" min="17" max="17" width="8.86"/>
  </cols>
  <sheetData>
    <row r="1">
      <c r="A1" s="14" t="s">
        <v>295</v>
      </c>
      <c r="B1" s="14" t="s">
        <v>117</v>
      </c>
      <c r="C1" s="14" t="s">
        <v>296</v>
      </c>
      <c r="D1" s="14" t="s">
        <v>297</v>
      </c>
      <c r="E1" s="14" t="s">
        <v>298</v>
      </c>
      <c r="F1" s="14" t="s">
        <v>0</v>
      </c>
      <c r="G1" s="14" t="s">
        <v>10</v>
      </c>
      <c r="H1" s="14" t="s">
        <v>8</v>
      </c>
      <c r="I1" s="14" t="s">
        <v>299</v>
      </c>
      <c r="J1" s="14" t="s">
        <v>300</v>
      </c>
      <c r="K1" s="14" t="s">
        <v>301</v>
      </c>
      <c r="L1" s="14" t="s">
        <v>302</v>
      </c>
      <c r="M1" s="14" t="s">
        <v>124</v>
      </c>
      <c r="N1" s="14" t="s">
        <v>303</v>
      </c>
      <c r="O1" s="14" t="s">
        <v>304</v>
      </c>
      <c r="P1" s="14" t="s">
        <v>305</v>
      </c>
      <c r="Q1" s="14" t="s">
        <v>182</v>
      </c>
      <c r="R1" s="3"/>
      <c r="S1" s="3"/>
      <c r="T1" s="3"/>
      <c r="U1" s="3"/>
      <c r="V1" s="3"/>
      <c r="W1" s="3"/>
      <c r="X1" s="3"/>
      <c r="Y1" s="3"/>
      <c r="Z1" s="3"/>
    </row>
    <row r="2">
      <c r="A2" s="15" t="s">
        <v>72</v>
      </c>
      <c r="B2" s="15" t="s">
        <v>306</v>
      </c>
      <c r="C2" s="15" t="s">
        <v>307</v>
      </c>
      <c r="D2" s="15" t="s">
        <v>308</v>
      </c>
      <c r="E2" s="15"/>
      <c r="F2" s="15" t="s">
        <v>613</v>
      </c>
      <c r="G2" s="15" t="s">
        <v>614</v>
      </c>
      <c r="H2" s="15" t="s">
        <v>615</v>
      </c>
      <c r="I2" s="15">
        <v>0.48</v>
      </c>
      <c r="J2" s="15">
        <f>I2*0.8</f>
        <v>0.384</v>
      </c>
      <c r="K2" s="15">
        <f>I2*1.2</f>
        <v>0.576</v>
      </c>
      <c r="L2" s="15"/>
      <c r="M2" s="15" t="s">
        <v>312</v>
      </c>
      <c r="N2" s="15"/>
      <c r="O2" s="15" t="s">
        <v>906</v>
      </c>
      <c r="P2" s="15" t="s">
        <v>314</v>
      </c>
      <c r="Q2" s="15" t="s">
        <v>907</v>
      </c>
      <c r="R2" s="3"/>
      <c r="S2" s="3"/>
      <c r="T2" s="3"/>
      <c r="U2" s="3"/>
      <c r="V2" s="3"/>
      <c r="W2" s="3"/>
      <c r="X2" s="3"/>
      <c r="Y2" s="3"/>
      <c r="Z2" s="3"/>
    </row>
    <row r="3">
      <c r="A3" s="15" t="s">
        <v>72</v>
      </c>
      <c r="B3" s="15" t="s">
        <v>306</v>
      </c>
      <c r="C3" s="15" t="s">
        <v>327</v>
      </c>
      <c r="D3" s="15" t="s">
        <v>619</v>
      </c>
      <c r="E3" s="15" t="s">
        <v>329</v>
      </c>
      <c r="F3" s="15" t="s">
        <v>330</v>
      </c>
      <c r="G3" s="17" t="s">
        <v>331</v>
      </c>
      <c r="H3" s="15" t="s">
        <v>311</v>
      </c>
      <c r="I3" s="15">
        <v>100.0</v>
      </c>
      <c r="J3" s="15"/>
      <c r="K3" s="15"/>
      <c r="L3" s="15"/>
      <c r="M3" s="15" t="s">
        <v>357</v>
      </c>
      <c r="N3" s="15"/>
      <c r="O3" s="15" t="s">
        <v>620</v>
      </c>
      <c r="P3" s="15" t="s">
        <v>314</v>
      </c>
      <c r="Q3" s="15" t="s">
        <v>621</v>
      </c>
      <c r="R3" s="3"/>
      <c r="S3" s="3"/>
      <c r="T3" s="3"/>
      <c r="U3" s="3"/>
      <c r="V3" s="3"/>
      <c r="W3" s="3"/>
      <c r="X3" s="3"/>
      <c r="Y3" s="3"/>
      <c r="Z3" s="3"/>
    </row>
    <row r="4">
      <c r="A4" s="15" t="s">
        <v>72</v>
      </c>
      <c r="B4" s="15" t="s">
        <v>306</v>
      </c>
      <c r="C4" s="15" t="s">
        <v>413</v>
      </c>
      <c r="D4" s="15" t="s">
        <v>619</v>
      </c>
      <c r="E4" s="15" t="s">
        <v>329</v>
      </c>
      <c r="F4" s="15" t="s">
        <v>330</v>
      </c>
      <c r="G4" s="17" t="s">
        <v>622</v>
      </c>
      <c r="H4" s="15" t="s">
        <v>311</v>
      </c>
      <c r="I4" s="15">
        <v>100.0</v>
      </c>
      <c r="J4" s="15"/>
      <c r="K4" s="15"/>
      <c r="L4" s="15"/>
      <c r="M4" s="15" t="s">
        <v>357</v>
      </c>
      <c r="N4" s="15"/>
      <c r="O4" s="15" t="s">
        <v>620</v>
      </c>
      <c r="P4" s="15" t="s">
        <v>314</v>
      </c>
      <c r="Q4" s="15" t="s">
        <v>621</v>
      </c>
      <c r="R4" s="3"/>
      <c r="S4" s="3"/>
      <c r="T4" s="3"/>
      <c r="U4" s="3"/>
      <c r="V4" s="3"/>
      <c r="W4" s="3"/>
      <c r="X4" s="3"/>
      <c r="Y4" s="3"/>
      <c r="Z4" s="3"/>
    </row>
    <row r="5">
      <c r="A5" s="15" t="s">
        <v>72</v>
      </c>
      <c r="B5" s="15" t="s">
        <v>337</v>
      </c>
      <c r="C5" s="15" t="s">
        <v>327</v>
      </c>
      <c r="D5" s="15" t="s">
        <v>210</v>
      </c>
      <c r="E5" s="15"/>
      <c r="F5" s="15" t="s">
        <v>339</v>
      </c>
      <c r="G5" s="17" t="s">
        <v>340</v>
      </c>
      <c r="H5" s="15" t="s">
        <v>254</v>
      </c>
      <c r="I5" s="15">
        <v>3000.0</v>
      </c>
      <c r="J5" s="15">
        <f t="shared" ref="J5:J8" si="1">I5*0.8</f>
        <v>2400</v>
      </c>
      <c r="K5" s="15">
        <f t="shared" ref="K5:K8" si="2">I5*1.2</f>
        <v>3600</v>
      </c>
      <c r="L5" s="15"/>
      <c r="M5" s="15" t="s">
        <v>312</v>
      </c>
      <c r="N5" s="15"/>
      <c r="O5" s="15" t="s">
        <v>623</v>
      </c>
      <c r="P5" s="15" t="s">
        <v>314</v>
      </c>
      <c r="Q5" s="15" t="s">
        <v>624</v>
      </c>
      <c r="R5" s="3"/>
      <c r="S5" s="3"/>
      <c r="T5" s="3"/>
      <c r="U5" s="3"/>
      <c r="V5" s="3"/>
      <c r="W5" s="3"/>
      <c r="X5" s="3"/>
      <c r="Y5" s="3"/>
      <c r="Z5" s="3"/>
    </row>
    <row r="6">
      <c r="A6" s="15" t="s">
        <v>72</v>
      </c>
      <c r="B6" s="15" t="s">
        <v>337</v>
      </c>
      <c r="C6" s="15" t="s">
        <v>327</v>
      </c>
      <c r="D6" s="15" t="s">
        <v>210</v>
      </c>
      <c r="E6" s="15"/>
      <c r="F6" s="15" t="s">
        <v>343</v>
      </c>
      <c r="G6" s="17" t="s">
        <v>344</v>
      </c>
      <c r="H6" s="15" t="s">
        <v>345</v>
      </c>
      <c r="I6" s="15">
        <v>12.0</v>
      </c>
      <c r="J6" s="15">
        <f t="shared" si="1"/>
        <v>9.6</v>
      </c>
      <c r="K6" s="15">
        <f t="shared" si="2"/>
        <v>14.4</v>
      </c>
      <c r="L6" s="15"/>
      <c r="M6" s="15" t="s">
        <v>312</v>
      </c>
      <c r="N6" s="15"/>
      <c r="O6" s="15" t="s">
        <v>625</v>
      </c>
      <c r="P6" s="15" t="s">
        <v>314</v>
      </c>
      <c r="Q6" s="15" t="s">
        <v>626</v>
      </c>
      <c r="R6" s="3"/>
      <c r="S6" s="3"/>
      <c r="T6" s="3"/>
      <c r="U6" s="3"/>
      <c r="V6" s="3"/>
      <c r="W6" s="3"/>
      <c r="X6" s="3"/>
      <c r="Y6" s="3"/>
      <c r="Z6" s="3"/>
    </row>
    <row r="7">
      <c r="A7" s="15" t="s">
        <v>72</v>
      </c>
      <c r="B7" s="15" t="s">
        <v>337</v>
      </c>
      <c r="C7" s="15" t="s">
        <v>327</v>
      </c>
      <c r="D7" s="15" t="s">
        <v>210</v>
      </c>
      <c r="E7" s="15"/>
      <c r="F7" s="15" t="s">
        <v>347</v>
      </c>
      <c r="G7" s="17" t="s">
        <v>348</v>
      </c>
      <c r="H7" s="15" t="s">
        <v>349</v>
      </c>
      <c r="I7" s="15">
        <v>15.0</v>
      </c>
      <c r="J7" s="15">
        <f t="shared" si="1"/>
        <v>12</v>
      </c>
      <c r="K7" s="15">
        <f t="shared" si="2"/>
        <v>18</v>
      </c>
      <c r="L7" s="15"/>
      <c r="M7" s="15" t="s">
        <v>312</v>
      </c>
      <c r="N7" s="15"/>
      <c r="O7" s="15" t="s">
        <v>627</v>
      </c>
      <c r="P7" s="15" t="s">
        <v>314</v>
      </c>
      <c r="Q7" s="15" t="s">
        <v>908</v>
      </c>
      <c r="R7" s="3"/>
      <c r="S7" s="3"/>
      <c r="T7" s="3"/>
      <c r="U7" s="3"/>
      <c r="V7" s="3"/>
      <c r="W7" s="3"/>
      <c r="X7" s="3"/>
      <c r="Y7" s="3"/>
      <c r="Z7" s="3"/>
    </row>
    <row r="8">
      <c r="A8" s="15" t="s">
        <v>72</v>
      </c>
      <c r="B8" s="15" t="s">
        <v>337</v>
      </c>
      <c r="C8" s="15" t="s">
        <v>327</v>
      </c>
      <c r="D8" s="15" t="s">
        <v>210</v>
      </c>
      <c r="E8" s="15"/>
      <c r="F8" s="15" t="s">
        <v>351</v>
      </c>
      <c r="G8" s="17" t="s">
        <v>352</v>
      </c>
      <c r="H8" s="15" t="s">
        <v>353</v>
      </c>
      <c r="I8" s="15">
        <v>50000.0</v>
      </c>
      <c r="J8" s="15">
        <f t="shared" si="1"/>
        <v>40000</v>
      </c>
      <c r="K8" s="15">
        <f t="shared" si="2"/>
        <v>60000</v>
      </c>
      <c r="L8" s="15"/>
      <c r="M8" s="15" t="s">
        <v>312</v>
      </c>
      <c r="N8" s="15"/>
      <c r="O8" s="15" t="s">
        <v>629</v>
      </c>
      <c r="P8" s="15" t="s">
        <v>314</v>
      </c>
      <c r="Q8" s="15" t="s">
        <v>630</v>
      </c>
      <c r="R8" s="3"/>
      <c r="S8" s="3"/>
      <c r="T8" s="3"/>
      <c r="U8" s="3"/>
      <c r="V8" s="3"/>
      <c r="W8" s="3"/>
      <c r="X8" s="3"/>
      <c r="Y8" s="3"/>
      <c r="Z8" s="3"/>
    </row>
    <row r="9">
      <c r="A9" s="15" t="s">
        <v>72</v>
      </c>
      <c r="B9" s="15" t="s">
        <v>337</v>
      </c>
      <c r="C9" s="15" t="s">
        <v>327</v>
      </c>
      <c r="D9" s="15" t="s">
        <v>210</v>
      </c>
      <c r="E9" s="15"/>
      <c r="F9" s="15" t="s">
        <v>355</v>
      </c>
      <c r="G9" s="17" t="s">
        <v>356</v>
      </c>
      <c r="H9" s="15" t="s">
        <v>311</v>
      </c>
      <c r="I9" s="15">
        <v>85.0</v>
      </c>
      <c r="J9" s="15">
        <f>I9-15</f>
        <v>70</v>
      </c>
      <c r="K9" s="15">
        <f>I9+15</f>
        <v>100</v>
      </c>
      <c r="L9" s="15"/>
      <c r="M9" s="15" t="s">
        <v>312</v>
      </c>
      <c r="N9" s="15"/>
      <c r="O9" s="15" t="s">
        <v>631</v>
      </c>
      <c r="P9" s="15" t="s">
        <v>314</v>
      </c>
      <c r="Q9" s="15" t="s">
        <v>909</v>
      </c>
      <c r="R9" s="3"/>
      <c r="S9" s="3"/>
      <c r="T9" s="3"/>
      <c r="U9" s="3"/>
      <c r="V9" s="3"/>
      <c r="W9" s="3"/>
      <c r="X9" s="3"/>
      <c r="Y9" s="3"/>
      <c r="Z9" s="3"/>
    </row>
    <row r="10">
      <c r="A10" s="15" t="s">
        <v>72</v>
      </c>
      <c r="B10" s="15" t="s">
        <v>337</v>
      </c>
      <c r="C10" s="15" t="s">
        <v>327</v>
      </c>
      <c r="D10" s="15" t="s">
        <v>210</v>
      </c>
      <c r="E10" s="15"/>
      <c r="F10" s="15" t="s">
        <v>360</v>
      </c>
      <c r="G10" s="17" t="s">
        <v>361</v>
      </c>
      <c r="H10" s="15" t="s">
        <v>90</v>
      </c>
      <c r="I10" s="15" t="s">
        <v>329</v>
      </c>
      <c r="J10" s="15"/>
      <c r="K10" s="15"/>
      <c r="L10" s="15"/>
      <c r="M10" s="15" t="s">
        <v>362</v>
      </c>
      <c r="N10" s="15" t="s">
        <v>363</v>
      </c>
      <c r="O10" s="15" t="s">
        <v>633</v>
      </c>
      <c r="P10" s="15" t="s">
        <v>314</v>
      </c>
      <c r="Q10" s="15" t="s">
        <v>634</v>
      </c>
      <c r="R10" s="3"/>
      <c r="S10" s="3"/>
      <c r="T10" s="3"/>
      <c r="U10" s="3"/>
      <c r="V10" s="3"/>
      <c r="W10" s="3"/>
      <c r="X10" s="3"/>
      <c r="Y10" s="3"/>
      <c r="Z10" s="3"/>
    </row>
    <row r="11">
      <c r="A11" s="15" t="s">
        <v>72</v>
      </c>
      <c r="B11" s="15" t="s">
        <v>337</v>
      </c>
      <c r="C11" s="15" t="s">
        <v>327</v>
      </c>
      <c r="D11" s="15" t="s">
        <v>213</v>
      </c>
      <c r="E11" s="15"/>
      <c r="F11" s="15" t="s">
        <v>339</v>
      </c>
      <c r="G11" s="17" t="s">
        <v>340</v>
      </c>
      <c r="H11" s="15" t="s">
        <v>254</v>
      </c>
      <c r="I11" s="15">
        <v>1500.0</v>
      </c>
      <c r="J11" s="15">
        <f t="shared" ref="J11:J14" si="3">I11*0.8</f>
        <v>1200</v>
      </c>
      <c r="K11" s="15">
        <f t="shared" ref="K11:K14" si="4">I11*1.2</f>
        <v>1800</v>
      </c>
      <c r="L11" s="15"/>
      <c r="M11" s="15" t="s">
        <v>312</v>
      </c>
      <c r="N11" s="15"/>
      <c r="O11" s="15" t="s">
        <v>635</v>
      </c>
      <c r="P11" s="15" t="s">
        <v>314</v>
      </c>
      <c r="Q11" s="15" t="s">
        <v>636</v>
      </c>
      <c r="R11" s="3"/>
      <c r="S11" s="3"/>
      <c r="T11" s="3"/>
      <c r="U11" s="3"/>
      <c r="V11" s="3"/>
      <c r="W11" s="3"/>
      <c r="X11" s="3"/>
      <c r="Y11" s="3"/>
      <c r="Z11" s="3"/>
    </row>
    <row r="12">
      <c r="A12" s="15" t="s">
        <v>72</v>
      </c>
      <c r="B12" s="15" t="s">
        <v>337</v>
      </c>
      <c r="C12" s="15" t="s">
        <v>327</v>
      </c>
      <c r="D12" s="15" t="s">
        <v>213</v>
      </c>
      <c r="E12" s="15"/>
      <c r="F12" s="15" t="s">
        <v>343</v>
      </c>
      <c r="G12" s="17" t="s">
        <v>344</v>
      </c>
      <c r="H12" s="15" t="s">
        <v>345</v>
      </c>
      <c r="I12" s="15">
        <v>5.0</v>
      </c>
      <c r="J12" s="15">
        <f t="shared" si="3"/>
        <v>4</v>
      </c>
      <c r="K12" s="15">
        <f t="shared" si="4"/>
        <v>6</v>
      </c>
      <c r="L12" s="15"/>
      <c r="M12" s="15" t="s">
        <v>312</v>
      </c>
      <c r="N12" s="15"/>
      <c r="O12" s="15" t="s">
        <v>637</v>
      </c>
      <c r="P12" s="15" t="s">
        <v>314</v>
      </c>
      <c r="Q12" s="15" t="s">
        <v>630</v>
      </c>
      <c r="R12" s="3"/>
      <c r="S12" s="3"/>
      <c r="T12" s="3"/>
      <c r="U12" s="3"/>
      <c r="V12" s="3"/>
      <c r="W12" s="3"/>
      <c r="X12" s="3"/>
      <c r="Y12" s="3"/>
      <c r="Z12" s="3"/>
    </row>
    <row r="13">
      <c r="A13" s="15" t="s">
        <v>72</v>
      </c>
      <c r="B13" s="15" t="s">
        <v>337</v>
      </c>
      <c r="C13" s="15" t="s">
        <v>327</v>
      </c>
      <c r="D13" s="15" t="s">
        <v>213</v>
      </c>
      <c r="E13" s="15"/>
      <c r="F13" s="15" t="s">
        <v>347</v>
      </c>
      <c r="G13" s="17" t="s">
        <v>348</v>
      </c>
      <c r="H13" s="15" t="s">
        <v>349</v>
      </c>
      <c r="I13" s="15">
        <v>6.0</v>
      </c>
      <c r="J13" s="15">
        <f t="shared" si="3"/>
        <v>4.8</v>
      </c>
      <c r="K13" s="15">
        <f t="shared" si="4"/>
        <v>7.2</v>
      </c>
      <c r="L13" s="15"/>
      <c r="M13" s="15" t="s">
        <v>312</v>
      </c>
      <c r="N13" s="15"/>
      <c r="O13" s="15" t="s">
        <v>638</v>
      </c>
      <c r="P13" s="15" t="s">
        <v>314</v>
      </c>
      <c r="Q13" s="15" t="s">
        <v>910</v>
      </c>
      <c r="R13" s="3"/>
      <c r="S13" s="3"/>
      <c r="T13" s="3"/>
      <c r="U13" s="3"/>
      <c r="V13" s="3"/>
      <c r="W13" s="3"/>
      <c r="X13" s="3"/>
      <c r="Y13" s="3"/>
      <c r="Z13" s="3"/>
    </row>
    <row r="14">
      <c r="A14" s="15" t="s">
        <v>72</v>
      </c>
      <c r="B14" s="15" t="s">
        <v>337</v>
      </c>
      <c r="C14" s="15" t="s">
        <v>327</v>
      </c>
      <c r="D14" s="15" t="s">
        <v>213</v>
      </c>
      <c r="E14" s="15"/>
      <c r="F14" s="15" t="s">
        <v>351</v>
      </c>
      <c r="G14" s="17" t="s">
        <v>352</v>
      </c>
      <c r="H14" s="15" t="s">
        <v>353</v>
      </c>
      <c r="I14" s="15">
        <v>50000.0</v>
      </c>
      <c r="J14" s="15">
        <f t="shared" si="3"/>
        <v>40000</v>
      </c>
      <c r="K14" s="15">
        <f t="shared" si="4"/>
        <v>60000</v>
      </c>
      <c r="L14" s="15"/>
      <c r="M14" s="15" t="s">
        <v>312</v>
      </c>
      <c r="N14" s="15"/>
      <c r="O14" s="15" t="s">
        <v>640</v>
      </c>
      <c r="P14" s="15" t="s">
        <v>314</v>
      </c>
      <c r="Q14" s="15" t="s">
        <v>630</v>
      </c>
      <c r="R14" s="3"/>
      <c r="S14" s="3"/>
      <c r="T14" s="3"/>
      <c r="U14" s="3"/>
      <c r="V14" s="3"/>
      <c r="W14" s="3"/>
      <c r="X14" s="3"/>
      <c r="Y14" s="3"/>
      <c r="Z14" s="3"/>
    </row>
    <row r="15">
      <c r="A15" s="15" t="s">
        <v>72</v>
      </c>
      <c r="B15" s="15" t="s">
        <v>337</v>
      </c>
      <c r="C15" s="15" t="s">
        <v>327</v>
      </c>
      <c r="D15" s="15" t="s">
        <v>213</v>
      </c>
      <c r="E15" s="15"/>
      <c r="F15" s="15" t="s">
        <v>355</v>
      </c>
      <c r="G15" s="17" t="s">
        <v>356</v>
      </c>
      <c r="H15" s="15" t="s">
        <v>311</v>
      </c>
      <c r="I15" s="15">
        <v>95.0</v>
      </c>
      <c r="J15" s="15">
        <f>I15-5</f>
        <v>90</v>
      </c>
      <c r="K15" s="15">
        <f>I15+5</f>
        <v>100</v>
      </c>
      <c r="L15" s="15"/>
      <c r="M15" s="15" t="s">
        <v>312</v>
      </c>
      <c r="N15" s="15"/>
      <c r="O15" s="15" t="s">
        <v>641</v>
      </c>
      <c r="P15" s="15" t="s">
        <v>314</v>
      </c>
      <c r="Q15" s="15" t="s">
        <v>527</v>
      </c>
      <c r="R15" s="3"/>
      <c r="S15" s="3"/>
      <c r="T15" s="3"/>
      <c r="U15" s="3"/>
      <c r="V15" s="3"/>
      <c r="W15" s="3"/>
      <c r="X15" s="3"/>
      <c r="Y15" s="3"/>
      <c r="Z15" s="3"/>
    </row>
    <row r="16">
      <c r="A16" s="15" t="s">
        <v>72</v>
      </c>
      <c r="B16" s="15" t="s">
        <v>337</v>
      </c>
      <c r="C16" s="15" t="s">
        <v>327</v>
      </c>
      <c r="D16" s="15" t="s">
        <v>213</v>
      </c>
      <c r="E16" s="15"/>
      <c r="F16" s="15" t="s">
        <v>360</v>
      </c>
      <c r="G16" s="17" t="s">
        <v>361</v>
      </c>
      <c r="H16" s="15" t="s">
        <v>90</v>
      </c>
      <c r="I16" s="15" t="s">
        <v>329</v>
      </c>
      <c r="J16" s="15"/>
      <c r="K16" s="15"/>
      <c r="L16" s="15"/>
      <c r="M16" s="15" t="s">
        <v>362</v>
      </c>
      <c r="N16" s="15" t="s">
        <v>363</v>
      </c>
      <c r="O16" s="15" t="s">
        <v>633</v>
      </c>
      <c r="P16" s="15" t="s">
        <v>314</v>
      </c>
      <c r="Q16" s="15" t="s">
        <v>634</v>
      </c>
      <c r="R16" s="3"/>
      <c r="S16" s="3"/>
      <c r="T16" s="3"/>
      <c r="U16" s="3"/>
      <c r="V16" s="3"/>
      <c r="W16" s="3"/>
      <c r="X16" s="3"/>
      <c r="Y16" s="3"/>
      <c r="Z16" s="3"/>
    </row>
    <row r="17">
      <c r="A17" s="15" t="s">
        <v>72</v>
      </c>
      <c r="B17" s="15" t="s">
        <v>337</v>
      </c>
      <c r="C17" s="15" t="s">
        <v>327</v>
      </c>
      <c r="D17" s="15" t="s">
        <v>215</v>
      </c>
      <c r="E17" s="15"/>
      <c r="F17" s="15" t="s">
        <v>339</v>
      </c>
      <c r="G17" s="17" t="s">
        <v>340</v>
      </c>
      <c r="H17" s="15" t="s">
        <v>254</v>
      </c>
      <c r="I17" s="15">
        <v>1200.0</v>
      </c>
      <c r="J17" s="15">
        <f t="shared" ref="J17:J20" si="5">I17*0.8</f>
        <v>960</v>
      </c>
      <c r="K17" s="15">
        <f t="shared" ref="K17:K20" si="6">I17*1.2</f>
        <v>1440</v>
      </c>
      <c r="L17" s="15"/>
      <c r="M17" s="15" t="s">
        <v>312</v>
      </c>
      <c r="N17" s="15"/>
      <c r="O17" s="15" t="s">
        <v>643</v>
      </c>
      <c r="P17" s="15" t="s">
        <v>314</v>
      </c>
      <c r="Q17" s="15" t="s">
        <v>911</v>
      </c>
      <c r="R17" s="3"/>
      <c r="S17" s="3"/>
      <c r="T17" s="3"/>
      <c r="U17" s="3"/>
      <c r="V17" s="3"/>
      <c r="W17" s="3"/>
      <c r="X17" s="3"/>
      <c r="Y17" s="3"/>
      <c r="Z17" s="3"/>
    </row>
    <row r="18">
      <c r="A18" s="15" t="s">
        <v>72</v>
      </c>
      <c r="B18" s="15" t="s">
        <v>337</v>
      </c>
      <c r="C18" s="15" t="s">
        <v>327</v>
      </c>
      <c r="D18" s="15" t="s">
        <v>215</v>
      </c>
      <c r="E18" s="15"/>
      <c r="F18" s="15" t="s">
        <v>343</v>
      </c>
      <c r="G18" s="17" t="s">
        <v>344</v>
      </c>
      <c r="H18" s="15" t="s">
        <v>345</v>
      </c>
      <c r="I18" s="15">
        <v>2.0</v>
      </c>
      <c r="J18" s="15">
        <f t="shared" si="5"/>
        <v>1.6</v>
      </c>
      <c r="K18" s="15">
        <f t="shared" si="6"/>
        <v>2.4</v>
      </c>
      <c r="L18" s="15"/>
      <c r="M18" s="15" t="s">
        <v>312</v>
      </c>
      <c r="N18" s="15"/>
      <c r="O18" s="15" t="s">
        <v>645</v>
      </c>
      <c r="P18" s="15" t="s">
        <v>314</v>
      </c>
      <c r="Q18" s="15" t="s">
        <v>912</v>
      </c>
      <c r="R18" s="3"/>
      <c r="S18" s="3"/>
      <c r="T18" s="3"/>
      <c r="U18" s="3"/>
      <c r="V18" s="3"/>
      <c r="W18" s="3"/>
      <c r="X18" s="3"/>
      <c r="Y18" s="3"/>
      <c r="Z18" s="3"/>
    </row>
    <row r="19">
      <c r="A19" s="15" t="s">
        <v>72</v>
      </c>
      <c r="B19" s="15" t="s">
        <v>337</v>
      </c>
      <c r="C19" s="15" t="s">
        <v>327</v>
      </c>
      <c r="D19" s="15" t="s">
        <v>215</v>
      </c>
      <c r="E19" s="15"/>
      <c r="F19" s="15" t="s">
        <v>347</v>
      </c>
      <c r="G19" s="17" t="s">
        <v>348</v>
      </c>
      <c r="H19" s="15" t="s">
        <v>349</v>
      </c>
      <c r="I19" s="15">
        <v>1.5</v>
      </c>
      <c r="J19" s="15">
        <f t="shared" si="5"/>
        <v>1.2</v>
      </c>
      <c r="K19" s="15">
        <f t="shared" si="6"/>
        <v>1.8</v>
      </c>
      <c r="L19" s="15"/>
      <c r="M19" s="15" t="s">
        <v>312</v>
      </c>
      <c r="N19" s="15"/>
      <c r="O19" s="15" t="s">
        <v>647</v>
      </c>
      <c r="P19" s="15" t="s">
        <v>314</v>
      </c>
      <c r="Q19" s="15" t="s">
        <v>913</v>
      </c>
      <c r="R19" s="3"/>
      <c r="S19" s="3"/>
      <c r="T19" s="3"/>
      <c r="U19" s="3"/>
      <c r="V19" s="3"/>
      <c r="W19" s="3"/>
      <c r="X19" s="3"/>
      <c r="Y19" s="3"/>
      <c r="Z19" s="3"/>
    </row>
    <row r="20">
      <c r="A20" s="15" t="s">
        <v>72</v>
      </c>
      <c r="B20" s="15" t="s">
        <v>337</v>
      </c>
      <c r="C20" s="15" t="s">
        <v>327</v>
      </c>
      <c r="D20" s="15" t="s">
        <v>215</v>
      </c>
      <c r="E20" s="15"/>
      <c r="F20" s="15" t="s">
        <v>351</v>
      </c>
      <c r="G20" s="17" t="s">
        <v>352</v>
      </c>
      <c r="H20" s="15" t="s">
        <v>353</v>
      </c>
      <c r="I20" s="15">
        <v>15000.0</v>
      </c>
      <c r="J20" s="15">
        <f t="shared" si="5"/>
        <v>12000</v>
      </c>
      <c r="K20" s="15">
        <f t="shared" si="6"/>
        <v>18000</v>
      </c>
      <c r="L20" s="15"/>
      <c r="M20" s="15" t="s">
        <v>312</v>
      </c>
      <c r="N20" s="15"/>
      <c r="O20" s="15" t="s">
        <v>649</v>
      </c>
      <c r="P20" s="15" t="s">
        <v>314</v>
      </c>
      <c r="Q20" s="15" t="s">
        <v>914</v>
      </c>
      <c r="R20" s="3"/>
      <c r="S20" s="3"/>
      <c r="T20" s="3"/>
      <c r="U20" s="3"/>
      <c r="V20" s="3"/>
      <c r="W20" s="3"/>
      <c r="X20" s="3"/>
      <c r="Y20" s="3"/>
      <c r="Z20" s="3"/>
    </row>
    <row r="21" ht="15.75" customHeight="1">
      <c r="A21" s="15" t="s">
        <v>72</v>
      </c>
      <c r="B21" s="15" t="s">
        <v>337</v>
      </c>
      <c r="C21" s="15" t="s">
        <v>327</v>
      </c>
      <c r="D21" s="15" t="s">
        <v>215</v>
      </c>
      <c r="E21" s="15"/>
      <c r="F21" s="15" t="s">
        <v>355</v>
      </c>
      <c r="G21" s="17" t="s">
        <v>356</v>
      </c>
      <c r="H21" s="15" t="s">
        <v>311</v>
      </c>
      <c r="I21" s="15">
        <v>95.0</v>
      </c>
      <c r="J21" s="15">
        <f>I21-5</f>
        <v>90</v>
      </c>
      <c r="K21" s="15">
        <f>I21+5</f>
        <v>100</v>
      </c>
      <c r="L21" s="15"/>
      <c r="M21" s="15" t="s">
        <v>312</v>
      </c>
      <c r="N21" s="15"/>
      <c r="O21" s="15" t="s">
        <v>651</v>
      </c>
      <c r="P21" s="15" t="s">
        <v>314</v>
      </c>
      <c r="Q21" s="15" t="s">
        <v>527</v>
      </c>
      <c r="R21" s="3"/>
      <c r="S21" s="3"/>
      <c r="T21" s="3"/>
      <c r="U21" s="3"/>
      <c r="V21" s="3"/>
      <c r="W21" s="3"/>
      <c r="X21" s="3"/>
      <c r="Y21" s="3"/>
      <c r="Z21" s="3"/>
    </row>
    <row r="22" ht="15.75" customHeight="1">
      <c r="A22" s="15" t="s">
        <v>72</v>
      </c>
      <c r="B22" s="15" t="s">
        <v>337</v>
      </c>
      <c r="C22" s="15" t="s">
        <v>327</v>
      </c>
      <c r="D22" s="15" t="s">
        <v>215</v>
      </c>
      <c r="E22" s="15"/>
      <c r="F22" s="15" t="s">
        <v>360</v>
      </c>
      <c r="G22" s="17" t="s">
        <v>361</v>
      </c>
      <c r="H22" s="15" t="s">
        <v>90</v>
      </c>
      <c r="I22" s="15" t="s">
        <v>329</v>
      </c>
      <c r="J22" s="15"/>
      <c r="K22" s="15"/>
      <c r="L22" s="15"/>
      <c r="M22" s="15" t="s">
        <v>362</v>
      </c>
      <c r="N22" s="15" t="s">
        <v>363</v>
      </c>
      <c r="O22" s="15" t="s">
        <v>633</v>
      </c>
      <c r="P22" s="15" t="s">
        <v>314</v>
      </c>
      <c r="Q22" s="15" t="s">
        <v>634</v>
      </c>
      <c r="R22" s="3"/>
      <c r="S22" s="3"/>
      <c r="T22" s="3"/>
      <c r="U22" s="3"/>
      <c r="V22" s="3"/>
      <c r="W22" s="3"/>
      <c r="X22" s="3"/>
      <c r="Y22" s="3"/>
      <c r="Z22" s="3"/>
    </row>
    <row r="23" ht="15.75" customHeight="1">
      <c r="A23" s="15" t="s">
        <v>72</v>
      </c>
      <c r="B23" s="15" t="s">
        <v>337</v>
      </c>
      <c r="C23" s="15" t="s">
        <v>413</v>
      </c>
      <c r="D23" s="15" t="s">
        <v>210</v>
      </c>
      <c r="E23" s="15"/>
      <c r="F23" s="15" t="s">
        <v>339</v>
      </c>
      <c r="G23" s="17" t="s">
        <v>340</v>
      </c>
      <c r="H23" s="15" t="s">
        <v>254</v>
      </c>
      <c r="I23" s="15">
        <v>3000.0</v>
      </c>
      <c r="J23" s="15">
        <f t="shared" ref="J23:J26" si="7">I23*0.8</f>
        <v>2400</v>
      </c>
      <c r="K23" s="15">
        <f t="shared" ref="K23:K26" si="8">I23*1.2</f>
        <v>3600</v>
      </c>
      <c r="L23" s="15"/>
      <c r="M23" s="15" t="s">
        <v>312</v>
      </c>
      <c r="N23" s="15"/>
      <c r="O23" s="15" t="s">
        <v>653</v>
      </c>
      <c r="P23" s="15" t="s">
        <v>314</v>
      </c>
      <c r="Q23" s="15" t="s">
        <v>654</v>
      </c>
      <c r="R23" s="3"/>
      <c r="S23" s="3"/>
      <c r="T23" s="3"/>
      <c r="U23" s="3"/>
      <c r="V23" s="3"/>
      <c r="W23" s="3"/>
      <c r="X23" s="3"/>
      <c r="Y23" s="3"/>
      <c r="Z23" s="3"/>
    </row>
    <row r="24" ht="15.75" customHeight="1">
      <c r="A24" s="15" t="s">
        <v>72</v>
      </c>
      <c r="B24" s="15" t="s">
        <v>337</v>
      </c>
      <c r="C24" s="15" t="s">
        <v>413</v>
      </c>
      <c r="D24" s="15" t="s">
        <v>210</v>
      </c>
      <c r="E24" s="15"/>
      <c r="F24" s="15" t="s">
        <v>343</v>
      </c>
      <c r="G24" s="17" t="s">
        <v>344</v>
      </c>
      <c r="H24" s="15" t="s">
        <v>345</v>
      </c>
      <c r="I24" s="15">
        <v>12.0</v>
      </c>
      <c r="J24" s="15">
        <f t="shared" si="7"/>
        <v>9.6</v>
      </c>
      <c r="K24" s="15">
        <f t="shared" si="8"/>
        <v>14.4</v>
      </c>
      <c r="L24" s="15"/>
      <c r="M24" s="15" t="s">
        <v>312</v>
      </c>
      <c r="N24" s="15"/>
      <c r="O24" s="15" t="s">
        <v>655</v>
      </c>
      <c r="P24" s="15" t="s">
        <v>314</v>
      </c>
      <c r="Q24" s="15" t="s">
        <v>656</v>
      </c>
      <c r="R24" s="3"/>
      <c r="S24" s="3"/>
      <c r="T24" s="3"/>
      <c r="U24" s="3"/>
      <c r="V24" s="3"/>
      <c r="W24" s="3"/>
      <c r="X24" s="3"/>
      <c r="Y24" s="3"/>
      <c r="Z24" s="3"/>
    </row>
    <row r="25" ht="15.75" customHeight="1">
      <c r="A25" s="15" t="s">
        <v>72</v>
      </c>
      <c r="B25" s="15" t="s">
        <v>337</v>
      </c>
      <c r="C25" s="15" t="s">
        <v>413</v>
      </c>
      <c r="D25" s="15" t="s">
        <v>210</v>
      </c>
      <c r="E25" s="15"/>
      <c r="F25" s="15" t="s">
        <v>347</v>
      </c>
      <c r="G25" s="17" t="s">
        <v>348</v>
      </c>
      <c r="H25" s="15" t="s">
        <v>349</v>
      </c>
      <c r="I25" s="15">
        <v>15.0</v>
      </c>
      <c r="J25" s="15">
        <f t="shared" si="7"/>
        <v>12</v>
      </c>
      <c r="K25" s="15">
        <f t="shared" si="8"/>
        <v>18</v>
      </c>
      <c r="L25" s="15"/>
      <c r="M25" s="15" t="s">
        <v>312</v>
      </c>
      <c r="N25" s="15"/>
      <c r="O25" s="15" t="s">
        <v>657</v>
      </c>
      <c r="P25" s="15" t="s">
        <v>314</v>
      </c>
      <c r="Q25" s="15" t="s">
        <v>915</v>
      </c>
      <c r="R25" s="3"/>
      <c r="S25" s="3"/>
      <c r="T25" s="3"/>
      <c r="U25" s="3"/>
      <c r="V25" s="3"/>
      <c r="W25" s="3"/>
      <c r="X25" s="3"/>
      <c r="Y25" s="3"/>
      <c r="Z25" s="3"/>
    </row>
    <row r="26" ht="15.75" customHeight="1">
      <c r="A26" s="15" t="s">
        <v>72</v>
      </c>
      <c r="B26" s="15" t="s">
        <v>337</v>
      </c>
      <c r="C26" s="15" t="s">
        <v>413</v>
      </c>
      <c r="D26" s="15" t="s">
        <v>210</v>
      </c>
      <c r="E26" s="15"/>
      <c r="F26" s="15" t="s">
        <v>351</v>
      </c>
      <c r="G26" s="17" t="s">
        <v>352</v>
      </c>
      <c r="H26" s="15" t="s">
        <v>353</v>
      </c>
      <c r="I26" s="15">
        <v>50000.0</v>
      </c>
      <c r="J26" s="15">
        <f t="shared" si="7"/>
        <v>40000</v>
      </c>
      <c r="K26" s="15">
        <f t="shared" si="8"/>
        <v>60000</v>
      </c>
      <c r="L26" s="15"/>
      <c r="M26" s="15" t="s">
        <v>312</v>
      </c>
      <c r="N26" s="15"/>
      <c r="O26" s="15" t="s">
        <v>659</v>
      </c>
      <c r="P26" s="15" t="s">
        <v>314</v>
      </c>
      <c r="Q26" s="15" t="s">
        <v>660</v>
      </c>
      <c r="R26" s="3"/>
      <c r="S26" s="3"/>
      <c r="T26" s="3"/>
      <c r="U26" s="3"/>
      <c r="V26" s="3"/>
      <c r="W26" s="3"/>
      <c r="X26" s="3"/>
      <c r="Y26" s="3"/>
      <c r="Z26" s="3"/>
    </row>
    <row r="27" ht="15.75" customHeight="1">
      <c r="A27" s="15" t="s">
        <v>72</v>
      </c>
      <c r="B27" s="15" t="s">
        <v>337</v>
      </c>
      <c r="C27" s="15" t="s">
        <v>413</v>
      </c>
      <c r="D27" s="15" t="s">
        <v>210</v>
      </c>
      <c r="E27" s="15"/>
      <c r="F27" s="15" t="s">
        <v>355</v>
      </c>
      <c r="G27" s="17" t="s">
        <v>356</v>
      </c>
      <c r="H27" s="15" t="s">
        <v>311</v>
      </c>
      <c r="I27" s="15">
        <v>85.0</v>
      </c>
      <c r="J27" s="15">
        <f>I27-15</f>
        <v>70</v>
      </c>
      <c r="K27" s="15">
        <f>I27+15</f>
        <v>100</v>
      </c>
      <c r="L27" s="15"/>
      <c r="M27" s="15" t="s">
        <v>312</v>
      </c>
      <c r="N27" s="15"/>
      <c r="O27" s="15" t="s">
        <v>661</v>
      </c>
      <c r="P27" s="15" t="s">
        <v>314</v>
      </c>
      <c r="Q27" s="15" t="s">
        <v>909</v>
      </c>
      <c r="R27" s="3"/>
      <c r="S27" s="3"/>
      <c r="T27" s="3"/>
      <c r="U27" s="3"/>
      <c r="V27" s="3"/>
      <c r="W27" s="3"/>
      <c r="X27" s="3"/>
      <c r="Y27" s="3"/>
      <c r="Z27" s="3"/>
    </row>
    <row r="28" ht="15.75" customHeight="1">
      <c r="A28" s="15" t="s">
        <v>72</v>
      </c>
      <c r="B28" s="15" t="s">
        <v>337</v>
      </c>
      <c r="C28" s="15" t="s">
        <v>413</v>
      </c>
      <c r="D28" s="15" t="s">
        <v>210</v>
      </c>
      <c r="E28" s="15"/>
      <c r="F28" s="15" t="s">
        <v>360</v>
      </c>
      <c r="G28" s="17" t="s">
        <v>361</v>
      </c>
      <c r="H28" s="15" t="s">
        <v>90</v>
      </c>
      <c r="I28" s="15" t="s">
        <v>329</v>
      </c>
      <c r="J28" s="15"/>
      <c r="K28" s="15"/>
      <c r="L28" s="15"/>
      <c r="M28" s="15" t="s">
        <v>362</v>
      </c>
      <c r="N28" s="15" t="s">
        <v>363</v>
      </c>
      <c r="O28" s="15" t="s">
        <v>633</v>
      </c>
      <c r="P28" s="15" t="s">
        <v>314</v>
      </c>
      <c r="Q28" s="15" t="s">
        <v>634</v>
      </c>
      <c r="R28" s="3"/>
      <c r="S28" s="3"/>
      <c r="T28" s="3"/>
      <c r="U28" s="3"/>
      <c r="V28" s="3"/>
      <c r="W28" s="3"/>
      <c r="X28" s="3"/>
      <c r="Y28" s="3"/>
      <c r="Z28" s="3"/>
    </row>
    <row r="29" ht="15.75" customHeight="1">
      <c r="A29" s="15" t="s">
        <v>72</v>
      </c>
      <c r="B29" s="15" t="s">
        <v>337</v>
      </c>
      <c r="C29" s="15" t="s">
        <v>413</v>
      </c>
      <c r="D29" s="15" t="s">
        <v>213</v>
      </c>
      <c r="E29" s="15"/>
      <c r="F29" s="15" t="s">
        <v>339</v>
      </c>
      <c r="G29" s="17" t="s">
        <v>340</v>
      </c>
      <c r="H29" s="15" t="s">
        <v>254</v>
      </c>
      <c r="I29" s="15">
        <v>1500.0</v>
      </c>
      <c r="J29" s="15">
        <f t="shared" ref="J29:J32" si="9">I29*0.8</f>
        <v>1200</v>
      </c>
      <c r="K29" s="15">
        <f t="shared" ref="K29:K32" si="10">I29*1.2</f>
        <v>1800</v>
      </c>
      <c r="L29" s="15"/>
      <c r="M29" s="15" t="s">
        <v>312</v>
      </c>
      <c r="N29" s="15"/>
      <c r="O29" s="15" t="s">
        <v>662</v>
      </c>
      <c r="P29" s="15" t="s">
        <v>314</v>
      </c>
      <c r="Q29" s="15" t="s">
        <v>663</v>
      </c>
      <c r="R29" s="3"/>
      <c r="S29" s="3"/>
      <c r="T29" s="3"/>
      <c r="U29" s="3"/>
      <c r="V29" s="3"/>
      <c r="W29" s="3"/>
      <c r="X29" s="3"/>
      <c r="Y29" s="3"/>
      <c r="Z29" s="3"/>
    </row>
    <row r="30" ht="15.75" customHeight="1">
      <c r="A30" s="15" t="s">
        <v>72</v>
      </c>
      <c r="B30" s="15" t="s">
        <v>337</v>
      </c>
      <c r="C30" s="15" t="s">
        <v>413</v>
      </c>
      <c r="D30" s="15" t="s">
        <v>213</v>
      </c>
      <c r="E30" s="15"/>
      <c r="F30" s="15" t="s">
        <v>343</v>
      </c>
      <c r="G30" s="17" t="s">
        <v>344</v>
      </c>
      <c r="H30" s="15" t="s">
        <v>345</v>
      </c>
      <c r="I30" s="15">
        <v>5.0</v>
      </c>
      <c r="J30" s="15">
        <f t="shared" si="9"/>
        <v>4</v>
      </c>
      <c r="K30" s="15">
        <f t="shared" si="10"/>
        <v>6</v>
      </c>
      <c r="L30" s="15"/>
      <c r="M30" s="15" t="s">
        <v>312</v>
      </c>
      <c r="N30" s="15"/>
      <c r="O30" s="15" t="s">
        <v>664</v>
      </c>
      <c r="P30" s="15" t="s">
        <v>314</v>
      </c>
      <c r="Q30" s="15" t="s">
        <v>660</v>
      </c>
      <c r="R30" s="3"/>
      <c r="S30" s="3"/>
      <c r="T30" s="3"/>
      <c r="U30" s="3"/>
      <c r="V30" s="3"/>
      <c r="W30" s="3"/>
      <c r="X30" s="3"/>
      <c r="Y30" s="3"/>
      <c r="Z30" s="3"/>
    </row>
    <row r="31" ht="15.75" customHeight="1">
      <c r="A31" s="15" t="s">
        <v>72</v>
      </c>
      <c r="B31" s="15" t="s">
        <v>337</v>
      </c>
      <c r="C31" s="15" t="s">
        <v>413</v>
      </c>
      <c r="D31" s="15" t="s">
        <v>213</v>
      </c>
      <c r="E31" s="15"/>
      <c r="F31" s="15" t="s">
        <v>347</v>
      </c>
      <c r="G31" s="17" t="s">
        <v>348</v>
      </c>
      <c r="H31" s="15" t="s">
        <v>349</v>
      </c>
      <c r="I31" s="15">
        <v>6.0</v>
      </c>
      <c r="J31" s="15">
        <f t="shared" si="9"/>
        <v>4.8</v>
      </c>
      <c r="K31" s="15">
        <f t="shared" si="10"/>
        <v>7.2</v>
      </c>
      <c r="L31" s="15"/>
      <c r="M31" s="15" t="s">
        <v>312</v>
      </c>
      <c r="N31" s="15"/>
      <c r="O31" s="15" t="s">
        <v>665</v>
      </c>
      <c r="P31" s="15" t="s">
        <v>314</v>
      </c>
      <c r="Q31" s="15" t="s">
        <v>916</v>
      </c>
      <c r="R31" s="3"/>
      <c r="S31" s="3"/>
      <c r="T31" s="3"/>
      <c r="U31" s="3"/>
      <c r="V31" s="3"/>
      <c r="W31" s="3"/>
      <c r="X31" s="3"/>
      <c r="Y31" s="3"/>
      <c r="Z31" s="3"/>
    </row>
    <row r="32" ht="15.75" customHeight="1">
      <c r="A32" s="15" t="s">
        <v>72</v>
      </c>
      <c r="B32" s="15" t="s">
        <v>337</v>
      </c>
      <c r="C32" s="15" t="s">
        <v>413</v>
      </c>
      <c r="D32" s="15" t="s">
        <v>213</v>
      </c>
      <c r="E32" s="15"/>
      <c r="F32" s="15" t="s">
        <v>351</v>
      </c>
      <c r="G32" s="17" t="s">
        <v>352</v>
      </c>
      <c r="H32" s="15" t="s">
        <v>353</v>
      </c>
      <c r="I32" s="15">
        <v>50000.0</v>
      </c>
      <c r="J32" s="15">
        <f t="shared" si="9"/>
        <v>40000</v>
      </c>
      <c r="K32" s="15">
        <f t="shared" si="10"/>
        <v>60000</v>
      </c>
      <c r="L32" s="15"/>
      <c r="M32" s="15" t="s">
        <v>312</v>
      </c>
      <c r="N32" s="15"/>
      <c r="O32" s="15" t="s">
        <v>667</v>
      </c>
      <c r="P32" s="15" t="s">
        <v>314</v>
      </c>
      <c r="Q32" s="15" t="s">
        <v>660</v>
      </c>
      <c r="R32" s="3"/>
      <c r="S32" s="3"/>
      <c r="T32" s="3"/>
      <c r="U32" s="3"/>
      <c r="V32" s="3"/>
      <c r="W32" s="3"/>
      <c r="X32" s="3"/>
      <c r="Y32" s="3"/>
      <c r="Z32" s="3"/>
    </row>
    <row r="33" ht="15.75" customHeight="1">
      <c r="A33" s="15" t="s">
        <v>72</v>
      </c>
      <c r="B33" s="15" t="s">
        <v>337</v>
      </c>
      <c r="C33" s="15" t="s">
        <v>413</v>
      </c>
      <c r="D33" s="15" t="s">
        <v>213</v>
      </c>
      <c r="E33" s="15"/>
      <c r="F33" s="15" t="s">
        <v>355</v>
      </c>
      <c r="G33" s="17" t="s">
        <v>356</v>
      </c>
      <c r="H33" s="15" t="s">
        <v>311</v>
      </c>
      <c r="I33" s="15">
        <v>95.0</v>
      </c>
      <c r="J33" s="15">
        <f>I33-5</f>
        <v>90</v>
      </c>
      <c r="K33" s="15">
        <f>I33+5</f>
        <v>100</v>
      </c>
      <c r="L33" s="15"/>
      <c r="M33" s="15" t="s">
        <v>312</v>
      </c>
      <c r="N33" s="15"/>
      <c r="O33" s="15" t="s">
        <v>668</v>
      </c>
      <c r="P33" s="15" t="s">
        <v>314</v>
      </c>
      <c r="Q33" s="15" t="s">
        <v>527</v>
      </c>
      <c r="R33" s="3"/>
      <c r="S33" s="3"/>
      <c r="T33" s="3"/>
      <c r="U33" s="3"/>
      <c r="V33" s="3"/>
      <c r="W33" s="3"/>
      <c r="X33" s="3"/>
      <c r="Y33" s="3"/>
      <c r="Z33" s="3"/>
    </row>
    <row r="34" ht="15.75" customHeight="1">
      <c r="A34" s="15" t="s">
        <v>72</v>
      </c>
      <c r="B34" s="15" t="s">
        <v>337</v>
      </c>
      <c r="C34" s="15" t="s">
        <v>413</v>
      </c>
      <c r="D34" s="15" t="s">
        <v>213</v>
      </c>
      <c r="E34" s="15"/>
      <c r="F34" s="15" t="s">
        <v>360</v>
      </c>
      <c r="G34" s="17" t="s">
        <v>361</v>
      </c>
      <c r="H34" s="15" t="s">
        <v>90</v>
      </c>
      <c r="I34" s="15" t="s">
        <v>329</v>
      </c>
      <c r="J34" s="15"/>
      <c r="K34" s="15"/>
      <c r="L34" s="15"/>
      <c r="M34" s="15" t="s">
        <v>362</v>
      </c>
      <c r="N34" s="15" t="s">
        <v>363</v>
      </c>
      <c r="O34" s="15" t="s">
        <v>633</v>
      </c>
      <c r="P34" s="15" t="s">
        <v>314</v>
      </c>
      <c r="Q34" s="15" t="s">
        <v>634</v>
      </c>
      <c r="R34" s="3"/>
      <c r="S34" s="3"/>
      <c r="T34" s="3"/>
      <c r="U34" s="3"/>
      <c r="V34" s="3"/>
      <c r="W34" s="3"/>
      <c r="X34" s="3"/>
      <c r="Y34" s="3"/>
      <c r="Z34" s="3"/>
    </row>
    <row r="35" ht="15.75" customHeight="1">
      <c r="A35" s="15" t="s">
        <v>72</v>
      </c>
      <c r="B35" s="15" t="s">
        <v>337</v>
      </c>
      <c r="C35" s="15" t="s">
        <v>413</v>
      </c>
      <c r="D35" s="15" t="s">
        <v>215</v>
      </c>
      <c r="E35" s="15"/>
      <c r="F35" s="15" t="s">
        <v>339</v>
      </c>
      <c r="G35" s="17" t="s">
        <v>340</v>
      </c>
      <c r="H35" s="15" t="s">
        <v>254</v>
      </c>
      <c r="I35" s="15">
        <v>1200.0</v>
      </c>
      <c r="J35" s="15">
        <f t="shared" ref="J35:J38" si="11">I35*0.8</f>
        <v>960</v>
      </c>
      <c r="K35" s="15">
        <f t="shared" ref="K35:K38" si="12">I35*1.2</f>
        <v>1440</v>
      </c>
      <c r="L35" s="15"/>
      <c r="M35" s="15" t="s">
        <v>312</v>
      </c>
      <c r="N35" s="15"/>
      <c r="O35" s="15" t="s">
        <v>669</v>
      </c>
      <c r="P35" s="15" t="s">
        <v>314</v>
      </c>
      <c r="Q35" s="15" t="s">
        <v>917</v>
      </c>
      <c r="R35" s="3"/>
      <c r="S35" s="3"/>
      <c r="T35" s="3"/>
      <c r="U35" s="3"/>
      <c r="V35" s="3"/>
      <c r="W35" s="3"/>
      <c r="X35" s="3"/>
      <c r="Y35" s="3"/>
      <c r="Z35" s="3"/>
    </row>
    <row r="36" ht="15.75" customHeight="1">
      <c r="A36" s="15" t="s">
        <v>72</v>
      </c>
      <c r="B36" s="15" t="s">
        <v>337</v>
      </c>
      <c r="C36" s="15" t="s">
        <v>413</v>
      </c>
      <c r="D36" s="15" t="s">
        <v>215</v>
      </c>
      <c r="E36" s="15"/>
      <c r="F36" s="15" t="s">
        <v>343</v>
      </c>
      <c r="G36" s="17" t="s">
        <v>344</v>
      </c>
      <c r="H36" s="15" t="s">
        <v>345</v>
      </c>
      <c r="I36" s="15">
        <v>2.0</v>
      </c>
      <c r="J36" s="15">
        <f t="shared" si="11"/>
        <v>1.6</v>
      </c>
      <c r="K36" s="15">
        <f t="shared" si="12"/>
        <v>2.4</v>
      </c>
      <c r="L36" s="15"/>
      <c r="M36" s="15" t="s">
        <v>312</v>
      </c>
      <c r="N36" s="15"/>
      <c r="O36" s="15" t="s">
        <v>671</v>
      </c>
      <c r="P36" s="15" t="s">
        <v>314</v>
      </c>
      <c r="Q36" s="15" t="s">
        <v>918</v>
      </c>
      <c r="R36" s="3"/>
      <c r="S36" s="3"/>
      <c r="T36" s="3"/>
      <c r="U36" s="3"/>
      <c r="V36" s="3"/>
      <c r="W36" s="3"/>
      <c r="X36" s="3"/>
      <c r="Y36" s="3"/>
      <c r="Z36" s="3"/>
    </row>
    <row r="37" ht="15.75" customHeight="1">
      <c r="A37" s="15" t="s">
        <v>72</v>
      </c>
      <c r="B37" s="15" t="s">
        <v>337</v>
      </c>
      <c r="C37" s="15" t="s">
        <v>413</v>
      </c>
      <c r="D37" s="15" t="s">
        <v>215</v>
      </c>
      <c r="E37" s="15"/>
      <c r="F37" s="15" t="s">
        <v>347</v>
      </c>
      <c r="G37" s="17" t="s">
        <v>348</v>
      </c>
      <c r="H37" s="15" t="s">
        <v>349</v>
      </c>
      <c r="I37" s="15">
        <v>1.5</v>
      </c>
      <c r="J37" s="15">
        <f t="shared" si="11"/>
        <v>1.2</v>
      </c>
      <c r="K37" s="15">
        <f t="shared" si="12"/>
        <v>1.8</v>
      </c>
      <c r="L37" s="15"/>
      <c r="M37" s="15" t="s">
        <v>312</v>
      </c>
      <c r="N37" s="15"/>
      <c r="O37" s="15" t="s">
        <v>673</v>
      </c>
      <c r="P37" s="15" t="s">
        <v>314</v>
      </c>
      <c r="Q37" s="15" t="s">
        <v>919</v>
      </c>
      <c r="R37" s="3"/>
      <c r="S37" s="3"/>
      <c r="T37" s="3"/>
      <c r="U37" s="3"/>
      <c r="V37" s="3"/>
      <c r="W37" s="3"/>
      <c r="X37" s="3"/>
      <c r="Y37" s="3"/>
      <c r="Z37" s="3"/>
    </row>
    <row r="38" ht="15.75" customHeight="1">
      <c r="A38" s="15" t="s">
        <v>72</v>
      </c>
      <c r="B38" s="15" t="s">
        <v>337</v>
      </c>
      <c r="C38" s="15" t="s">
        <v>413</v>
      </c>
      <c r="D38" s="15" t="s">
        <v>215</v>
      </c>
      <c r="E38" s="15"/>
      <c r="F38" s="15" t="s">
        <v>351</v>
      </c>
      <c r="G38" s="17" t="s">
        <v>352</v>
      </c>
      <c r="H38" s="15" t="s">
        <v>353</v>
      </c>
      <c r="I38" s="15">
        <v>15000.0</v>
      </c>
      <c r="J38" s="15">
        <f t="shared" si="11"/>
        <v>12000</v>
      </c>
      <c r="K38" s="15">
        <f t="shared" si="12"/>
        <v>18000</v>
      </c>
      <c r="L38" s="15"/>
      <c r="M38" s="15" t="s">
        <v>312</v>
      </c>
      <c r="N38" s="15"/>
      <c r="O38" s="15" t="s">
        <v>675</v>
      </c>
      <c r="P38" s="15" t="s">
        <v>314</v>
      </c>
      <c r="Q38" s="15" t="s">
        <v>920</v>
      </c>
      <c r="R38" s="3"/>
      <c r="S38" s="3"/>
      <c r="T38" s="3"/>
      <c r="U38" s="3"/>
      <c r="V38" s="3"/>
      <c r="W38" s="3"/>
      <c r="X38" s="3"/>
      <c r="Y38" s="3"/>
      <c r="Z38" s="3"/>
    </row>
    <row r="39" ht="15.75" customHeight="1">
      <c r="A39" s="15" t="s">
        <v>72</v>
      </c>
      <c r="B39" s="15" t="s">
        <v>337</v>
      </c>
      <c r="C39" s="15" t="s">
        <v>413</v>
      </c>
      <c r="D39" s="15" t="s">
        <v>215</v>
      </c>
      <c r="E39" s="15"/>
      <c r="F39" s="15" t="s">
        <v>355</v>
      </c>
      <c r="G39" s="17" t="s">
        <v>356</v>
      </c>
      <c r="H39" s="15" t="s">
        <v>311</v>
      </c>
      <c r="I39" s="15">
        <v>95.0</v>
      </c>
      <c r="J39" s="15">
        <f>I39-5</f>
        <v>90</v>
      </c>
      <c r="K39" s="15">
        <f>I39+5</f>
        <v>100</v>
      </c>
      <c r="L39" s="15"/>
      <c r="M39" s="15" t="s">
        <v>312</v>
      </c>
      <c r="N39" s="15"/>
      <c r="O39" s="15" t="s">
        <v>677</v>
      </c>
      <c r="P39" s="15" t="s">
        <v>314</v>
      </c>
      <c r="Q39" s="15" t="s">
        <v>527</v>
      </c>
      <c r="R39" s="3"/>
      <c r="S39" s="3"/>
      <c r="T39" s="3"/>
      <c r="U39" s="3"/>
      <c r="V39" s="3"/>
      <c r="W39" s="3"/>
      <c r="X39" s="3"/>
      <c r="Y39" s="3"/>
      <c r="Z39" s="3"/>
    </row>
    <row r="40" ht="15.75" customHeight="1">
      <c r="A40" s="15" t="s">
        <v>72</v>
      </c>
      <c r="B40" s="15" t="s">
        <v>337</v>
      </c>
      <c r="C40" s="15" t="s">
        <v>413</v>
      </c>
      <c r="D40" s="15" t="s">
        <v>215</v>
      </c>
      <c r="E40" s="15"/>
      <c r="F40" s="15" t="s">
        <v>360</v>
      </c>
      <c r="G40" s="17" t="s">
        <v>361</v>
      </c>
      <c r="H40" s="15" t="s">
        <v>90</v>
      </c>
      <c r="I40" s="15" t="s">
        <v>329</v>
      </c>
      <c r="J40" s="15"/>
      <c r="K40" s="15"/>
      <c r="L40" s="15"/>
      <c r="M40" s="15" t="s">
        <v>362</v>
      </c>
      <c r="N40" s="15" t="s">
        <v>363</v>
      </c>
      <c r="O40" s="15" t="s">
        <v>633</v>
      </c>
      <c r="P40" s="15" t="s">
        <v>314</v>
      </c>
      <c r="Q40" s="15" t="s">
        <v>634</v>
      </c>
      <c r="R40" s="3"/>
      <c r="S40" s="3"/>
      <c r="T40" s="3"/>
      <c r="U40" s="3"/>
      <c r="V40" s="3"/>
      <c r="W40" s="3"/>
      <c r="X40" s="3"/>
      <c r="Y40" s="3"/>
      <c r="Z40" s="3"/>
    </row>
    <row r="41" ht="15.75" customHeight="1">
      <c r="A41" s="15" t="s">
        <v>72</v>
      </c>
      <c r="B41" s="15" t="s">
        <v>397</v>
      </c>
      <c r="C41" s="15" t="s">
        <v>398</v>
      </c>
      <c r="D41" s="15" t="s">
        <v>308</v>
      </c>
      <c r="E41" s="15"/>
      <c r="F41" s="15" t="s">
        <v>399</v>
      </c>
      <c r="G41" s="17" t="s">
        <v>400</v>
      </c>
      <c r="H41" s="15" t="s">
        <v>24</v>
      </c>
      <c r="I41" s="15">
        <v>15.0</v>
      </c>
      <c r="J41" s="15">
        <f t="shared" ref="J41:J42" si="13">I41*0.8</f>
        <v>12</v>
      </c>
      <c r="K41" s="15">
        <f t="shared" ref="K41:K42" si="14">I41*1.2</f>
        <v>18</v>
      </c>
      <c r="L41" s="15"/>
      <c r="M41" s="15" t="s">
        <v>312</v>
      </c>
      <c r="N41" s="15"/>
      <c r="O41" s="15" t="s">
        <v>678</v>
      </c>
      <c r="P41" s="15" t="s">
        <v>314</v>
      </c>
      <c r="Q41" s="15" t="s">
        <v>921</v>
      </c>
      <c r="R41" s="3"/>
      <c r="S41" s="3"/>
      <c r="T41" s="3"/>
      <c r="U41" s="3"/>
      <c r="V41" s="3"/>
      <c r="W41" s="3"/>
      <c r="X41" s="3"/>
      <c r="Y41" s="3"/>
      <c r="Z41" s="3"/>
    </row>
    <row r="42" ht="15.75" customHeight="1">
      <c r="A42" s="15" t="s">
        <v>72</v>
      </c>
      <c r="B42" s="15" t="s">
        <v>397</v>
      </c>
      <c r="C42" s="15" t="s">
        <v>398</v>
      </c>
      <c r="D42" s="15" t="s">
        <v>308</v>
      </c>
      <c r="E42" s="15"/>
      <c r="F42" s="15" t="s">
        <v>403</v>
      </c>
      <c r="G42" s="17" t="s">
        <v>404</v>
      </c>
      <c r="H42" s="15" t="s">
        <v>24</v>
      </c>
      <c r="I42" s="15">
        <v>7.5</v>
      </c>
      <c r="J42" s="15">
        <f t="shared" si="13"/>
        <v>6</v>
      </c>
      <c r="K42" s="15">
        <f t="shared" si="14"/>
        <v>9</v>
      </c>
      <c r="L42" s="15"/>
      <c r="M42" s="15" t="s">
        <v>312</v>
      </c>
      <c r="N42" s="15"/>
      <c r="O42" s="15" t="s">
        <v>680</v>
      </c>
      <c r="P42" s="15" t="s">
        <v>314</v>
      </c>
      <c r="Q42" s="15" t="s">
        <v>922</v>
      </c>
      <c r="R42" s="3"/>
      <c r="S42" s="3"/>
      <c r="T42" s="3"/>
      <c r="U42" s="3"/>
      <c r="V42" s="3"/>
      <c r="W42" s="3"/>
      <c r="X42" s="3"/>
      <c r="Y42" s="3"/>
      <c r="Z42" s="3"/>
    </row>
    <row r="43" ht="15.75" customHeight="1">
      <c r="A43" s="15" t="s">
        <v>72</v>
      </c>
      <c r="B43" s="15" t="s">
        <v>397</v>
      </c>
      <c r="C43" s="15" t="s">
        <v>398</v>
      </c>
      <c r="D43" s="15" t="s">
        <v>308</v>
      </c>
      <c r="E43" s="15"/>
      <c r="F43" s="15" t="s">
        <v>407</v>
      </c>
      <c r="G43" s="17" t="s">
        <v>923</v>
      </c>
      <c r="H43" s="15" t="s">
        <v>90</v>
      </c>
      <c r="I43" s="15" t="s">
        <v>409</v>
      </c>
      <c r="J43" s="15"/>
      <c r="K43" s="15"/>
      <c r="L43" s="15"/>
      <c r="M43" s="15" t="s">
        <v>362</v>
      </c>
      <c r="N43" s="15" t="s">
        <v>410</v>
      </c>
      <c r="O43" s="15" t="s">
        <v>411</v>
      </c>
      <c r="P43" s="15" t="s">
        <v>314</v>
      </c>
      <c r="Q43" s="15" t="s">
        <v>412</v>
      </c>
      <c r="R43" s="3"/>
      <c r="S43" s="3"/>
      <c r="T43" s="3"/>
      <c r="U43" s="3"/>
      <c r="V43" s="3"/>
      <c r="W43" s="3"/>
      <c r="X43" s="3"/>
      <c r="Y43" s="3"/>
      <c r="Z43" s="3"/>
    </row>
    <row r="44" ht="15.75" customHeight="1">
      <c r="A44" s="15" t="s">
        <v>72</v>
      </c>
      <c r="B44" s="15" t="s">
        <v>397</v>
      </c>
      <c r="C44" s="15" t="s">
        <v>413</v>
      </c>
      <c r="D44" s="15" t="s">
        <v>414</v>
      </c>
      <c r="E44" s="15"/>
      <c r="F44" s="15" t="s">
        <v>415</v>
      </c>
      <c r="G44" s="17" t="s">
        <v>416</v>
      </c>
      <c r="H44" s="15" t="s">
        <v>311</v>
      </c>
      <c r="I44" s="15">
        <v>10.0</v>
      </c>
      <c r="J44" s="15">
        <f t="shared" ref="J44:J49" si="15">I44*0.8</f>
        <v>8</v>
      </c>
      <c r="K44" s="15">
        <f t="shared" ref="K44:K49" si="16">I44*1.2</f>
        <v>12</v>
      </c>
      <c r="L44" s="15"/>
      <c r="M44" s="15" t="s">
        <v>312</v>
      </c>
      <c r="N44" s="15"/>
      <c r="O44" s="15" t="s">
        <v>682</v>
      </c>
      <c r="P44" s="15" t="s">
        <v>314</v>
      </c>
      <c r="Q44" s="15" t="s">
        <v>924</v>
      </c>
      <c r="R44" s="3"/>
      <c r="S44" s="3"/>
      <c r="T44" s="3"/>
      <c r="U44" s="3"/>
      <c r="V44" s="3"/>
      <c r="W44" s="3"/>
      <c r="X44" s="3"/>
      <c r="Y44" s="3"/>
      <c r="Z44" s="3"/>
    </row>
    <row r="45" ht="15.75" customHeight="1">
      <c r="A45" s="15" t="s">
        <v>72</v>
      </c>
      <c r="B45" s="15" t="s">
        <v>397</v>
      </c>
      <c r="C45" s="15" t="s">
        <v>418</v>
      </c>
      <c r="D45" s="15" t="s">
        <v>419</v>
      </c>
      <c r="E45" s="15" t="s">
        <v>420</v>
      </c>
      <c r="F45" s="15" t="s">
        <v>421</v>
      </c>
      <c r="G45" s="17" t="s">
        <v>422</v>
      </c>
      <c r="H45" s="15" t="s">
        <v>311</v>
      </c>
      <c r="I45" s="15">
        <v>0.0</v>
      </c>
      <c r="J45" s="15">
        <f t="shared" si="15"/>
        <v>0</v>
      </c>
      <c r="K45" s="15">
        <f t="shared" si="16"/>
        <v>0</v>
      </c>
      <c r="L45" s="15"/>
      <c r="M45" s="15" t="s">
        <v>357</v>
      </c>
      <c r="N45" s="15"/>
      <c r="O45" s="15" t="s">
        <v>684</v>
      </c>
      <c r="P45" s="15" t="s">
        <v>314</v>
      </c>
      <c r="Q45" s="15" t="s">
        <v>685</v>
      </c>
      <c r="R45" s="3"/>
      <c r="S45" s="3"/>
      <c r="T45" s="3"/>
      <c r="U45" s="3"/>
      <c r="V45" s="3"/>
      <c r="W45" s="3"/>
      <c r="X45" s="3"/>
      <c r="Y45" s="3"/>
      <c r="Z45" s="3"/>
    </row>
    <row r="46" ht="15.75" customHeight="1">
      <c r="A46" s="15" t="s">
        <v>72</v>
      </c>
      <c r="B46" s="15" t="s">
        <v>397</v>
      </c>
      <c r="C46" s="15" t="s">
        <v>418</v>
      </c>
      <c r="D46" s="15" t="s">
        <v>419</v>
      </c>
      <c r="E46" s="15" t="s">
        <v>425</v>
      </c>
      <c r="F46" s="15" t="s">
        <v>421</v>
      </c>
      <c r="G46" s="17" t="s">
        <v>426</v>
      </c>
      <c r="H46" s="15" t="s">
        <v>311</v>
      </c>
      <c r="I46" s="15">
        <v>25.0</v>
      </c>
      <c r="J46" s="15">
        <f t="shared" si="15"/>
        <v>20</v>
      </c>
      <c r="K46" s="15">
        <f t="shared" si="16"/>
        <v>30</v>
      </c>
      <c r="L46" s="15"/>
      <c r="M46" s="15" t="s">
        <v>312</v>
      </c>
      <c r="N46" s="15"/>
      <c r="O46" s="15" t="s">
        <v>684</v>
      </c>
      <c r="P46" s="15" t="s">
        <v>314</v>
      </c>
      <c r="Q46" s="15" t="s">
        <v>925</v>
      </c>
      <c r="R46" s="3"/>
      <c r="S46" s="3"/>
      <c r="T46" s="3"/>
      <c r="U46" s="3"/>
      <c r="V46" s="3"/>
      <c r="W46" s="3"/>
      <c r="X46" s="3"/>
      <c r="Y46" s="3"/>
      <c r="Z46" s="3"/>
    </row>
    <row r="47" ht="15.75" customHeight="1">
      <c r="A47" s="15" t="s">
        <v>72</v>
      </c>
      <c r="B47" s="15" t="s">
        <v>397</v>
      </c>
      <c r="C47" s="15" t="s">
        <v>418</v>
      </c>
      <c r="D47" s="15" t="s">
        <v>419</v>
      </c>
      <c r="E47" s="15" t="s">
        <v>428</v>
      </c>
      <c r="F47" s="15" t="s">
        <v>421</v>
      </c>
      <c r="G47" s="17" t="s">
        <v>429</v>
      </c>
      <c r="H47" s="15" t="s">
        <v>311</v>
      </c>
      <c r="I47" s="15">
        <v>2.0</v>
      </c>
      <c r="J47" s="15">
        <f t="shared" si="15"/>
        <v>1.6</v>
      </c>
      <c r="K47" s="15">
        <f t="shared" si="16"/>
        <v>2.4</v>
      </c>
      <c r="L47" s="15"/>
      <c r="M47" s="15" t="s">
        <v>312</v>
      </c>
      <c r="N47" s="15"/>
      <c r="O47" s="15" t="s">
        <v>684</v>
      </c>
      <c r="P47" s="15" t="s">
        <v>314</v>
      </c>
      <c r="Q47" s="15" t="s">
        <v>926</v>
      </c>
      <c r="R47" s="3"/>
      <c r="S47" s="3"/>
      <c r="T47" s="3"/>
      <c r="U47" s="3"/>
      <c r="V47" s="3"/>
      <c r="W47" s="3"/>
      <c r="X47" s="3"/>
      <c r="Y47" s="3"/>
      <c r="Z47" s="3"/>
    </row>
    <row r="48" ht="15.75" customHeight="1">
      <c r="A48" s="15" t="s">
        <v>72</v>
      </c>
      <c r="B48" s="15" t="s">
        <v>397</v>
      </c>
      <c r="C48" s="15" t="s">
        <v>418</v>
      </c>
      <c r="D48" s="15" t="s">
        <v>419</v>
      </c>
      <c r="E48" s="15" t="s">
        <v>431</v>
      </c>
      <c r="F48" s="15" t="s">
        <v>421</v>
      </c>
      <c r="G48" s="17" t="s">
        <v>432</v>
      </c>
      <c r="H48" s="15" t="s">
        <v>311</v>
      </c>
      <c r="I48" s="15">
        <v>40.0</v>
      </c>
      <c r="J48" s="15">
        <f t="shared" si="15"/>
        <v>32</v>
      </c>
      <c r="K48" s="15">
        <f t="shared" si="16"/>
        <v>48</v>
      </c>
      <c r="L48" s="15"/>
      <c r="M48" s="15" t="s">
        <v>312</v>
      </c>
      <c r="N48" s="15"/>
      <c r="O48" s="15" t="s">
        <v>684</v>
      </c>
      <c r="P48" s="15" t="s">
        <v>314</v>
      </c>
      <c r="Q48" s="15" t="s">
        <v>927</v>
      </c>
      <c r="R48" s="3"/>
      <c r="S48" s="3"/>
      <c r="T48" s="3"/>
      <c r="U48" s="3"/>
      <c r="V48" s="3"/>
      <c r="W48" s="3"/>
      <c r="X48" s="3"/>
      <c r="Y48" s="3"/>
      <c r="Z48" s="3"/>
    </row>
    <row r="49" ht="15.75" customHeight="1">
      <c r="A49" s="15" t="s">
        <v>72</v>
      </c>
      <c r="B49" s="15" t="s">
        <v>397</v>
      </c>
      <c r="C49" s="15" t="s">
        <v>418</v>
      </c>
      <c r="D49" s="15" t="s">
        <v>419</v>
      </c>
      <c r="E49" s="15" t="s">
        <v>434</v>
      </c>
      <c r="F49" s="15" t="s">
        <v>421</v>
      </c>
      <c r="G49" s="17" t="s">
        <v>435</v>
      </c>
      <c r="H49" s="15" t="s">
        <v>311</v>
      </c>
      <c r="I49" s="15">
        <v>33.0</v>
      </c>
      <c r="J49" s="15">
        <f t="shared" si="15"/>
        <v>26.4</v>
      </c>
      <c r="K49" s="15">
        <f t="shared" si="16"/>
        <v>39.6</v>
      </c>
      <c r="L49" s="15"/>
      <c r="M49" s="15" t="s">
        <v>312</v>
      </c>
      <c r="N49" s="15"/>
      <c r="O49" s="15" t="s">
        <v>684</v>
      </c>
      <c r="P49" s="15" t="s">
        <v>314</v>
      </c>
      <c r="Q49" s="15" t="s">
        <v>928</v>
      </c>
      <c r="R49" s="3"/>
      <c r="S49" s="3"/>
      <c r="T49" s="3"/>
      <c r="U49" s="3"/>
      <c r="V49" s="3"/>
      <c r="W49" s="3"/>
      <c r="X49" s="3"/>
      <c r="Y49" s="3"/>
      <c r="Z49" s="3"/>
    </row>
    <row r="50" ht="15.75" customHeight="1">
      <c r="A50" s="15" t="s">
        <v>72</v>
      </c>
      <c r="B50" s="15" t="s">
        <v>437</v>
      </c>
      <c r="C50" s="15" t="s">
        <v>438</v>
      </c>
      <c r="D50" s="15" t="s">
        <v>308</v>
      </c>
      <c r="E50" s="15"/>
      <c r="F50" s="15" t="s">
        <v>437</v>
      </c>
      <c r="G50" s="17" t="s">
        <v>439</v>
      </c>
      <c r="H50" s="15" t="s">
        <v>440</v>
      </c>
      <c r="I50" s="15" t="s">
        <v>441</v>
      </c>
      <c r="J50" s="15"/>
      <c r="K50" s="15"/>
      <c r="L50" s="15"/>
      <c r="M50" s="15" t="s">
        <v>362</v>
      </c>
      <c r="N50" s="15"/>
      <c r="O50" s="15" t="s">
        <v>544</v>
      </c>
      <c r="P50" s="15" t="s">
        <v>314</v>
      </c>
      <c r="Q50" s="15" t="s">
        <v>690</v>
      </c>
      <c r="R50" s="3"/>
      <c r="S50" s="3"/>
      <c r="T50" s="3"/>
      <c r="U50" s="3"/>
      <c r="V50" s="3"/>
      <c r="W50" s="3"/>
      <c r="X50" s="3"/>
      <c r="Y50" s="3"/>
      <c r="Z50" s="3"/>
    </row>
    <row r="51" ht="15.75" customHeight="1">
      <c r="A51" s="3"/>
      <c r="B51" s="13"/>
      <c r="C51" s="13"/>
      <c r="D51" s="3"/>
      <c r="E51" s="3"/>
      <c r="F51" s="3"/>
      <c r="G51" s="3"/>
      <c r="H51" s="3"/>
      <c r="I51" s="3"/>
      <c r="J51" s="3"/>
      <c r="K51" s="3"/>
      <c r="L51" s="3"/>
      <c r="M51" s="13"/>
      <c r="N51" s="3"/>
      <c r="O51" s="3"/>
      <c r="P51" s="13"/>
      <c r="Q51" s="3"/>
      <c r="R51" s="3"/>
      <c r="S51" s="3"/>
      <c r="T51" s="3"/>
      <c r="U51" s="3"/>
      <c r="V51" s="3"/>
      <c r="W51" s="3"/>
      <c r="X51" s="3"/>
      <c r="Y51" s="3"/>
      <c r="Z51" s="3"/>
    </row>
    <row r="52" ht="15.75" customHeight="1">
      <c r="A52" s="3"/>
      <c r="B52" s="13"/>
      <c r="C52" s="13"/>
      <c r="D52" s="3"/>
      <c r="E52" s="3"/>
      <c r="F52" s="3"/>
      <c r="G52" s="3"/>
      <c r="H52" s="3"/>
      <c r="I52" s="3"/>
      <c r="J52" s="3"/>
      <c r="K52" s="3"/>
      <c r="L52" s="3"/>
      <c r="M52" s="13"/>
      <c r="N52" s="3"/>
      <c r="O52" s="3"/>
      <c r="P52" s="13"/>
      <c r="Q52" s="3"/>
      <c r="R52" s="3"/>
      <c r="S52" s="3"/>
      <c r="T52" s="3"/>
      <c r="U52" s="3"/>
      <c r="V52" s="3"/>
      <c r="W52" s="3"/>
      <c r="X52" s="3"/>
      <c r="Y52" s="3"/>
      <c r="Z52" s="3"/>
    </row>
    <row r="53" ht="15.75" customHeight="1">
      <c r="A53" s="3"/>
      <c r="B53" s="13"/>
      <c r="C53" s="13"/>
      <c r="D53" s="3"/>
      <c r="E53" s="3"/>
      <c r="F53" s="3"/>
      <c r="G53" s="3"/>
      <c r="H53" s="3"/>
      <c r="I53" s="3"/>
      <c r="J53" s="3"/>
      <c r="K53" s="3"/>
      <c r="L53" s="3"/>
      <c r="M53" s="13"/>
      <c r="N53" s="3"/>
      <c r="O53" s="3"/>
      <c r="P53" s="13"/>
      <c r="Q53" s="3"/>
      <c r="R53" s="3"/>
      <c r="S53" s="3"/>
      <c r="T53" s="3"/>
      <c r="U53" s="3"/>
      <c r="V53" s="3"/>
      <c r="W53" s="3"/>
      <c r="X53" s="3"/>
      <c r="Y53" s="3"/>
      <c r="Z53" s="3"/>
    </row>
    <row r="54" ht="15.75" customHeight="1">
      <c r="A54" s="3"/>
      <c r="B54" s="13"/>
      <c r="C54" s="13"/>
      <c r="D54" s="3"/>
      <c r="E54" s="3"/>
      <c r="F54" s="3"/>
      <c r="G54" s="3"/>
      <c r="H54" s="3"/>
      <c r="I54" s="3"/>
      <c r="J54" s="3"/>
      <c r="K54" s="3"/>
      <c r="L54" s="3"/>
      <c r="M54" s="13"/>
      <c r="N54" s="3"/>
      <c r="O54" s="3"/>
      <c r="P54" s="13"/>
      <c r="Q54" s="3"/>
      <c r="R54" s="3"/>
      <c r="S54" s="3"/>
      <c r="T54" s="3"/>
      <c r="U54" s="3"/>
      <c r="V54" s="3"/>
      <c r="W54" s="3"/>
      <c r="X54" s="3"/>
      <c r="Y54" s="3"/>
      <c r="Z54" s="3"/>
    </row>
    <row r="55" ht="15.75" customHeight="1">
      <c r="A55" s="3"/>
      <c r="B55" s="13"/>
      <c r="C55" s="13"/>
      <c r="D55" s="3"/>
      <c r="E55" s="3"/>
      <c r="F55" s="3"/>
      <c r="G55" s="3"/>
      <c r="H55" s="3"/>
      <c r="I55" s="3"/>
      <c r="J55" s="3"/>
      <c r="K55" s="3"/>
      <c r="L55" s="3"/>
      <c r="M55" s="13"/>
      <c r="N55" s="3"/>
      <c r="O55" s="3"/>
      <c r="P55" s="13"/>
      <c r="Q55" s="3"/>
      <c r="R55" s="3"/>
      <c r="S55" s="3"/>
      <c r="T55" s="3"/>
      <c r="U55" s="3"/>
      <c r="V55" s="3"/>
      <c r="W55" s="3"/>
      <c r="X55" s="3"/>
      <c r="Y55" s="3"/>
      <c r="Z55" s="3"/>
    </row>
    <row r="56" ht="15.75" customHeight="1">
      <c r="A56" s="3"/>
      <c r="B56" s="13"/>
      <c r="C56" s="13"/>
      <c r="D56" s="3"/>
      <c r="E56" s="3"/>
      <c r="F56" s="3"/>
      <c r="G56" s="3"/>
      <c r="H56" s="3"/>
      <c r="I56" s="3"/>
      <c r="J56" s="3"/>
      <c r="K56" s="3"/>
      <c r="L56" s="3"/>
      <c r="M56" s="13"/>
      <c r="N56" s="3"/>
      <c r="O56" s="3"/>
      <c r="P56" s="13"/>
      <c r="Q56" s="3"/>
      <c r="R56" s="3"/>
      <c r="S56" s="3"/>
      <c r="T56" s="3"/>
      <c r="U56" s="3"/>
      <c r="V56" s="3"/>
      <c r="W56" s="3"/>
      <c r="X56" s="3"/>
      <c r="Y56" s="3"/>
      <c r="Z56" s="3"/>
    </row>
    <row r="57" ht="15.75" customHeight="1">
      <c r="A57" s="3"/>
      <c r="B57" s="13"/>
      <c r="C57" s="13"/>
      <c r="D57" s="3"/>
      <c r="E57" s="3"/>
      <c r="F57" s="3"/>
      <c r="G57" s="3"/>
      <c r="H57" s="3"/>
      <c r="I57" s="3"/>
      <c r="J57" s="3"/>
      <c r="K57" s="3"/>
      <c r="L57" s="3"/>
      <c r="M57" s="13"/>
      <c r="N57" s="3"/>
      <c r="O57" s="3"/>
      <c r="P57" s="13"/>
      <c r="Q57" s="3"/>
      <c r="R57" s="3"/>
      <c r="S57" s="3"/>
      <c r="T57" s="3"/>
      <c r="U57" s="3"/>
      <c r="V57" s="3"/>
      <c r="W57" s="3"/>
      <c r="X57" s="3"/>
      <c r="Y57" s="3"/>
      <c r="Z57" s="3"/>
    </row>
    <row r="58" ht="15.75" customHeight="1">
      <c r="A58" s="3"/>
      <c r="B58" s="13"/>
      <c r="C58" s="13"/>
      <c r="D58" s="3"/>
      <c r="E58" s="3"/>
      <c r="F58" s="3"/>
      <c r="G58" s="3"/>
      <c r="H58" s="3"/>
      <c r="I58" s="3"/>
      <c r="J58" s="3"/>
      <c r="K58" s="3"/>
      <c r="L58" s="3"/>
      <c r="M58" s="13"/>
      <c r="N58" s="3"/>
      <c r="O58" s="3"/>
      <c r="P58" s="13"/>
      <c r="Q58" s="3"/>
      <c r="R58" s="3"/>
      <c r="S58" s="3"/>
      <c r="T58" s="3"/>
      <c r="U58" s="3"/>
      <c r="V58" s="3"/>
      <c r="W58" s="3"/>
      <c r="X58" s="3"/>
      <c r="Y58" s="3"/>
      <c r="Z58" s="3"/>
    </row>
    <row r="59" ht="15.75" customHeight="1">
      <c r="A59" s="3"/>
      <c r="B59" s="13"/>
      <c r="C59" s="13"/>
      <c r="D59" s="3"/>
      <c r="E59" s="3"/>
      <c r="F59" s="3"/>
      <c r="G59" s="3"/>
      <c r="H59" s="3"/>
      <c r="I59" s="3"/>
      <c r="J59" s="3"/>
      <c r="K59" s="3"/>
      <c r="L59" s="3"/>
      <c r="M59" s="13"/>
      <c r="N59" s="3"/>
      <c r="O59" s="3"/>
      <c r="P59" s="13"/>
      <c r="Q59" s="3"/>
      <c r="R59" s="3"/>
      <c r="S59" s="3"/>
      <c r="T59" s="3"/>
      <c r="U59" s="3"/>
      <c r="V59" s="3"/>
      <c r="W59" s="3"/>
      <c r="X59" s="3"/>
      <c r="Y59" s="3"/>
      <c r="Z59" s="3"/>
    </row>
    <row r="60" ht="15.75" customHeight="1">
      <c r="A60" s="3"/>
      <c r="B60" s="13"/>
      <c r="C60" s="13"/>
      <c r="D60" s="3"/>
      <c r="E60" s="3"/>
      <c r="F60" s="3"/>
      <c r="G60" s="3"/>
      <c r="H60" s="3"/>
      <c r="I60" s="3"/>
      <c r="J60" s="3"/>
      <c r="K60" s="3"/>
      <c r="L60" s="3"/>
      <c r="M60" s="13"/>
      <c r="N60" s="3"/>
      <c r="O60" s="3"/>
      <c r="P60" s="13"/>
      <c r="Q60" s="3"/>
      <c r="R60" s="3"/>
      <c r="S60" s="3"/>
      <c r="T60" s="3"/>
      <c r="U60" s="3"/>
      <c r="V60" s="3"/>
      <c r="W60" s="3"/>
      <c r="X60" s="3"/>
      <c r="Y60" s="3"/>
      <c r="Z60" s="3"/>
    </row>
    <row r="61" ht="15.75" customHeight="1">
      <c r="A61" s="3"/>
      <c r="B61" s="13"/>
      <c r="C61" s="13"/>
      <c r="D61" s="3"/>
      <c r="E61" s="3"/>
      <c r="F61" s="3"/>
      <c r="G61" s="3"/>
      <c r="H61" s="3"/>
      <c r="I61" s="3"/>
      <c r="J61" s="3"/>
      <c r="K61" s="3"/>
      <c r="L61" s="3"/>
      <c r="M61" s="13"/>
      <c r="N61" s="3"/>
      <c r="O61" s="3"/>
      <c r="P61" s="13"/>
      <c r="Q61" s="3"/>
      <c r="R61" s="3"/>
      <c r="S61" s="3"/>
      <c r="T61" s="3"/>
      <c r="U61" s="3"/>
      <c r="V61" s="3"/>
      <c r="W61" s="3"/>
      <c r="X61" s="3"/>
      <c r="Y61" s="3"/>
      <c r="Z61" s="3"/>
    </row>
    <row r="62" ht="15.75" customHeight="1">
      <c r="A62" s="3"/>
      <c r="B62" s="13"/>
      <c r="C62" s="13"/>
      <c r="D62" s="3"/>
      <c r="E62" s="3"/>
      <c r="F62" s="3"/>
      <c r="G62" s="3"/>
      <c r="H62" s="3"/>
      <c r="I62" s="3"/>
      <c r="J62" s="3"/>
      <c r="K62" s="3"/>
      <c r="L62" s="3"/>
      <c r="M62" s="13"/>
      <c r="N62" s="3"/>
      <c r="O62" s="3"/>
      <c r="P62" s="13"/>
      <c r="Q62" s="3"/>
      <c r="R62" s="3"/>
      <c r="S62" s="3"/>
      <c r="T62" s="3"/>
      <c r="U62" s="3"/>
      <c r="V62" s="3"/>
      <c r="W62" s="3"/>
      <c r="X62" s="3"/>
      <c r="Y62" s="3"/>
      <c r="Z62" s="3"/>
    </row>
    <row r="63" ht="15.75" customHeight="1">
      <c r="A63" s="3"/>
      <c r="B63" s="13"/>
      <c r="C63" s="13"/>
      <c r="D63" s="3"/>
      <c r="E63" s="3"/>
      <c r="F63" s="3"/>
      <c r="G63" s="3"/>
      <c r="H63" s="3"/>
      <c r="I63" s="3"/>
      <c r="J63" s="3"/>
      <c r="K63" s="3"/>
      <c r="L63" s="3"/>
      <c r="M63" s="13"/>
      <c r="N63" s="3"/>
      <c r="O63" s="3"/>
      <c r="P63" s="13"/>
      <c r="Q63" s="3"/>
      <c r="R63" s="3"/>
      <c r="S63" s="3"/>
      <c r="T63" s="3"/>
      <c r="U63" s="3"/>
      <c r="V63" s="3"/>
      <c r="W63" s="3"/>
      <c r="X63" s="3"/>
      <c r="Y63" s="3"/>
      <c r="Z63" s="3"/>
    </row>
    <row r="64" ht="15.75" customHeight="1">
      <c r="A64" s="3"/>
      <c r="B64" s="13"/>
      <c r="C64" s="13"/>
      <c r="D64" s="3"/>
      <c r="E64" s="3"/>
      <c r="F64" s="3"/>
      <c r="G64" s="3"/>
      <c r="H64" s="3"/>
      <c r="I64" s="3"/>
      <c r="J64" s="3"/>
      <c r="K64" s="3"/>
      <c r="L64" s="3"/>
      <c r="M64" s="13"/>
      <c r="N64" s="3"/>
      <c r="O64" s="3"/>
      <c r="P64" s="13"/>
      <c r="Q64" s="3"/>
      <c r="R64" s="3"/>
      <c r="S64" s="3"/>
      <c r="T64" s="3"/>
      <c r="U64" s="3"/>
      <c r="V64" s="3"/>
      <c r="W64" s="3"/>
      <c r="X64" s="3"/>
      <c r="Y64" s="3"/>
      <c r="Z64" s="3"/>
    </row>
    <row r="65" ht="15.75" customHeight="1">
      <c r="A65" s="3"/>
      <c r="B65" s="13"/>
      <c r="C65" s="13"/>
      <c r="D65" s="3"/>
      <c r="E65" s="3"/>
      <c r="F65" s="3"/>
      <c r="G65" s="3"/>
      <c r="H65" s="3"/>
      <c r="I65" s="3"/>
      <c r="J65" s="3"/>
      <c r="K65" s="3"/>
      <c r="L65" s="3"/>
      <c r="M65" s="13"/>
      <c r="N65" s="3"/>
      <c r="O65" s="3"/>
      <c r="P65" s="13"/>
      <c r="Q65" s="3"/>
      <c r="R65" s="3"/>
      <c r="S65" s="3"/>
      <c r="T65" s="3"/>
      <c r="U65" s="3"/>
      <c r="V65" s="3"/>
      <c r="W65" s="3"/>
      <c r="X65" s="3"/>
      <c r="Y65" s="3"/>
      <c r="Z65" s="3"/>
    </row>
    <row r="66" ht="15.75" customHeight="1">
      <c r="A66" s="3"/>
      <c r="B66" s="13"/>
      <c r="C66" s="13"/>
      <c r="D66" s="3"/>
      <c r="E66" s="3"/>
      <c r="F66" s="3"/>
      <c r="G66" s="3"/>
      <c r="H66" s="3"/>
      <c r="I66" s="3"/>
      <c r="J66" s="3"/>
      <c r="K66" s="3"/>
      <c r="L66" s="3"/>
      <c r="M66" s="13"/>
      <c r="N66" s="3"/>
      <c r="O66" s="3"/>
      <c r="P66" s="13"/>
      <c r="Q66" s="3"/>
      <c r="R66" s="3"/>
      <c r="S66" s="3"/>
      <c r="T66" s="3"/>
      <c r="U66" s="3"/>
      <c r="V66" s="3"/>
      <c r="W66" s="3"/>
      <c r="X66" s="3"/>
      <c r="Y66" s="3"/>
      <c r="Z66" s="3"/>
    </row>
    <row r="67" ht="15.75" customHeight="1">
      <c r="A67" s="3"/>
      <c r="B67" s="13"/>
      <c r="C67" s="13"/>
      <c r="D67" s="3"/>
      <c r="E67" s="3"/>
      <c r="F67" s="3"/>
      <c r="G67" s="3"/>
      <c r="H67" s="3"/>
      <c r="I67" s="3"/>
      <c r="J67" s="3"/>
      <c r="K67" s="3"/>
      <c r="L67" s="3"/>
      <c r="M67" s="13"/>
      <c r="N67" s="3"/>
      <c r="O67" s="3"/>
      <c r="P67" s="13"/>
      <c r="Q67" s="3"/>
      <c r="R67" s="3"/>
      <c r="S67" s="3"/>
      <c r="T67" s="3"/>
      <c r="U67" s="3"/>
      <c r="V67" s="3"/>
      <c r="W67" s="3"/>
      <c r="X67" s="3"/>
      <c r="Y67" s="3"/>
      <c r="Z67" s="3"/>
    </row>
    <row r="68" ht="15.75" customHeight="1">
      <c r="A68" s="3"/>
      <c r="B68" s="13"/>
      <c r="C68" s="13"/>
      <c r="D68" s="3"/>
      <c r="E68" s="3"/>
      <c r="F68" s="3"/>
      <c r="G68" s="3"/>
      <c r="H68" s="3"/>
      <c r="I68" s="3"/>
      <c r="J68" s="3"/>
      <c r="K68" s="3"/>
      <c r="L68" s="3"/>
      <c r="M68" s="13"/>
      <c r="N68" s="3"/>
      <c r="O68" s="3"/>
      <c r="P68" s="13"/>
      <c r="Q68" s="3"/>
      <c r="R68" s="3"/>
      <c r="S68" s="3"/>
      <c r="T68" s="3"/>
      <c r="U68" s="3"/>
      <c r="V68" s="3"/>
      <c r="W68" s="3"/>
      <c r="X68" s="3"/>
      <c r="Y68" s="3"/>
      <c r="Z68" s="3"/>
    </row>
    <row r="69" ht="15.75" customHeight="1">
      <c r="A69" s="3"/>
      <c r="B69" s="13"/>
      <c r="C69" s="13"/>
      <c r="D69" s="3"/>
      <c r="E69" s="3"/>
      <c r="F69" s="3"/>
      <c r="G69" s="3"/>
      <c r="H69" s="3"/>
      <c r="I69" s="3"/>
      <c r="J69" s="3"/>
      <c r="K69" s="3"/>
      <c r="L69" s="3"/>
      <c r="M69" s="13"/>
      <c r="N69" s="3"/>
      <c r="O69" s="3"/>
      <c r="P69" s="13"/>
      <c r="Q69" s="3"/>
      <c r="R69" s="3"/>
      <c r="S69" s="3"/>
      <c r="T69" s="3"/>
      <c r="U69" s="3"/>
      <c r="V69" s="3"/>
      <c r="W69" s="3"/>
      <c r="X69" s="3"/>
      <c r="Y69" s="3"/>
      <c r="Z69" s="3"/>
    </row>
    <row r="70" ht="15.75" customHeight="1">
      <c r="A70" s="3"/>
      <c r="B70" s="13"/>
      <c r="C70" s="13"/>
      <c r="D70" s="3"/>
      <c r="E70" s="3"/>
      <c r="F70" s="3"/>
      <c r="G70" s="3"/>
      <c r="H70" s="3"/>
      <c r="I70" s="3"/>
      <c r="J70" s="3"/>
      <c r="K70" s="3"/>
      <c r="L70" s="3"/>
      <c r="M70" s="13"/>
      <c r="N70" s="3"/>
      <c r="O70" s="3"/>
      <c r="P70" s="13"/>
      <c r="Q70" s="3"/>
      <c r="R70" s="3"/>
      <c r="S70" s="3"/>
      <c r="T70" s="3"/>
      <c r="U70" s="3"/>
      <c r="V70" s="3"/>
      <c r="W70" s="3"/>
      <c r="X70" s="3"/>
      <c r="Y70" s="3"/>
      <c r="Z70" s="3"/>
    </row>
    <row r="71" ht="15.75" customHeight="1">
      <c r="A71" s="3"/>
      <c r="B71" s="13"/>
      <c r="C71" s="13"/>
      <c r="D71" s="3"/>
      <c r="E71" s="3"/>
      <c r="F71" s="3"/>
      <c r="G71" s="3"/>
      <c r="H71" s="3"/>
      <c r="I71" s="3"/>
      <c r="J71" s="3"/>
      <c r="K71" s="3"/>
      <c r="L71" s="3"/>
      <c r="M71" s="13"/>
      <c r="N71" s="3"/>
      <c r="O71" s="3"/>
      <c r="P71" s="13"/>
      <c r="Q71" s="3"/>
      <c r="R71" s="3"/>
      <c r="S71" s="3"/>
      <c r="T71" s="3"/>
      <c r="U71" s="3"/>
      <c r="V71" s="3"/>
      <c r="W71" s="3"/>
      <c r="X71" s="3"/>
      <c r="Y71" s="3"/>
      <c r="Z71" s="3"/>
    </row>
    <row r="72" ht="15.75" customHeight="1">
      <c r="A72" s="3"/>
      <c r="B72" s="13"/>
      <c r="C72" s="13"/>
      <c r="D72" s="3"/>
      <c r="E72" s="3"/>
      <c r="F72" s="3"/>
      <c r="G72" s="3"/>
      <c r="H72" s="3"/>
      <c r="I72" s="3"/>
      <c r="J72" s="3"/>
      <c r="K72" s="3"/>
      <c r="L72" s="3"/>
      <c r="M72" s="13"/>
      <c r="N72" s="3"/>
      <c r="O72" s="3"/>
      <c r="P72" s="13"/>
      <c r="Q72" s="3"/>
      <c r="R72" s="3"/>
      <c r="S72" s="3"/>
      <c r="T72" s="3"/>
      <c r="U72" s="3"/>
      <c r="V72" s="3"/>
      <c r="W72" s="3"/>
      <c r="X72" s="3"/>
      <c r="Y72" s="3"/>
      <c r="Z72" s="3"/>
    </row>
    <row r="73" ht="15.75" customHeight="1">
      <c r="A73" s="3"/>
      <c r="B73" s="13"/>
      <c r="C73" s="13"/>
      <c r="D73" s="3"/>
      <c r="E73" s="3"/>
      <c r="F73" s="3"/>
      <c r="G73" s="3"/>
      <c r="H73" s="3"/>
      <c r="I73" s="3"/>
      <c r="J73" s="3"/>
      <c r="K73" s="3"/>
      <c r="L73" s="3"/>
      <c r="M73" s="13"/>
      <c r="N73" s="3"/>
      <c r="O73" s="3"/>
      <c r="P73" s="13"/>
      <c r="Q73" s="3"/>
      <c r="R73" s="3"/>
      <c r="S73" s="3"/>
      <c r="T73" s="3"/>
      <c r="U73" s="3"/>
      <c r="V73" s="3"/>
      <c r="W73" s="3"/>
      <c r="X73" s="3"/>
      <c r="Y73" s="3"/>
      <c r="Z73" s="3"/>
    </row>
    <row r="74" ht="15.75" customHeight="1">
      <c r="A74" s="3"/>
      <c r="B74" s="13"/>
      <c r="C74" s="13"/>
      <c r="D74" s="3"/>
      <c r="E74" s="3"/>
      <c r="F74" s="3"/>
      <c r="G74" s="3"/>
      <c r="H74" s="3"/>
      <c r="I74" s="3"/>
      <c r="J74" s="3"/>
      <c r="K74" s="3"/>
      <c r="L74" s="3"/>
      <c r="M74" s="13"/>
      <c r="N74" s="3"/>
      <c r="O74" s="3"/>
      <c r="P74" s="13"/>
      <c r="Q74" s="3"/>
      <c r="R74" s="3"/>
      <c r="S74" s="3"/>
      <c r="T74" s="3"/>
      <c r="U74" s="3"/>
      <c r="V74" s="3"/>
      <c r="W74" s="3"/>
      <c r="X74" s="3"/>
      <c r="Y74" s="3"/>
      <c r="Z74" s="3"/>
    </row>
    <row r="75" ht="15.75" customHeight="1">
      <c r="A75" s="3"/>
      <c r="B75" s="13"/>
      <c r="C75" s="13"/>
      <c r="D75" s="3"/>
      <c r="E75" s="3"/>
      <c r="F75" s="3"/>
      <c r="G75" s="3"/>
      <c r="H75" s="3"/>
      <c r="I75" s="3"/>
      <c r="J75" s="3"/>
      <c r="K75" s="3"/>
      <c r="L75" s="3"/>
      <c r="M75" s="13"/>
      <c r="N75" s="3"/>
      <c r="O75" s="3"/>
      <c r="P75" s="13"/>
      <c r="Q75" s="3"/>
      <c r="R75" s="3"/>
      <c r="S75" s="3"/>
      <c r="T75" s="3"/>
      <c r="U75" s="3"/>
      <c r="V75" s="3"/>
      <c r="W75" s="3"/>
      <c r="X75" s="3"/>
      <c r="Y75" s="3"/>
      <c r="Z75" s="3"/>
    </row>
    <row r="76" ht="15.75" customHeight="1">
      <c r="A76" s="3"/>
      <c r="B76" s="13"/>
      <c r="C76" s="13"/>
      <c r="D76" s="3"/>
      <c r="E76" s="3"/>
      <c r="F76" s="3"/>
      <c r="G76" s="3"/>
      <c r="H76" s="3"/>
      <c r="I76" s="3"/>
      <c r="J76" s="3"/>
      <c r="K76" s="3"/>
      <c r="L76" s="3"/>
      <c r="M76" s="13"/>
      <c r="N76" s="3"/>
      <c r="O76" s="3"/>
      <c r="P76" s="13"/>
      <c r="Q76" s="3"/>
      <c r="R76" s="3"/>
      <c r="S76" s="3"/>
      <c r="T76" s="3"/>
      <c r="U76" s="3"/>
      <c r="V76" s="3"/>
      <c r="W76" s="3"/>
      <c r="X76" s="3"/>
      <c r="Y76" s="3"/>
      <c r="Z76" s="3"/>
    </row>
    <row r="77" ht="15.75" customHeight="1">
      <c r="A77" s="3"/>
      <c r="B77" s="13"/>
      <c r="C77" s="13"/>
      <c r="D77" s="3"/>
      <c r="E77" s="3"/>
      <c r="F77" s="3"/>
      <c r="G77" s="3"/>
      <c r="H77" s="3"/>
      <c r="I77" s="3"/>
      <c r="J77" s="3"/>
      <c r="K77" s="3"/>
      <c r="L77" s="3"/>
      <c r="M77" s="13"/>
      <c r="N77" s="3"/>
      <c r="O77" s="3"/>
      <c r="P77" s="13"/>
      <c r="Q77" s="3"/>
      <c r="R77" s="3"/>
      <c r="S77" s="3"/>
      <c r="T77" s="3"/>
      <c r="U77" s="3"/>
      <c r="V77" s="3"/>
      <c r="W77" s="3"/>
      <c r="X77" s="3"/>
      <c r="Y77" s="3"/>
      <c r="Z77" s="3"/>
    </row>
    <row r="78" ht="15.75" customHeight="1">
      <c r="A78" s="3"/>
      <c r="B78" s="13"/>
      <c r="C78" s="13"/>
      <c r="D78" s="3"/>
      <c r="E78" s="3"/>
      <c r="F78" s="3"/>
      <c r="G78" s="3"/>
      <c r="H78" s="3"/>
      <c r="I78" s="3"/>
      <c r="J78" s="3"/>
      <c r="K78" s="3"/>
      <c r="L78" s="3"/>
      <c r="M78" s="13"/>
      <c r="N78" s="3"/>
      <c r="O78" s="3"/>
      <c r="P78" s="13"/>
      <c r="Q78" s="3"/>
      <c r="R78" s="3"/>
      <c r="S78" s="3"/>
      <c r="T78" s="3"/>
      <c r="U78" s="3"/>
      <c r="V78" s="3"/>
      <c r="W78" s="3"/>
      <c r="X78" s="3"/>
      <c r="Y78" s="3"/>
      <c r="Z78" s="3"/>
    </row>
    <row r="79" ht="15.75" customHeight="1">
      <c r="A79" s="3"/>
      <c r="B79" s="13"/>
      <c r="C79" s="13"/>
      <c r="D79" s="3"/>
      <c r="E79" s="3"/>
      <c r="F79" s="3"/>
      <c r="G79" s="3"/>
      <c r="H79" s="3"/>
      <c r="I79" s="3"/>
      <c r="J79" s="3"/>
      <c r="K79" s="3"/>
      <c r="L79" s="3"/>
      <c r="M79" s="13"/>
      <c r="N79" s="3"/>
      <c r="O79" s="3"/>
      <c r="P79" s="13"/>
      <c r="Q79" s="3"/>
      <c r="R79" s="3"/>
      <c r="S79" s="3"/>
      <c r="T79" s="3"/>
      <c r="U79" s="3"/>
      <c r="V79" s="3"/>
      <c r="W79" s="3"/>
      <c r="X79" s="3"/>
      <c r="Y79" s="3"/>
      <c r="Z79" s="3"/>
    </row>
    <row r="80" ht="15.75" customHeight="1">
      <c r="A80" s="3"/>
      <c r="B80" s="13"/>
      <c r="C80" s="13"/>
      <c r="D80" s="3"/>
      <c r="E80" s="3"/>
      <c r="F80" s="3"/>
      <c r="G80" s="3"/>
      <c r="H80" s="3"/>
      <c r="I80" s="3"/>
      <c r="J80" s="3"/>
      <c r="K80" s="3"/>
      <c r="L80" s="3"/>
      <c r="M80" s="13"/>
      <c r="N80" s="3"/>
      <c r="O80" s="3"/>
      <c r="P80" s="13"/>
      <c r="Q80" s="3"/>
      <c r="R80" s="3"/>
      <c r="S80" s="3"/>
      <c r="T80" s="3"/>
      <c r="U80" s="3"/>
      <c r="V80" s="3"/>
      <c r="W80" s="3"/>
      <c r="X80" s="3"/>
      <c r="Y80" s="3"/>
      <c r="Z80" s="3"/>
    </row>
    <row r="81" ht="15.75" customHeight="1">
      <c r="A81" s="3"/>
      <c r="B81" s="13"/>
      <c r="C81" s="13"/>
      <c r="D81" s="3"/>
      <c r="E81" s="3"/>
      <c r="F81" s="3"/>
      <c r="G81" s="3"/>
      <c r="H81" s="3"/>
      <c r="I81" s="3"/>
      <c r="J81" s="3"/>
      <c r="K81" s="3"/>
      <c r="L81" s="3"/>
      <c r="M81" s="13"/>
      <c r="N81" s="3"/>
      <c r="O81" s="3"/>
      <c r="P81" s="13"/>
      <c r="Q81" s="3"/>
      <c r="R81" s="3"/>
      <c r="S81" s="3"/>
      <c r="T81" s="3"/>
      <c r="U81" s="3"/>
      <c r="V81" s="3"/>
      <c r="W81" s="3"/>
      <c r="X81" s="3"/>
      <c r="Y81" s="3"/>
      <c r="Z81" s="3"/>
    </row>
    <row r="82" ht="15.75" customHeight="1">
      <c r="A82" s="3"/>
      <c r="B82" s="13"/>
      <c r="C82" s="13"/>
      <c r="D82" s="3"/>
      <c r="E82" s="3"/>
      <c r="F82" s="3"/>
      <c r="G82" s="3"/>
      <c r="H82" s="3"/>
      <c r="I82" s="3"/>
      <c r="J82" s="3"/>
      <c r="K82" s="3"/>
      <c r="L82" s="3"/>
      <c r="M82" s="13"/>
      <c r="N82" s="3"/>
      <c r="O82" s="3"/>
      <c r="P82" s="13"/>
      <c r="Q82" s="3"/>
      <c r="R82" s="3"/>
      <c r="S82" s="3"/>
      <c r="T82" s="3"/>
      <c r="U82" s="3"/>
      <c r="V82" s="3"/>
      <c r="W82" s="3"/>
      <c r="X82" s="3"/>
      <c r="Y82" s="3"/>
      <c r="Z82" s="3"/>
    </row>
    <row r="83" ht="15.75" customHeight="1">
      <c r="A83" s="3"/>
      <c r="B83" s="13"/>
      <c r="C83" s="13"/>
      <c r="D83" s="3"/>
      <c r="E83" s="3"/>
      <c r="F83" s="3"/>
      <c r="G83" s="3"/>
      <c r="H83" s="3"/>
      <c r="I83" s="3"/>
      <c r="J83" s="3"/>
      <c r="K83" s="3"/>
      <c r="L83" s="3"/>
      <c r="M83" s="13"/>
      <c r="N83" s="3"/>
      <c r="O83" s="3"/>
      <c r="P83" s="13"/>
      <c r="Q83" s="3"/>
      <c r="R83" s="3"/>
      <c r="S83" s="3"/>
      <c r="T83" s="3"/>
      <c r="U83" s="3"/>
      <c r="V83" s="3"/>
      <c r="W83" s="3"/>
      <c r="X83" s="3"/>
      <c r="Y83" s="3"/>
      <c r="Z83" s="3"/>
    </row>
    <row r="84" ht="15.75" customHeight="1">
      <c r="A84" s="3"/>
      <c r="B84" s="13"/>
      <c r="C84" s="13"/>
      <c r="D84" s="3"/>
      <c r="E84" s="3"/>
      <c r="F84" s="3"/>
      <c r="G84" s="3"/>
      <c r="H84" s="3"/>
      <c r="I84" s="3"/>
      <c r="J84" s="3"/>
      <c r="K84" s="3"/>
      <c r="L84" s="3"/>
      <c r="M84" s="13"/>
      <c r="N84" s="3"/>
      <c r="O84" s="3"/>
      <c r="P84" s="13"/>
      <c r="Q84" s="3"/>
      <c r="R84" s="3"/>
      <c r="S84" s="3"/>
      <c r="T84" s="3"/>
      <c r="U84" s="3"/>
      <c r="V84" s="3"/>
      <c r="W84" s="3"/>
      <c r="X84" s="3"/>
      <c r="Y84" s="3"/>
      <c r="Z84" s="3"/>
    </row>
    <row r="85" ht="15.75" customHeight="1">
      <c r="A85" s="3"/>
      <c r="B85" s="13"/>
      <c r="C85" s="13"/>
      <c r="D85" s="3"/>
      <c r="E85" s="3"/>
      <c r="F85" s="3"/>
      <c r="G85" s="3"/>
      <c r="H85" s="3"/>
      <c r="I85" s="3"/>
      <c r="J85" s="3"/>
      <c r="K85" s="3"/>
      <c r="L85" s="3"/>
      <c r="M85" s="13"/>
      <c r="N85" s="3"/>
      <c r="O85" s="3"/>
      <c r="P85" s="13"/>
      <c r="Q85" s="3"/>
      <c r="R85" s="3"/>
      <c r="S85" s="3"/>
      <c r="T85" s="3"/>
      <c r="U85" s="3"/>
      <c r="V85" s="3"/>
      <c r="W85" s="3"/>
      <c r="X85" s="3"/>
      <c r="Y85" s="3"/>
      <c r="Z85" s="3"/>
    </row>
    <row r="86" ht="15.75" customHeight="1">
      <c r="A86" s="3"/>
      <c r="B86" s="13"/>
      <c r="C86" s="13"/>
      <c r="D86" s="3"/>
      <c r="E86" s="3"/>
      <c r="F86" s="3"/>
      <c r="G86" s="3"/>
      <c r="H86" s="3"/>
      <c r="I86" s="3"/>
      <c r="J86" s="3"/>
      <c r="K86" s="3"/>
      <c r="L86" s="3"/>
      <c r="M86" s="13"/>
      <c r="N86" s="3"/>
      <c r="O86" s="3"/>
      <c r="P86" s="13"/>
      <c r="Q86" s="3"/>
      <c r="R86" s="3"/>
      <c r="S86" s="3"/>
      <c r="T86" s="3"/>
      <c r="U86" s="3"/>
      <c r="V86" s="3"/>
      <c r="W86" s="3"/>
      <c r="X86" s="3"/>
      <c r="Y86" s="3"/>
      <c r="Z86" s="3"/>
    </row>
    <row r="87" ht="15.75" customHeight="1">
      <c r="A87" s="3"/>
      <c r="B87" s="13"/>
      <c r="C87" s="13"/>
      <c r="D87" s="3"/>
      <c r="E87" s="3"/>
      <c r="F87" s="3"/>
      <c r="G87" s="3"/>
      <c r="H87" s="3"/>
      <c r="I87" s="3"/>
      <c r="J87" s="3"/>
      <c r="K87" s="3"/>
      <c r="L87" s="3"/>
      <c r="M87" s="13"/>
      <c r="N87" s="3"/>
      <c r="O87" s="3"/>
      <c r="P87" s="13"/>
      <c r="Q87" s="3"/>
      <c r="R87" s="3"/>
      <c r="S87" s="3"/>
      <c r="T87" s="3"/>
      <c r="U87" s="3"/>
      <c r="V87" s="3"/>
      <c r="W87" s="3"/>
      <c r="X87" s="3"/>
      <c r="Y87" s="3"/>
      <c r="Z87" s="3"/>
    </row>
    <row r="88" ht="15.75" customHeight="1">
      <c r="A88" s="3"/>
      <c r="B88" s="13"/>
      <c r="C88" s="13"/>
      <c r="D88" s="3"/>
      <c r="E88" s="3"/>
      <c r="F88" s="3"/>
      <c r="G88" s="3"/>
      <c r="H88" s="3"/>
      <c r="I88" s="3"/>
      <c r="J88" s="3"/>
      <c r="K88" s="3"/>
      <c r="L88" s="3"/>
      <c r="M88" s="13"/>
      <c r="N88" s="3"/>
      <c r="O88" s="3"/>
      <c r="P88" s="13"/>
      <c r="Q88" s="3"/>
      <c r="R88" s="3"/>
      <c r="S88" s="3"/>
      <c r="T88" s="3"/>
      <c r="U88" s="3"/>
      <c r="V88" s="3"/>
      <c r="W88" s="3"/>
      <c r="X88" s="3"/>
      <c r="Y88" s="3"/>
      <c r="Z88" s="3"/>
    </row>
    <row r="89" ht="15.75" customHeight="1">
      <c r="A89" s="3"/>
      <c r="B89" s="13"/>
      <c r="C89" s="13"/>
      <c r="D89" s="3"/>
      <c r="E89" s="3"/>
      <c r="F89" s="3"/>
      <c r="G89" s="3"/>
      <c r="H89" s="3"/>
      <c r="I89" s="3"/>
      <c r="J89" s="3"/>
      <c r="K89" s="3"/>
      <c r="L89" s="3"/>
      <c r="M89" s="13"/>
      <c r="N89" s="3"/>
      <c r="O89" s="3"/>
      <c r="P89" s="13"/>
      <c r="Q89" s="3"/>
      <c r="R89" s="3"/>
      <c r="S89" s="3"/>
      <c r="T89" s="3"/>
      <c r="U89" s="3"/>
      <c r="V89" s="3"/>
      <c r="W89" s="3"/>
      <c r="X89" s="3"/>
      <c r="Y89" s="3"/>
      <c r="Z89" s="3"/>
    </row>
    <row r="90" ht="15.75" customHeight="1">
      <c r="A90" s="3"/>
      <c r="B90" s="13"/>
      <c r="C90" s="13"/>
      <c r="D90" s="3"/>
      <c r="E90" s="3"/>
      <c r="F90" s="3"/>
      <c r="G90" s="3"/>
      <c r="H90" s="3"/>
      <c r="I90" s="3"/>
      <c r="J90" s="3"/>
      <c r="K90" s="3"/>
      <c r="L90" s="3"/>
      <c r="M90" s="13"/>
      <c r="N90" s="3"/>
      <c r="O90" s="3"/>
      <c r="P90" s="13"/>
      <c r="Q90" s="3"/>
      <c r="R90" s="3"/>
      <c r="S90" s="3"/>
      <c r="T90" s="3"/>
      <c r="U90" s="3"/>
      <c r="V90" s="3"/>
      <c r="W90" s="3"/>
      <c r="X90" s="3"/>
      <c r="Y90" s="3"/>
      <c r="Z90" s="3"/>
    </row>
    <row r="91" ht="15.75" customHeight="1">
      <c r="A91" s="3"/>
      <c r="B91" s="13"/>
      <c r="C91" s="13"/>
      <c r="D91" s="3"/>
      <c r="E91" s="3"/>
      <c r="F91" s="3"/>
      <c r="G91" s="3"/>
      <c r="H91" s="3"/>
      <c r="I91" s="3"/>
      <c r="J91" s="3"/>
      <c r="K91" s="3"/>
      <c r="L91" s="3"/>
      <c r="M91" s="13"/>
      <c r="N91" s="3"/>
      <c r="O91" s="3"/>
      <c r="P91" s="13"/>
      <c r="Q91" s="3"/>
      <c r="R91" s="3"/>
      <c r="S91" s="3"/>
      <c r="T91" s="3"/>
      <c r="U91" s="3"/>
      <c r="V91" s="3"/>
      <c r="W91" s="3"/>
      <c r="X91" s="3"/>
      <c r="Y91" s="3"/>
      <c r="Z91" s="3"/>
    </row>
    <row r="92" ht="15.75" customHeight="1">
      <c r="A92" s="3"/>
      <c r="B92" s="13"/>
      <c r="C92" s="13"/>
      <c r="D92" s="3"/>
      <c r="E92" s="3"/>
      <c r="F92" s="3"/>
      <c r="G92" s="3"/>
      <c r="H92" s="3"/>
      <c r="I92" s="3"/>
      <c r="J92" s="3"/>
      <c r="K92" s="3"/>
      <c r="L92" s="3"/>
      <c r="M92" s="13"/>
      <c r="N92" s="3"/>
      <c r="O92" s="3"/>
      <c r="P92" s="13"/>
      <c r="Q92" s="3"/>
      <c r="R92" s="3"/>
      <c r="S92" s="3"/>
      <c r="T92" s="3"/>
      <c r="U92" s="3"/>
      <c r="V92" s="3"/>
      <c r="W92" s="3"/>
      <c r="X92" s="3"/>
      <c r="Y92" s="3"/>
      <c r="Z92" s="3"/>
    </row>
    <row r="93" ht="15.75" customHeight="1">
      <c r="A93" s="3"/>
      <c r="B93" s="13"/>
      <c r="C93" s="13"/>
      <c r="D93" s="3"/>
      <c r="E93" s="3"/>
      <c r="F93" s="3"/>
      <c r="G93" s="3"/>
      <c r="H93" s="3"/>
      <c r="I93" s="3"/>
      <c r="J93" s="3"/>
      <c r="K93" s="3"/>
      <c r="L93" s="3"/>
      <c r="M93" s="13"/>
      <c r="N93" s="3"/>
      <c r="O93" s="3"/>
      <c r="P93" s="13"/>
      <c r="Q93" s="3"/>
      <c r="R93" s="3"/>
      <c r="S93" s="3"/>
      <c r="T93" s="3"/>
      <c r="U93" s="3"/>
      <c r="V93" s="3"/>
      <c r="W93" s="3"/>
      <c r="X93" s="3"/>
      <c r="Y93" s="3"/>
      <c r="Z93" s="3"/>
    </row>
    <row r="94" ht="15.75" customHeight="1">
      <c r="A94" s="3"/>
      <c r="B94" s="13"/>
      <c r="C94" s="13"/>
      <c r="D94" s="3"/>
      <c r="E94" s="3"/>
      <c r="F94" s="3"/>
      <c r="G94" s="3"/>
      <c r="H94" s="3"/>
      <c r="I94" s="3"/>
      <c r="J94" s="3"/>
      <c r="K94" s="3"/>
      <c r="L94" s="3"/>
      <c r="M94" s="13"/>
      <c r="N94" s="3"/>
      <c r="O94" s="3"/>
      <c r="P94" s="13"/>
      <c r="Q94" s="3"/>
      <c r="R94" s="3"/>
      <c r="S94" s="3"/>
      <c r="T94" s="3"/>
      <c r="U94" s="3"/>
      <c r="V94" s="3"/>
      <c r="W94" s="3"/>
      <c r="X94" s="3"/>
      <c r="Y94" s="3"/>
      <c r="Z94" s="3"/>
    </row>
    <row r="95" ht="15.75" customHeight="1">
      <c r="A95" s="3"/>
      <c r="B95" s="13"/>
      <c r="C95" s="13"/>
      <c r="D95" s="3"/>
      <c r="E95" s="3"/>
      <c r="F95" s="3"/>
      <c r="G95" s="3"/>
      <c r="H95" s="3"/>
      <c r="I95" s="3"/>
      <c r="J95" s="3"/>
      <c r="K95" s="3"/>
      <c r="L95" s="3"/>
      <c r="M95" s="13"/>
      <c r="N95" s="3"/>
      <c r="O95" s="3"/>
      <c r="P95" s="13"/>
      <c r="Q95" s="3"/>
      <c r="R95" s="3"/>
      <c r="S95" s="3"/>
      <c r="T95" s="3"/>
      <c r="U95" s="3"/>
      <c r="V95" s="3"/>
      <c r="W95" s="3"/>
      <c r="X95" s="3"/>
      <c r="Y95" s="3"/>
      <c r="Z95" s="3"/>
    </row>
    <row r="96" ht="15.75" customHeight="1">
      <c r="A96" s="3"/>
      <c r="B96" s="13"/>
      <c r="C96" s="13"/>
      <c r="D96" s="3"/>
      <c r="E96" s="3"/>
      <c r="F96" s="3"/>
      <c r="G96" s="3"/>
      <c r="H96" s="3"/>
      <c r="I96" s="3"/>
      <c r="J96" s="3"/>
      <c r="K96" s="3"/>
      <c r="L96" s="3"/>
      <c r="M96" s="13"/>
      <c r="N96" s="3"/>
      <c r="O96" s="3"/>
      <c r="P96" s="13"/>
      <c r="Q96" s="3"/>
      <c r="R96" s="3"/>
      <c r="S96" s="3"/>
      <c r="T96" s="3"/>
      <c r="U96" s="3"/>
      <c r="V96" s="3"/>
      <c r="W96" s="3"/>
      <c r="X96" s="3"/>
      <c r="Y96" s="3"/>
      <c r="Z96" s="3"/>
    </row>
    <row r="97" ht="15.75" customHeight="1">
      <c r="A97" s="3"/>
      <c r="B97" s="13"/>
      <c r="C97" s="13"/>
      <c r="D97" s="3"/>
      <c r="E97" s="3"/>
      <c r="F97" s="3"/>
      <c r="G97" s="3"/>
      <c r="H97" s="3"/>
      <c r="I97" s="3"/>
      <c r="J97" s="3"/>
      <c r="K97" s="3"/>
      <c r="L97" s="3"/>
      <c r="M97" s="13"/>
      <c r="N97" s="3"/>
      <c r="O97" s="3"/>
      <c r="P97" s="13"/>
      <c r="Q97" s="3"/>
      <c r="R97" s="3"/>
      <c r="S97" s="3"/>
      <c r="T97" s="3"/>
      <c r="U97" s="3"/>
      <c r="V97" s="3"/>
      <c r="W97" s="3"/>
      <c r="X97" s="3"/>
      <c r="Y97" s="3"/>
      <c r="Z97" s="3"/>
    </row>
    <row r="98" ht="15.75" customHeight="1">
      <c r="A98" s="3"/>
      <c r="B98" s="13"/>
      <c r="C98" s="13"/>
      <c r="D98" s="3"/>
      <c r="E98" s="3"/>
      <c r="F98" s="3"/>
      <c r="G98" s="3"/>
      <c r="H98" s="3"/>
      <c r="I98" s="3"/>
      <c r="J98" s="3"/>
      <c r="K98" s="3"/>
      <c r="L98" s="3"/>
      <c r="M98" s="13"/>
      <c r="N98" s="3"/>
      <c r="O98" s="3"/>
      <c r="P98" s="13"/>
      <c r="Q98" s="3"/>
      <c r="R98" s="3"/>
      <c r="S98" s="3"/>
      <c r="T98" s="3"/>
      <c r="U98" s="3"/>
      <c r="V98" s="3"/>
      <c r="W98" s="3"/>
      <c r="X98" s="3"/>
      <c r="Y98" s="3"/>
      <c r="Z98" s="3"/>
    </row>
    <row r="99" ht="15.75" customHeight="1">
      <c r="A99" s="3"/>
      <c r="B99" s="13"/>
      <c r="C99" s="13"/>
      <c r="D99" s="3"/>
      <c r="E99" s="3"/>
      <c r="F99" s="3"/>
      <c r="G99" s="3"/>
      <c r="H99" s="3"/>
      <c r="I99" s="3"/>
      <c r="J99" s="3"/>
      <c r="K99" s="3"/>
      <c r="L99" s="3"/>
      <c r="M99" s="13"/>
      <c r="N99" s="3"/>
      <c r="O99" s="3"/>
      <c r="P99" s="13"/>
      <c r="Q99" s="3"/>
      <c r="R99" s="3"/>
      <c r="S99" s="3"/>
      <c r="T99" s="3"/>
      <c r="U99" s="3"/>
      <c r="V99" s="3"/>
      <c r="W99" s="3"/>
      <c r="X99" s="3"/>
      <c r="Y99" s="3"/>
      <c r="Z99" s="3"/>
    </row>
    <row r="100" ht="15.75" customHeight="1">
      <c r="A100" s="3"/>
      <c r="B100" s="13"/>
      <c r="C100" s="13"/>
      <c r="D100" s="3"/>
      <c r="E100" s="3"/>
      <c r="F100" s="3"/>
      <c r="G100" s="3"/>
      <c r="H100" s="3"/>
      <c r="I100" s="3"/>
      <c r="J100" s="3"/>
      <c r="K100" s="3"/>
      <c r="L100" s="3"/>
      <c r="M100" s="13"/>
      <c r="N100" s="3"/>
      <c r="O100" s="3"/>
      <c r="P100" s="13"/>
      <c r="Q100" s="3"/>
      <c r="R100" s="3"/>
      <c r="S100" s="3"/>
      <c r="T100" s="3"/>
      <c r="U100" s="3"/>
      <c r="V100" s="3"/>
      <c r="W100" s="3"/>
      <c r="X100" s="3"/>
      <c r="Y100" s="3"/>
      <c r="Z100" s="3"/>
    </row>
    <row r="101" ht="15.75" customHeight="1">
      <c r="A101" s="3"/>
      <c r="B101" s="13"/>
      <c r="C101" s="13"/>
      <c r="D101" s="3"/>
      <c r="E101" s="3"/>
      <c r="F101" s="3"/>
      <c r="G101" s="3"/>
      <c r="H101" s="3"/>
      <c r="I101" s="3"/>
      <c r="J101" s="3"/>
      <c r="K101" s="3"/>
      <c r="L101" s="3"/>
      <c r="M101" s="13"/>
      <c r="N101" s="3"/>
      <c r="O101" s="3"/>
      <c r="P101" s="13"/>
      <c r="Q101" s="3"/>
      <c r="R101" s="3"/>
      <c r="S101" s="3"/>
      <c r="T101" s="3"/>
      <c r="U101" s="3"/>
      <c r="V101" s="3"/>
      <c r="W101" s="3"/>
      <c r="X101" s="3"/>
      <c r="Y101" s="3"/>
      <c r="Z101" s="3"/>
    </row>
    <row r="102" ht="15.75" customHeight="1">
      <c r="A102" s="3"/>
      <c r="B102" s="13"/>
      <c r="C102" s="13"/>
      <c r="D102" s="3"/>
      <c r="E102" s="3"/>
      <c r="F102" s="3"/>
      <c r="G102" s="3"/>
      <c r="H102" s="3"/>
      <c r="I102" s="3"/>
      <c r="J102" s="3"/>
      <c r="K102" s="3"/>
      <c r="L102" s="3"/>
      <c r="M102" s="13"/>
      <c r="N102" s="3"/>
      <c r="O102" s="3"/>
      <c r="P102" s="13"/>
      <c r="Q102" s="3"/>
      <c r="R102" s="3"/>
      <c r="S102" s="3"/>
      <c r="T102" s="3"/>
      <c r="U102" s="3"/>
      <c r="V102" s="3"/>
      <c r="W102" s="3"/>
      <c r="X102" s="3"/>
      <c r="Y102" s="3"/>
      <c r="Z102" s="3"/>
    </row>
    <row r="103" ht="15.75" customHeight="1">
      <c r="A103" s="3"/>
      <c r="B103" s="13"/>
      <c r="C103" s="13"/>
      <c r="D103" s="3"/>
      <c r="E103" s="3"/>
      <c r="F103" s="3"/>
      <c r="G103" s="3"/>
      <c r="H103" s="3"/>
      <c r="I103" s="3"/>
      <c r="J103" s="3"/>
      <c r="K103" s="3"/>
      <c r="L103" s="3"/>
      <c r="M103" s="13"/>
      <c r="N103" s="3"/>
      <c r="O103" s="3"/>
      <c r="P103" s="13"/>
      <c r="Q103" s="3"/>
      <c r="R103" s="3"/>
      <c r="S103" s="3"/>
      <c r="T103" s="3"/>
      <c r="U103" s="3"/>
      <c r="V103" s="3"/>
      <c r="W103" s="3"/>
      <c r="X103" s="3"/>
      <c r="Y103" s="3"/>
      <c r="Z103" s="3"/>
    </row>
    <row r="104" ht="15.75" customHeight="1">
      <c r="A104" s="3"/>
      <c r="B104" s="13"/>
      <c r="C104" s="13"/>
      <c r="D104" s="3"/>
      <c r="E104" s="3"/>
      <c r="F104" s="3"/>
      <c r="G104" s="3"/>
      <c r="H104" s="3"/>
      <c r="I104" s="3"/>
      <c r="J104" s="3"/>
      <c r="K104" s="3"/>
      <c r="L104" s="3"/>
      <c r="M104" s="13"/>
      <c r="N104" s="3"/>
      <c r="O104" s="3"/>
      <c r="P104" s="13"/>
      <c r="Q104" s="3"/>
      <c r="R104" s="3"/>
      <c r="S104" s="3"/>
      <c r="T104" s="3"/>
      <c r="U104" s="3"/>
      <c r="V104" s="3"/>
      <c r="W104" s="3"/>
      <c r="X104" s="3"/>
      <c r="Y104" s="3"/>
      <c r="Z104" s="3"/>
    </row>
    <row r="105" ht="15.75" customHeight="1">
      <c r="A105" s="3"/>
      <c r="B105" s="13"/>
      <c r="C105" s="13"/>
      <c r="D105" s="3"/>
      <c r="E105" s="3"/>
      <c r="F105" s="3"/>
      <c r="G105" s="3"/>
      <c r="H105" s="3"/>
      <c r="I105" s="3"/>
      <c r="J105" s="3"/>
      <c r="K105" s="3"/>
      <c r="L105" s="3"/>
      <c r="M105" s="13"/>
      <c r="N105" s="3"/>
      <c r="O105" s="3"/>
      <c r="P105" s="13"/>
      <c r="Q105" s="3"/>
      <c r="R105" s="3"/>
      <c r="S105" s="3"/>
      <c r="T105" s="3"/>
      <c r="U105" s="3"/>
      <c r="V105" s="3"/>
      <c r="W105" s="3"/>
      <c r="X105" s="3"/>
      <c r="Y105" s="3"/>
      <c r="Z105" s="3"/>
    </row>
    <row r="106" ht="15.75" customHeight="1">
      <c r="A106" s="3"/>
      <c r="B106" s="13"/>
      <c r="C106" s="13"/>
      <c r="D106" s="3"/>
      <c r="E106" s="3"/>
      <c r="F106" s="3"/>
      <c r="G106" s="3"/>
      <c r="H106" s="3"/>
      <c r="I106" s="3"/>
      <c r="J106" s="3"/>
      <c r="K106" s="3"/>
      <c r="L106" s="3"/>
      <c r="M106" s="13"/>
      <c r="N106" s="3"/>
      <c r="O106" s="3"/>
      <c r="P106" s="13"/>
      <c r="Q106" s="3"/>
      <c r="R106" s="3"/>
      <c r="S106" s="3"/>
      <c r="T106" s="3"/>
      <c r="U106" s="3"/>
      <c r="V106" s="3"/>
      <c r="W106" s="3"/>
      <c r="X106" s="3"/>
      <c r="Y106" s="3"/>
      <c r="Z106" s="3"/>
    </row>
    <row r="107" ht="15.75" customHeight="1">
      <c r="A107" s="3"/>
      <c r="B107" s="13"/>
      <c r="C107" s="13"/>
      <c r="D107" s="3"/>
      <c r="E107" s="3"/>
      <c r="F107" s="3"/>
      <c r="G107" s="3"/>
      <c r="H107" s="3"/>
      <c r="I107" s="3"/>
      <c r="J107" s="3"/>
      <c r="K107" s="3"/>
      <c r="L107" s="3"/>
      <c r="M107" s="13"/>
      <c r="N107" s="3"/>
      <c r="O107" s="3"/>
      <c r="P107" s="13"/>
      <c r="Q107" s="3"/>
      <c r="R107" s="3"/>
      <c r="S107" s="3"/>
      <c r="T107" s="3"/>
      <c r="U107" s="3"/>
      <c r="V107" s="3"/>
      <c r="W107" s="3"/>
      <c r="X107" s="3"/>
      <c r="Y107" s="3"/>
      <c r="Z107" s="3"/>
    </row>
    <row r="108" ht="15.75" customHeight="1">
      <c r="A108" s="3"/>
      <c r="B108" s="13"/>
      <c r="C108" s="13"/>
      <c r="D108" s="3"/>
      <c r="E108" s="3"/>
      <c r="F108" s="3"/>
      <c r="G108" s="3"/>
      <c r="H108" s="3"/>
      <c r="I108" s="3"/>
      <c r="J108" s="3"/>
      <c r="K108" s="3"/>
      <c r="L108" s="3"/>
      <c r="M108" s="13"/>
      <c r="N108" s="3"/>
      <c r="O108" s="3"/>
      <c r="P108" s="13"/>
      <c r="Q108" s="3"/>
      <c r="R108" s="3"/>
      <c r="S108" s="3"/>
      <c r="T108" s="3"/>
      <c r="U108" s="3"/>
      <c r="V108" s="3"/>
      <c r="W108" s="3"/>
      <c r="X108" s="3"/>
      <c r="Y108" s="3"/>
      <c r="Z108" s="3"/>
    </row>
    <row r="109" ht="15.75" customHeight="1">
      <c r="A109" s="3"/>
      <c r="B109" s="13"/>
      <c r="C109" s="13"/>
      <c r="D109" s="3"/>
      <c r="E109" s="3"/>
      <c r="F109" s="3"/>
      <c r="G109" s="3"/>
      <c r="H109" s="3"/>
      <c r="I109" s="3"/>
      <c r="J109" s="3"/>
      <c r="K109" s="3"/>
      <c r="L109" s="3"/>
      <c r="M109" s="13"/>
      <c r="N109" s="3"/>
      <c r="O109" s="3"/>
      <c r="P109" s="13"/>
      <c r="Q109" s="3"/>
      <c r="R109" s="3"/>
      <c r="S109" s="3"/>
      <c r="T109" s="3"/>
      <c r="U109" s="3"/>
      <c r="V109" s="3"/>
      <c r="W109" s="3"/>
      <c r="X109" s="3"/>
      <c r="Y109" s="3"/>
      <c r="Z109" s="3"/>
    </row>
    <row r="110" ht="15.75" customHeight="1">
      <c r="A110" s="3"/>
      <c r="B110" s="13"/>
      <c r="C110" s="13"/>
      <c r="D110" s="3"/>
      <c r="E110" s="3"/>
      <c r="F110" s="3"/>
      <c r="G110" s="3"/>
      <c r="H110" s="3"/>
      <c r="I110" s="3"/>
      <c r="J110" s="3"/>
      <c r="K110" s="3"/>
      <c r="L110" s="3"/>
      <c r="M110" s="13"/>
      <c r="N110" s="3"/>
      <c r="O110" s="3"/>
      <c r="P110" s="13"/>
      <c r="Q110" s="3"/>
      <c r="R110" s="3"/>
      <c r="S110" s="3"/>
      <c r="T110" s="3"/>
      <c r="U110" s="3"/>
      <c r="V110" s="3"/>
      <c r="W110" s="3"/>
      <c r="X110" s="3"/>
      <c r="Y110" s="3"/>
      <c r="Z110" s="3"/>
    </row>
    <row r="111" ht="15.75" customHeight="1">
      <c r="A111" s="3"/>
      <c r="B111" s="13"/>
      <c r="C111" s="13"/>
      <c r="D111" s="3"/>
      <c r="E111" s="3"/>
      <c r="F111" s="3"/>
      <c r="G111" s="3"/>
      <c r="H111" s="3"/>
      <c r="I111" s="3"/>
      <c r="J111" s="3"/>
      <c r="K111" s="3"/>
      <c r="L111" s="3"/>
      <c r="M111" s="13"/>
      <c r="N111" s="3"/>
      <c r="O111" s="3"/>
      <c r="P111" s="13"/>
      <c r="Q111" s="3"/>
      <c r="R111" s="3"/>
      <c r="S111" s="3"/>
      <c r="T111" s="3"/>
      <c r="U111" s="3"/>
      <c r="V111" s="3"/>
      <c r="W111" s="3"/>
      <c r="X111" s="3"/>
      <c r="Y111" s="3"/>
      <c r="Z111" s="3"/>
    </row>
    <row r="112" ht="15.75" customHeight="1">
      <c r="A112" s="3"/>
      <c r="B112" s="13"/>
      <c r="C112" s="13"/>
      <c r="D112" s="3"/>
      <c r="E112" s="3"/>
      <c r="F112" s="3"/>
      <c r="G112" s="3"/>
      <c r="H112" s="3"/>
      <c r="I112" s="3"/>
      <c r="J112" s="3"/>
      <c r="K112" s="3"/>
      <c r="L112" s="3"/>
      <c r="M112" s="13"/>
      <c r="N112" s="3"/>
      <c r="O112" s="3"/>
      <c r="P112" s="13"/>
      <c r="Q112" s="3"/>
      <c r="R112" s="3"/>
      <c r="S112" s="3"/>
      <c r="T112" s="3"/>
      <c r="U112" s="3"/>
      <c r="V112" s="3"/>
      <c r="W112" s="3"/>
      <c r="X112" s="3"/>
      <c r="Y112" s="3"/>
      <c r="Z112" s="3"/>
    </row>
    <row r="113" ht="15.75" customHeight="1">
      <c r="A113" s="3"/>
      <c r="B113" s="13"/>
      <c r="C113" s="13"/>
      <c r="D113" s="3"/>
      <c r="E113" s="3"/>
      <c r="F113" s="3"/>
      <c r="G113" s="3"/>
      <c r="H113" s="3"/>
      <c r="I113" s="3"/>
      <c r="J113" s="3"/>
      <c r="K113" s="3"/>
      <c r="L113" s="3"/>
      <c r="M113" s="13"/>
      <c r="N113" s="3"/>
      <c r="O113" s="3"/>
      <c r="P113" s="13"/>
      <c r="Q113" s="3"/>
      <c r="R113" s="3"/>
      <c r="S113" s="3"/>
      <c r="T113" s="3"/>
      <c r="U113" s="3"/>
      <c r="V113" s="3"/>
      <c r="W113" s="3"/>
      <c r="X113" s="3"/>
      <c r="Y113" s="3"/>
      <c r="Z113" s="3"/>
    </row>
    <row r="114" ht="15.75" customHeight="1">
      <c r="A114" s="3"/>
      <c r="B114" s="13"/>
      <c r="C114" s="13"/>
      <c r="D114" s="3"/>
      <c r="E114" s="3"/>
      <c r="F114" s="3"/>
      <c r="G114" s="3"/>
      <c r="H114" s="3"/>
      <c r="I114" s="3"/>
      <c r="J114" s="3"/>
      <c r="K114" s="3"/>
      <c r="L114" s="3"/>
      <c r="M114" s="13"/>
      <c r="N114" s="3"/>
      <c r="O114" s="3"/>
      <c r="P114" s="13"/>
      <c r="Q114" s="3"/>
      <c r="R114" s="3"/>
      <c r="S114" s="3"/>
      <c r="T114" s="3"/>
      <c r="U114" s="3"/>
      <c r="V114" s="3"/>
      <c r="W114" s="3"/>
      <c r="X114" s="3"/>
      <c r="Y114" s="3"/>
      <c r="Z114" s="3"/>
    </row>
    <row r="115" ht="15.75" customHeight="1">
      <c r="A115" s="3"/>
      <c r="B115" s="13"/>
      <c r="C115" s="13"/>
      <c r="D115" s="3"/>
      <c r="E115" s="3"/>
      <c r="F115" s="3"/>
      <c r="G115" s="3"/>
      <c r="H115" s="3"/>
      <c r="I115" s="3"/>
      <c r="J115" s="3"/>
      <c r="K115" s="3"/>
      <c r="L115" s="3"/>
      <c r="M115" s="13"/>
      <c r="N115" s="3"/>
      <c r="O115" s="3"/>
      <c r="P115" s="13"/>
      <c r="Q115" s="3"/>
      <c r="R115" s="3"/>
      <c r="S115" s="3"/>
      <c r="T115" s="3"/>
      <c r="U115" s="3"/>
      <c r="V115" s="3"/>
      <c r="W115" s="3"/>
      <c r="X115" s="3"/>
      <c r="Y115" s="3"/>
      <c r="Z115" s="3"/>
    </row>
    <row r="116" ht="15.75" customHeight="1">
      <c r="A116" s="3"/>
      <c r="B116" s="13"/>
      <c r="C116" s="13"/>
      <c r="D116" s="3"/>
      <c r="E116" s="3"/>
      <c r="F116" s="3"/>
      <c r="G116" s="3"/>
      <c r="H116" s="3"/>
      <c r="I116" s="3"/>
      <c r="J116" s="3"/>
      <c r="K116" s="3"/>
      <c r="L116" s="3"/>
      <c r="M116" s="13"/>
      <c r="N116" s="3"/>
      <c r="O116" s="3"/>
      <c r="P116" s="13"/>
      <c r="Q116" s="3"/>
      <c r="R116" s="3"/>
      <c r="S116" s="3"/>
      <c r="T116" s="3"/>
      <c r="U116" s="3"/>
      <c r="V116" s="3"/>
      <c r="W116" s="3"/>
      <c r="X116" s="3"/>
      <c r="Y116" s="3"/>
      <c r="Z116" s="3"/>
    </row>
    <row r="117" ht="15.75" customHeight="1">
      <c r="A117" s="3"/>
      <c r="B117" s="13"/>
      <c r="C117" s="13"/>
      <c r="D117" s="3"/>
      <c r="E117" s="3"/>
      <c r="F117" s="3"/>
      <c r="G117" s="3"/>
      <c r="H117" s="3"/>
      <c r="I117" s="3"/>
      <c r="J117" s="3"/>
      <c r="K117" s="3"/>
      <c r="L117" s="3"/>
      <c r="M117" s="13"/>
      <c r="N117" s="3"/>
      <c r="O117" s="3"/>
      <c r="P117" s="13"/>
      <c r="Q117" s="3"/>
      <c r="R117" s="3"/>
      <c r="S117" s="3"/>
      <c r="T117" s="3"/>
      <c r="U117" s="3"/>
      <c r="V117" s="3"/>
      <c r="W117" s="3"/>
      <c r="X117" s="3"/>
      <c r="Y117" s="3"/>
      <c r="Z117" s="3"/>
    </row>
    <row r="118" ht="15.75" customHeight="1">
      <c r="A118" s="3"/>
      <c r="B118" s="13"/>
      <c r="C118" s="13"/>
      <c r="D118" s="3"/>
      <c r="E118" s="3"/>
      <c r="F118" s="3"/>
      <c r="G118" s="3"/>
      <c r="H118" s="3"/>
      <c r="I118" s="3"/>
      <c r="J118" s="3"/>
      <c r="K118" s="3"/>
      <c r="L118" s="3"/>
      <c r="M118" s="13"/>
      <c r="N118" s="3"/>
      <c r="O118" s="3"/>
      <c r="P118" s="13"/>
      <c r="Q118" s="3"/>
      <c r="R118" s="3"/>
      <c r="S118" s="3"/>
      <c r="T118" s="3"/>
      <c r="U118" s="3"/>
      <c r="V118" s="3"/>
      <c r="W118" s="3"/>
      <c r="X118" s="3"/>
      <c r="Y118" s="3"/>
      <c r="Z118" s="3"/>
    </row>
    <row r="119" ht="15.75" customHeight="1">
      <c r="A119" s="3"/>
      <c r="B119" s="13"/>
      <c r="C119" s="13"/>
      <c r="D119" s="3"/>
      <c r="E119" s="3"/>
      <c r="F119" s="3"/>
      <c r="G119" s="3"/>
      <c r="H119" s="3"/>
      <c r="I119" s="3"/>
      <c r="J119" s="3"/>
      <c r="K119" s="3"/>
      <c r="L119" s="3"/>
      <c r="M119" s="13"/>
      <c r="N119" s="3"/>
      <c r="O119" s="3"/>
      <c r="P119" s="13"/>
      <c r="Q119" s="3"/>
      <c r="R119" s="3"/>
      <c r="S119" s="3"/>
      <c r="T119" s="3"/>
      <c r="U119" s="3"/>
      <c r="V119" s="3"/>
      <c r="W119" s="3"/>
      <c r="X119" s="3"/>
      <c r="Y119" s="3"/>
      <c r="Z119" s="3"/>
    </row>
    <row r="120" ht="15.75" customHeight="1">
      <c r="A120" s="3"/>
      <c r="B120" s="13"/>
      <c r="C120" s="13"/>
      <c r="D120" s="3"/>
      <c r="E120" s="3"/>
      <c r="F120" s="3"/>
      <c r="G120" s="3"/>
      <c r="H120" s="3"/>
      <c r="I120" s="3"/>
      <c r="J120" s="3"/>
      <c r="K120" s="3"/>
      <c r="L120" s="3"/>
      <c r="M120" s="13"/>
      <c r="N120" s="3"/>
      <c r="O120" s="3"/>
      <c r="P120" s="13"/>
      <c r="Q120" s="3"/>
      <c r="R120" s="3"/>
      <c r="S120" s="3"/>
      <c r="T120" s="3"/>
      <c r="U120" s="3"/>
      <c r="V120" s="3"/>
      <c r="W120" s="3"/>
      <c r="X120" s="3"/>
      <c r="Y120" s="3"/>
      <c r="Z120" s="3"/>
    </row>
    <row r="121" ht="15.75" customHeight="1">
      <c r="A121" s="3"/>
      <c r="B121" s="13"/>
      <c r="C121" s="13"/>
      <c r="D121" s="3"/>
      <c r="E121" s="3"/>
      <c r="F121" s="3"/>
      <c r="G121" s="3"/>
      <c r="H121" s="3"/>
      <c r="I121" s="3"/>
      <c r="J121" s="3"/>
      <c r="K121" s="3"/>
      <c r="L121" s="3"/>
      <c r="M121" s="13"/>
      <c r="N121" s="3"/>
      <c r="O121" s="3"/>
      <c r="P121" s="13"/>
      <c r="Q121" s="3"/>
      <c r="R121" s="3"/>
      <c r="S121" s="3"/>
      <c r="T121" s="3"/>
      <c r="U121" s="3"/>
      <c r="V121" s="3"/>
      <c r="W121" s="3"/>
      <c r="X121" s="3"/>
      <c r="Y121" s="3"/>
      <c r="Z121" s="3"/>
    </row>
    <row r="122" ht="15.75" customHeight="1">
      <c r="A122" s="3"/>
      <c r="B122" s="13"/>
      <c r="C122" s="13"/>
      <c r="D122" s="3"/>
      <c r="E122" s="3"/>
      <c r="F122" s="3"/>
      <c r="G122" s="3"/>
      <c r="H122" s="3"/>
      <c r="I122" s="3"/>
      <c r="J122" s="3"/>
      <c r="K122" s="3"/>
      <c r="L122" s="3"/>
      <c r="M122" s="13"/>
      <c r="N122" s="3"/>
      <c r="O122" s="3"/>
      <c r="P122" s="13"/>
      <c r="Q122" s="3"/>
      <c r="R122" s="3"/>
      <c r="S122" s="3"/>
      <c r="T122" s="3"/>
      <c r="U122" s="3"/>
      <c r="V122" s="3"/>
      <c r="W122" s="3"/>
      <c r="X122" s="3"/>
      <c r="Y122" s="3"/>
      <c r="Z122" s="3"/>
    </row>
    <row r="123" ht="15.75" customHeight="1">
      <c r="A123" s="3"/>
      <c r="B123" s="13"/>
      <c r="C123" s="13"/>
      <c r="D123" s="3"/>
      <c r="E123" s="3"/>
      <c r="F123" s="3"/>
      <c r="G123" s="3"/>
      <c r="H123" s="3"/>
      <c r="I123" s="3"/>
      <c r="J123" s="3"/>
      <c r="K123" s="3"/>
      <c r="L123" s="3"/>
      <c r="M123" s="13"/>
      <c r="N123" s="3"/>
      <c r="O123" s="3"/>
      <c r="P123" s="13"/>
      <c r="Q123" s="3"/>
      <c r="R123" s="3"/>
      <c r="S123" s="3"/>
      <c r="T123" s="3"/>
      <c r="U123" s="3"/>
      <c r="V123" s="3"/>
      <c r="W123" s="3"/>
      <c r="X123" s="3"/>
      <c r="Y123" s="3"/>
      <c r="Z123" s="3"/>
    </row>
    <row r="124" ht="15.75" customHeight="1">
      <c r="A124" s="3"/>
      <c r="B124" s="13"/>
      <c r="C124" s="13"/>
      <c r="D124" s="3"/>
      <c r="E124" s="3"/>
      <c r="F124" s="3"/>
      <c r="G124" s="3"/>
      <c r="H124" s="3"/>
      <c r="I124" s="3"/>
      <c r="J124" s="3"/>
      <c r="K124" s="3"/>
      <c r="L124" s="3"/>
      <c r="M124" s="13"/>
      <c r="N124" s="3"/>
      <c r="O124" s="3"/>
      <c r="P124" s="13"/>
      <c r="Q124" s="3"/>
      <c r="R124" s="3"/>
      <c r="S124" s="3"/>
      <c r="T124" s="3"/>
      <c r="U124" s="3"/>
      <c r="V124" s="3"/>
      <c r="W124" s="3"/>
      <c r="X124" s="3"/>
      <c r="Y124" s="3"/>
      <c r="Z124" s="3"/>
    </row>
    <row r="125" ht="15.75" customHeight="1">
      <c r="A125" s="3"/>
      <c r="B125" s="13"/>
      <c r="C125" s="13"/>
      <c r="D125" s="3"/>
      <c r="E125" s="3"/>
      <c r="F125" s="3"/>
      <c r="G125" s="3"/>
      <c r="H125" s="3"/>
      <c r="I125" s="3"/>
      <c r="J125" s="3"/>
      <c r="K125" s="3"/>
      <c r="L125" s="3"/>
      <c r="M125" s="13"/>
      <c r="N125" s="3"/>
      <c r="O125" s="3"/>
      <c r="P125" s="13"/>
      <c r="Q125" s="3"/>
      <c r="R125" s="3"/>
      <c r="S125" s="3"/>
      <c r="T125" s="3"/>
      <c r="U125" s="3"/>
      <c r="V125" s="3"/>
      <c r="W125" s="3"/>
      <c r="X125" s="3"/>
      <c r="Y125" s="3"/>
      <c r="Z125" s="3"/>
    </row>
    <row r="126" ht="15.75" customHeight="1">
      <c r="A126" s="3"/>
      <c r="B126" s="13"/>
      <c r="C126" s="13"/>
      <c r="D126" s="3"/>
      <c r="E126" s="3"/>
      <c r="F126" s="3"/>
      <c r="G126" s="3"/>
      <c r="H126" s="3"/>
      <c r="I126" s="3"/>
      <c r="J126" s="3"/>
      <c r="K126" s="3"/>
      <c r="L126" s="3"/>
      <c r="M126" s="13"/>
      <c r="N126" s="3"/>
      <c r="O126" s="3"/>
      <c r="P126" s="13"/>
      <c r="Q126" s="3"/>
      <c r="R126" s="3"/>
      <c r="S126" s="3"/>
      <c r="T126" s="3"/>
      <c r="U126" s="3"/>
      <c r="V126" s="3"/>
      <c r="W126" s="3"/>
      <c r="X126" s="3"/>
      <c r="Y126" s="3"/>
      <c r="Z126" s="3"/>
    </row>
    <row r="127" ht="15.75" customHeight="1">
      <c r="A127" s="3"/>
      <c r="B127" s="13"/>
      <c r="C127" s="13"/>
      <c r="D127" s="3"/>
      <c r="E127" s="3"/>
      <c r="F127" s="3"/>
      <c r="G127" s="3"/>
      <c r="H127" s="3"/>
      <c r="I127" s="3"/>
      <c r="J127" s="3"/>
      <c r="K127" s="3"/>
      <c r="L127" s="3"/>
      <c r="M127" s="13"/>
      <c r="N127" s="3"/>
      <c r="O127" s="3"/>
      <c r="P127" s="13"/>
      <c r="Q127" s="3"/>
      <c r="R127" s="3"/>
      <c r="S127" s="3"/>
      <c r="T127" s="3"/>
      <c r="U127" s="3"/>
      <c r="V127" s="3"/>
      <c r="W127" s="3"/>
      <c r="X127" s="3"/>
      <c r="Y127" s="3"/>
      <c r="Z127" s="3"/>
    </row>
    <row r="128" ht="15.75" customHeight="1">
      <c r="A128" s="3"/>
      <c r="B128" s="13"/>
      <c r="C128" s="13"/>
      <c r="D128" s="3"/>
      <c r="E128" s="3"/>
      <c r="F128" s="3"/>
      <c r="G128" s="3"/>
      <c r="H128" s="3"/>
      <c r="I128" s="3"/>
      <c r="J128" s="3"/>
      <c r="K128" s="3"/>
      <c r="L128" s="3"/>
      <c r="M128" s="13"/>
      <c r="N128" s="3"/>
      <c r="O128" s="3"/>
      <c r="P128" s="13"/>
      <c r="Q128" s="3"/>
      <c r="R128" s="3"/>
      <c r="S128" s="3"/>
      <c r="T128" s="3"/>
      <c r="U128" s="3"/>
      <c r="V128" s="3"/>
      <c r="W128" s="3"/>
      <c r="X128" s="3"/>
      <c r="Y128" s="3"/>
      <c r="Z128" s="3"/>
    </row>
    <row r="129" ht="15.75" customHeight="1">
      <c r="A129" s="3"/>
      <c r="B129" s="13"/>
      <c r="C129" s="13"/>
      <c r="D129" s="3"/>
      <c r="E129" s="3"/>
      <c r="F129" s="3"/>
      <c r="G129" s="3"/>
      <c r="H129" s="3"/>
      <c r="I129" s="3"/>
      <c r="J129" s="3"/>
      <c r="K129" s="3"/>
      <c r="L129" s="3"/>
      <c r="M129" s="13"/>
      <c r="N129" s="3"/>
      <c r="O129" s="3"/>
      <c r="P129" s="13"/>
      <c r="Q129" s="3"/>
      <c r="R129" s="3"/>
      <c r="S129" s="3"/>
      <c r="T129" s="3"/>
      <c r="U129" s="3"/>
      <c r="V129" s="3"/>
      <c r="W129" s="3"/>
      <c r="X129" s="3"/>
      <c r="Y129" s="3"/>
      <c r="Z129" s="3"/>
    </row>
    <row r="130" ht="15.75" customHeight="1">
      <c r="A130" s="3"/>
      <c r="B130" s="13"/>
      <c r="C130" s="13"/>
      <c r="D130" s="3"/>
      <c r="E130" s="3"/>
      <c r="F130" s="3"/>
      <c r="G130" s="3"/>
      <c r="H130" s="3"/>
      <c r="I130" s="3"/>
      <c r="J130" s="3"/>
      <c r="K130" s="3"/>
      <c r="L130" s="3"/>
      <c r="M130" s="13"/>
      <c r="N130" s="3"/>
      <c r="O130" s="3"/>
      <c r="P130" s="13"/>
      <c r="Q130" s="3"/>
      <c r="R130" s="3"/>
      <c r="S130" s="3"/>
      <c r="T130" s="3"/>
      <c r="U130" s="3"/>
      <c r="V130" s="3"/>
      <c r="W130" s="3"/>
      <c r="X130" s="3"/>
      <c r="Y130" s="3"/>
      <c r="Z130" s="3"/>
    </row>
    <row r="131" ht="15.75" customHeight="1">
      <c r="A131" s="3"/>
      <c r="B131" s="13"/>
      <c r="C131" s="13"/>
      <c r="D131" s="3"/>
      <c r="E131" s="3"/>
      <c r="F131" s="3"/>
      <c r="G131" s="3"/>
      <c r="H131" s="3"/>
      <c r="I131" s="3"/>
      <c r="J131" s="3"/>
      <c r="K131" s="3"/>
      <c r="L131" s="3"/>
      <c r="M131" s="13"/>
      <c r="N131" s="3"/>
      <c r="O131" s="3"/>
      <c r="P131" s="13"/>
      <c r="Q131" s="3"/>
      <c r="R131" s="3"/>
      <c r="S131" s="3"/>
      <c r="T131" s="3"/>
      <c r="U131" s="3"/>
      <c r="V131" s="3"/>
      <c r="W131" s="3"/>
      <c r="X131" s="3"/>
      <c r="Y131" s="3"/>
      <c r="Z131" s="3"/>
    </row>
    <row r="132" ht="15.75" customHeight="1">
      <c r="A132" s="3"/>
      <c r="B132" s="13"/>
      <c r="C132" s="13"/>
      <c r="D132" s="3"/>
      <c r="E132" s="3"/>
      <c r="F132" s="3"/>
      <c r="G132" s="3"/>
      <c r="H132" s="3"/>
      <c r="I132" s="3"/>
      <c r="J132" s="3"/>
      <c r="K132" s="3"/>
      <c r="L132" s="3"/>
      <c r="M132" s="13"/>
      <c r="N132" s="3"/>
      <c r="O132" s="3"/>
      <c r="P132" s="13"/>
      <c r="Q132" s="3"/>
      <c r="R132" s="3"/>
      <c r="S132" s="3"/>
      <c r="T132" s="3"/>
      <c r="U132" s="3"/>
      <c r="V132" s="3"/>
      <c r="W132" s="3"/>
      <c r="X132" s="3"/>
      <c r="Y132" s="3"/>
      <c r="Z132" s="3"/>
    </row>
    <row r="133" ht="15.75" customHeight="1">
      <c r="A133" s="3"/>
      <c r="B133" s="13"/>
      <c r="C133" s="13"/>
      <c r="D133" s="3"/>
      <c r="E133" s="3"/>
      <c r="F133" s="3"/>
      <c r="G133" s="3"/>
      <c r="H133" s="3"/>
      <c r="I133" s="3"/>
      <c r="J133" s="3"/>
      <c r="K133" s="3"/>
      <c r="L133" s="3"/>
      <c r="M133" s="13"/>
      <c r="N133" s="3"/>
      <c r="O133" s="3"/>
      <c r="P133" s="13"/>
      <c r="Q133" s="3"/>
      <c r="R133" s="3"/>
      <c r="S133" s="3"/>
      <c r="T133" s="3"/>
      <c r="U133" s="3"/>
      <c r="V133" s="3"/>
      <c r="W133" s="3"/>
      <c r="X133" s="3"/>
      <c r="Y133" s="3"/>
      <c r="Z133" s="3"/>
    </row>
    <row r="134" ht="15.75" customHeight="1">
      <c r="A134" s="3"/>
      <c r="B134" s="13"/>
      <c r="C134" s="13"/>
      <c r="D134" s="3"/>
      <c r="E134" s="3"/>
      <c r="F134" s="3"/>
      <c r="G134" s="3"/>
      <c r="H134" s="3"/>
      <c r="I134" s="3"/>
      <c r="J134" s="3"/>
      <c r="K134" s="3"/>
      <c r="L134" s="3"/>
      <c r="M134" s="13"/>
      <c r="N134" s="3"/>
      <c r="O134" s="3"/>
      <c r="P134" s="13"/>
      <c r="Q134" s="3"/>
      <c r="R134" s="3"/>
      <c r="S134" s="3"/>
      <c r="T134" s="3"/>
      <c r="U134" s="3"/>
      <c r="V134" s="3"/>
      <c r="W134" s="3"/>
      <c r="X134" s="3"/>
      <c r="Y134" s="3"/>
      <c r="Z134" s="3"/>
    </row>
    <row r="135" ht="15.75" customHeight="1">
      <c r="A135" s="3"/>
      <c r="B135" s="13"/>
      <c r="C135" s="13"/>
      <c r="D135" s="3"/>
      <c r="E135" s="3"/>
      <c r="F135" s="3"/>
      <c r="G135" s="3"/>
      <c r="H135" s="3"/>
      <c r="I135" s="3"/>
      <c r="J135" s="3"/>
      <c r="K135" s="3"/>
      <c r="L135" s="3"/>
      <c r="M135" s="13"/>
      <c r="N135" s="3"/>
      <c r="O135" s="3"/>
      <c r="P135" s="13"/>
      <c r="Q135" s="3"/>
      <c r="R135" s="3"/>
      <c r="S135" s="3"/>
      <c r="T135" s="3"/>
      <c r="U135" s="3"/>
      <c r="V135" s="3"/>
      <c r="W135" s="3"/>
      <c r="X135" s="3"/>
      <c r="Y135" s="3"/>
      <c r="Z135" s="3"/>
    </row>
    <row r="136" ht="15.75" customHeight="1">
      <c r="A136" s="3"/>
      <c r="B136" s="13"/>
      <c r="C136" s="13"/>
      <c r="D136" s="3"/>
      <c r="E136" s="3"/>
      <c r="F136" s="3"/>
      <c r="G136" s="3"/>
      <c r="H136" s="3"/>
      <c r="I136" s="3"/>
      <c r="J136" s="3"/>
      <c r="K136" s="3"/>
      <c r="L136" s="3"/>
      <c r="M136" s="13"/>
      <c r="N136" s="3"/>
      <c r="O136" s="3"/>
      <c r="P136" s="13"/>
      <c r="Q136" s="3"/>
      <c r="R136" s="3"/>
      <c r="S136" s="3"/>
      <c r="T136" s="3"/>
      <c r="U136" s="3"/>
      <c r="V136" s="3"/>
      <c r="W136" s="3"/>
      <c r="X136" s="3"/>
      <c r="Y136" s="3"/>
      <c r="Z136" s="3"/>
    </row>
    <row r="137" ht="15.75" customHeight="1">
      <c r="A137" s="3"/>
      <c r="B137" s="13"/>
      <c r="C137" s="13"/>
      <c r="D137" s="3"/>
      <c r="E137" s="3"/>
      <c r="F137" s="3"/>
      <c r="G137" s="3"/>
      <c r="H137" s="3"/>
      <c r="I137" s="3"/>
      <c r="J137" s="3"/>
      <c r="K137" s="3"/>
      <c r="L137" s="3"/>
      <c r="M137" s="13"/>
      <c r="N137" s="3"/>
      <c r="O137" s="3"/>
      <c r="P137" s="13"/>
      <c r="Q137" s="3"/>
      <c r="R137" s="3"/>
      <c r="S137" s="3"/>
      <c r="T137" s="3"/>
      <c r="U137" s="3"/>
      <c r="V137" s="3"/>
      <c r="W137" s="3"/>
      <c r="X137" s="3"/>
      <c r="Y137" s="3"/>
      <c r="Z137" s="3"/>
    </row>
    <row r="138" ht="15.75" customHeight="1">
      <c r="A138" s="3"/>
      <c r="B138" s="13"/>
      <c r="C138" s="13"/>
      <c r="D138" s="3"/>
      <c r="E138" s="3"/>
      <c r="F138" s="3"/>
      <c r="G138" s="3"/>
      <c r="H138" s="3"/>
      <c r="I138" s="3"/>
      <c r="J138" s="3"/>
      <c r="K138" s="3"/>
      <c r="L138" s="3"/>
      <c r="M138" s="13"/>
      <c r="N138" s="3"/>
      <c r="O138" s="3"/>
      <c r="P138" s="13"/>
      <c r="Q138" s="3"/>
      <c r="R138" s="3"/>
      <c r="S138" s="3"/>
      <c r="T138" s="3"/>
      <c r="U138" s="3"/>
      <c r="V138" s="3"/>
      <c r="W138" s="3"/>
      <c r="X138" s="3"/>
      <c r="Y138" s="3"/>
      <c r="Z138" s="3"/>
    </row>
    <row r="139" ht="15.75" customHeight="1">
      <c r="A139" s="3"/>
      <c r="B139" s="13"/>
      <c r="C139" s="13"/>
      <c r="D139" s="3"/>
      <c r="E139" s="3"/>
      <c r="F139" s="3"/>
      <c r="G139" s="3"/>
      <c r="H139" s="3"/>
      <c r="I139" s="3"/>
      <c r="J139" s="3"/>
      <c r="K139" s="3"/>
      <c r="L139" s="3"/>
      <c r="M139" s="13"/>
      <c r="N139" s="3"/>
      <c r="O139" s="3"/>
      <c r="P139" s="13"/>
      <c r="Q139" s="3"/>
      <c r="R139" s="3"/>
      <c r="S139" s="3"/>
      <c r="T139" s="3"/>
      <c r="U139" s="3"/>
      <c r="V139" s="3"/>
      <c r="W139" s="3"/>
      <c r="X139" s="3"/>
      <c r="Y139" s="3"/>
      <c r="Z139" s="3"/>
    </row>
    <row r="140" ht="15.75" customHeight="1">
      <c r="A140" s="3"/>
      <c r="B140" s="13"/>
      <c r="C140" s="13"/>
      <c r="D140" s="3"/>
      <c r="E140" s="3"/>
      <c r="F140" s="3"/>
      <c r="G140" s="3"/>
      <c r="H140" s="3"/>
      <c r="I140" s="3"/>
      <c r="J140" s="3"/>
      <c r="K140" s="3"/>
      <c r="L140" s="3"/>
      <c r="M140" s="13"/>
      <c r="N140" s="3"/>
      <c r="O140" s="3"/>
      <c r="P140" s="13"/>
      <c r="Q140" s="3"/>
      <c r="R140" s="3"/>
      <c r="S140" s="3"/>
      <c r="T140" s="3"/>
      <c r="U140" s="3"/>
      <c r="V140" s="3"/>
      <c r="W140" s="3"/>
      <c r="X140" s="3"/>
      <c r="Y140" s="3"/>
      <c r="Z140" s="3"/>
    </row>
    <row r="141" ht="15.75" customHeight="1">
      <c r="A141" s="3"/>
      <c r="B141" s="13"/>
      <c r="C141" s="13"/>
      <c r="D141" s="3"/>
      <c r="E141" s="3"/>
      <c r="F141" s="3"/>
      <c r="G141" s="3"/>
      <c r="H141" s="3"/>
      <c r="I141" s="3"/>
      <c r="J141" s="3"/>
      <c r="K141" s="3"/>
      <c r="L141" s="3"/>
      <c r="M141" s="13"/>
      <c r="N141" s="3"/>
      <c r="O141" s="3"/>
      <c r="P141" s="13"/>
      <c r="Q141" s="3"/>
      <c r="R141" s="3"/>
      <c r="S141" s="3"/>
      <c r="T141" s="3"/>
      <c r="U141" s="3"/>
      <c r="V141" s="3"/>
      <c r="W141" s="3"/>
      <c r="X141" s="3"/>
      <c r="Y141" s="3"/>
      <c r="Z141" s="3"/>
    </row>
    <row r="142" ht="15.75" customHeight="1">
      <c r="A142" s="3"/>
      <c r="B142" s="13"/>
      <c r="C142" s="13"/>
      <c r="D142" s="3"/>
      <c r="E142" s="3"/>
      <c r="F142" s="3"/>
      <c r="G142" s="3"/>
      <c r="H142" s="3"/>
      <c r="I142" s="3"/>
      <c r="J142" s="3"/>
      <c r="K142" s="3"/>
      <c r="L142" s="3"/>
      <c r="M142" s="13"/>
      <c r="N142" s="3"/>
      <c r="O142" s="3"/>
      <c r="P142" s="13"/>
      <c r="Q142" s="3"/>
      <c r="R142" s="3"/>
      <c r="S142" s="3"/>
      <c r="T142" s="3"/>
      <c r="U142" s="3"/>
      <c r="V142" s="3"/>
      <c r="W142" s="3"/>
      <c r="X142" s="3"/>
      <c r="Y142" s="3"/>
      <c r="Z142" s="3"/>
    </row>
    <row r="143" ht="15.75" customHeight="1">
      <c r="A143" s="3"/>
      <c r="B143" s="13"/>
      <c r="C143" s="13"/>
      <c r="D143" s="3"/>
      <c r="E143" s="3"/>
      <c r="F143" s="3"/>
      <c r="G143" s="3"/>
      <c r="H143" s="3"/>
      <c r="I143" s="3"/>
      <c r="J143" s="3"/>
      <c r="K143" s="3"/>
      <c r="L143" s="3"/>
      <c r="M143" s="13"/>
      <c r="N143" s="3"/>
      <c r="O143" s="3"/>
      <c r="P143" s="13"/>
      <c r="Q143" s="3"/>
      <c r="R143" s="3"/>
      <c r="S143" s="3"/>
      <c r="T143" s="3"/>
      <c r="U143" s="3"/>
      <c r="V143" s="3"/>
      <c r="W143" s="3"/>
      <c r="X143" s="3"/>
      <c r="Y143" s="3"/>
      <c r="Z143" s="3"/>
    </row>
    <row r="144" ht="15.75" customHeight="1">
      <c r="A144" s="3"/>
      <c r="B144" s="13"/>
      <c r="C144" s="13"/>
      <c r="D144" s="3"/>
      <c r="E144" s="3"/>
      <c r="F144" s="3"/>
      <c r="G144" s="3"/>
      <c r="H144" s="3"/>
      <c r="I144" s="3"/>
      <c r="J144" s="3"/>
      <c r="K144" s="3"/>
      <c r="L144" s="3"/>
      <c r="M144" s="13"/>
      <c r="N144" s="3"/>
      <c r="O144" s="3"/>
      <c r="P144" s="13"/>
      <c r="Q144" s="3"/>
      <c r="R144" s="3"/>
      <c r="S144" s="3"/>
      <c r="T144" s="3"/>
      <c r="U144" s="3"/>
      <c r="V144" s="3"/>
      <c r="W144" s="3"/>
      <c r="X144" s="3"/>
      <c r="Y144" s="3"/>
      <c r="Z144" s="3"/>
    </row>
    <row r="145" ht="15.75" customHeight="1">
      <c r="A145" s="3"/>
      <c r="B145" s="13"/>
      <c r="C145" s="13"/>
      <c r="D145" s="3"/>
      <c r="E145" s="3"/>
      <c r="F145" s="3"/>
      <c r="G145" s="3"/>
      <c r="H145" s="3"/>
      <c r="I145" s="3"/>
      <c r="J145" s="3"/>
      <c r="K145" s="3"/>
      <c r="L145" s="3"/>
      <c r="M145" s="13"/>
      <c r="N145" s="3"/>
      <c r="O145" s="3"/>
      <c r="P145" s="13"/>
      <c r="Q145" s="3"/>
      <c r="R145" s="3"/>
      <c r="S145" s="3"/>
      <c r="T145" s="3"/>
      <c r="U145" s="3"/>
      <c r="V145" s="3"/>
      <c r="W145" s="3"/>
      <c r="X145" s="3"/>
      <c r="Y145" s="3"/>
      <c r="Z145" s="3"/>
    </row>
    <row r="146" ht="15.75" customHeight="1">
      <c r="A146" s="3"/>
      <c r="B146" s="13"/>
      <c r="C146" s="13"/>
      <c r="D146" s="3"/>
      <c r="E146" s="3"/>
      <c r="F146" s="3"/>
      <c r="G146" s="3"/>
      <c r="H146" s="3"/>
      <c r="I146" s="3"/>
      <c r="J146" s="3"/>
      <c r="K146" s="3"/>
      <c r="L146" s="3"/>
      <c r="M146" s="13"/>
      <c r="N146" s="3"/>
      <c r="O146" s="3"/>
      <c r="P146" s="13"/>
      <c r="Q146" s="3"/>
      <c r="R146" s="3"/>
      <c r="S146" s="3"/>
      <c r="T146" s="3"/>
      <c r="U146" s="3"/>
      <c r="V146" s="3"/>
      <c r="W146" s="3"/>
      <c r="X146" s="3"/>
      <c r="Y146" s="3"/>
      <c r="Z146" s="3"/>
    </row>
    <row r="147" ht="15.75" customHeight="1">
      <c r="A147" s="3"/>
      <c r="B147" s="13"/>
      <c r="C147" s="13"/>
      <c r="D147" s="3"/>
      <c r="E147" s="3"/>
      <c r="F147" s="3"/>
      <c r="G147" s="3"/>
      <c r="H147" s="3"/>
      <c r="I147" s="3"/>
      <c r="J147" s="3"/>
      <c r="K147" s="3"/>
      <c r="L147" s="3"/>
      <c r="M147" s="13"/>
      <c r="N147" s="3"/>
      <c r="O147" s="3"/>
      <c r="P147" s="13"/>
      <c r="Q147" s="3"/>
      <c r="R147" s="3"/>
      <c r="S147" s="3"/>
      <c r="T147" s="3"/>
      <c r="U147" s="3"/>
      <c r="V147" s="3"/>
      <c r="W147" s="3"/>
      <c r="X147" s="3"/>
      <c r="Y147" s="3"/>
      <c r="Z147" s="3"/>
    </row>
    <row r="148" ht="15.75" customHeight="1">
      <c r="A148" s="3"/>
      <c r="B148" s="13"/>
      <c r="C148" s="13"/>
      <c r="D148" s="3"/>
      <c r="E148" s="3"/>
      <c r="F148" s="3"/>
      <c r="G148" s="3"/>
      <c r="H148" s="3"/>
      <c r="I148" s="3"/>
      <c r="J148" s="3"/>
      <c r="K148" s="3"/>
      <c r="L148" s="3"/>
      <c r="M148" s="13"/>
      <c r="N148" s="3"/>
      <c r="O148" s="3"/>
      <c r="P148" s="13"/>
      <c r="Q148" s="3"/>
      <c r="R148" s="3"/>
      <c r="S148" s="3"/>
      <c r="T148" s="3"/>
      <c r="U148" s="3"/>
      <c r="V148" s="3"/>
      <c r="W148" s="3"/>
      <c r="X148" s="3"/>
      <c r="Y148" s="3"/>
      <c r="Z148" s="3"/>
    </row>
    <row r="149" ht="15.75" customHeight="1">
      <c r="A149" s="3"/>
      <c r="B149" s="13"/>
      <c r="C149" s="13"/>
      <c r="D149" s="3"/>
      <c r="E149" s="3"/>
      <c r="F149" s="3"/>
      <c r="G149" s="3"/>
      <c r="H149" s="3"/>
      <c r="I149" s="3"/>
      <c r="J149" s="3"/>
      <c r="K149" s="3"/>
      <c r="L149" s="3"/>
      <c r="M149" s="13"/>
      <c r="N149" s="3"/>
      <c r="O149" s="3"/>
      <c r="P149" s="13"/>
      <c r="Q149" s="3"/>
      <c r="R149" s="3"/>
      <c r="S149" s="3"/>
      <c r="T149" s="3"/>
      <c r="U149" s="3"/>
      <c r="V149" s="3"/>
      <c r="W149" s="3"/>
      <c r="X149" s="3"/>
      <c r="Y149" s="3"/>
      <c r="Z149" s="3"/>
    </row>
    <row r="150" ht="15.75" customHeight="1">
      <c r="A150" s="3"/>
      <c r="B150" s="13"/>
      <c r="C150" s="13"/>
      <c r="D150" s="3"/>
      <c r="E150" s="3"/>
      <c r="F150" s="3"/>
      <c r="G150" s="3"/>
      <c r="H150" s="3"/>
      <c r="I150" s="3"/>
      <c r="J150" s="3"/>
      <c r="K150" s="3"/>
      <c r="L150" s="3"/>
      <c r="M150" s="13"/>
      <c r="N150" s="3"/>
      <c r="O150" s="3"/>
      <c r="P150" s="13"/>
      <c r="Q150" s="3"/>
      <c r="R150" s="3"/>
      <c r="S150" s="3"/>
      <c r="T150" s="3"/>
      <c r="U150" s="3"/>
      <c r="V150" s="3"/>
      <c r="W150" s="3"/>
      <c r="X150" s="3"/>
      <c r="Y150" s="3"/>
      <c r="Z150" s="3"/>
    </row>
    <row r="151" ht="15.75" customHeight="1">
      <c r="A151" s="3"/>
      <c r="B151" s="13"/>
      <c r="C151" s="13"/>
      <c r="D151" s="3"/>
      <c r="E151" s="3"/>
      <c r="F151" s="3"/>
      <c r="G151" s="3"/>
      <c r="H151" s="3"/>
      <c r="I151" s="3"/>
      <c r="J151" s="3"/>
      <c r="K151" s="3"/>
      <c r="L151" s="3"/>
      <c r="M151" s="13"/>
      <c r="N151" s="3"/>
      <c r="O151" s="3"/>
      <c r="P151" s="13"/>
      <c r="Q151" s="3"/>
      <c r="R151" s="3"/>
      <c r="S151" s="3"/>
      <c r="T151" s="3"/>
      <c r="U151" s="3"/>
      <c r="V151" s="3"/>
      <c r="W151" s="3"/>
      <c r="X151" s="3"/>
      <c r="Y151" s="3"/>
      <c r="Z151" s="3"/>
    </row>
    <row r="152" ht="15.75" customHeight="1">
      <c r="A152" s="3"/>
      <c r="B152" s="13"/>
      <c r="C152" s="13"/>
      <c r="D152" s="3"/>
      <c r="E152" s="3"/>
      <c r="F152" s="3"/>
      <c r="G152" s="3"/>
      <c r="H152" s="3"/>
      <c r="I152" s="3"/>
      <c r="J152" s="3"/>
      <c r="K152" s="3"/>
      <c r="L152" s="3"/>
      <c r="M152" s="13"/>
      <c r="N152" s="3"/>
      <c r="O152" s="3"/>
      <c r="P152" s="13"/>
      <c r="Q152" s="3"/>
      <c r="R152" s="3"/>
      <c r="S152" s="3"/>
      <c r="T152" s="3"/>
      <c r="U152" s="3"/>
      <c r="V152" s="3"/>
      <c r="W152" s="3"/>
      <c r="X152" s="3"/>
      <c r="Y152" s="3"/>
      <c r="Z152" s="3"/>
    </row>
    <row r="153" ht="15.75" customHeight="1">
      <c r="A153" s="3"/>
      <c r="B153" s="13"/>
      <c r="C153" s="13"/>
      <c r="D153" s="3"/>
      <c r="E153" s="3"/>
      <c r="F153" s="3"/>
      <c r="G153" s="3"/>
      <c r="H153" s="3"/>
      <c r="I153" s="3"/>
      <c r="J153" s="3"/>
      <c r="K153" s="3"/>
      <c r="L153" s="3"/>
      <c r="M153" s="13"/>
      <c r="N153" s="3"/>
      <c r="O153" s="3"/>
      <c r="P153" s="13"/>
      <c r="Q153" s="3"/>
      <c r="R153" s="3"/>
      <c r="S153" s="3"/>
      <c r="T153" s="3"/>
      <c r="U153" s="3"/>
      <c r="V153" s="3"/>
      <c r="W153" s="3"/>
      <c r="X153" s="3"/>
      <c r="Y153" s="3"/>
      <c r="Z153" s="3"/>
    </row>
    <row r="154" ht="15.75" customHeight="1">
      <c r="A154" s="3"/>
      <c r="B154" s="13"/>
      <c r="C154" s="13"/>
      <c r="D154" s="3"/>
      <c r="E154" s="3"/>
      <c r="F154" s="3"/>
      <c r="G154" s="3"/>
      <c r="H154" s="3"/>
      <c r="I154" s="3"/>
      <c r="J154" s="3"/>
      <c r="K154" s="3"/>
      <c r="L154" s="3"/>
      <c r="M154" s="13"/>
      <c r="N154" s="3"/>
      <c r="O154" s="3"/>
      <c r="P154" s="13"/>
      <c r="Q154" s="3"/>
      <c r="R154" s="3"/>
      <c r="S154" s="3"/>
      <c r="T154" s="3"/>
      <c r="U154" s="3"/>
      <c r="V154" s="3"/>
      <c r="W154" s="3"/>
      <c r="X154" s="3"/>
      <c r="Y154" s="3"/>
      <c r="Z154" s="3"/>
    </row>
    <row r="155" ht="15.75" customHeight="1">
      <c r="A155" s="3"/>
      <c r="B155" s="13"/>
      <c r="C155" s="13"/>
      <c r="D155" s="3"/>
      <c r="E155" s="3"/>
      <c r="F155" s="3"/>
      <c r="G155" s="3"/>
      <c r="H155" s="3"/>
      <c r="I155" s="3"/>
      <c r="J155" s="3"/>
      <c r="K155" s="3"/>
      <c r="L155" s="3"/>
      <c r="M155" s="13"/>
      <c r="N155" s="3"/>
      <c r="O155" s="3"/>
      <c r="P155" s="13"/>
      <c r="Q155" s="3"/>
      <c r="R155" s="3"/>
      <c r="S155" s="3"/>
      <c r="T155" s="3"/>
      <c r="U155" s="3"/>
      <c r="V155" s="3"/>
      <c r="W155" s="3"/>
      <c r="X155" s="3"/>
      <c r="Y155" s="3"/>
      <c r="Z155" s="3"/>
    </row>
    <row r="156" ht="15.75" customHeight="1">
      <c r="A156" s="3"/>
      <c r="B156" s="13"/>
      <c r="C156" s="13"/>
      <c r="D156" s="3"/>
      <c r="E156" s="3"/>
      <c r="F156" s="3"/>
      <c r="G156" s="3"/>
      <c r="H156" s="3"/>
      <c r="I156" s="3"/>
      <c r="J156" s="3"/>
      <c r="K156" s="3"/>
      <c r="L156" s="3"/>
      <c r="M156" s="13"/>
      <c r="N156" s="3"/>
      <c r="O156" s="3"/>
      <c r="P156" s="13"/>
      <c r="Q156" s="3"/>
      <c r="R156" s="3"/>
      <c r="S156" s="3"/>
      <c r="T156" s="3"/>
      <c r="U156" s="3"/>
      <c r="V156" s="3"/>
      <c r="W156" s="3"/>
      <c r="X156" s="3"/>
      <c r="Y156" s="3"/>
      <c r="Z156" s="3"/>
    </row>
    <row r="157" ht="15.75" customHeight="1">
      <c r="A157" s="3"/>
      <c r="B157" s="13"/>
      <c r="C157" s="13"/>
      <c r="D157" s="3"/>
      <c r="E157" s="3"/>
      <c r="F157" s="3"/>
      <c r="G157" s="3"/>
      <c r="H157" s="3"/>
      <c r="I157" s="3"/>
      <c r="J157" s="3"/>
      <c r="K157" s="3"/>
      <c r="L157" s="3"/>
      <c r="M157" s="13"/>
      <c r="N157" s="3"/>
      <c r="O157" s="3"/>
      <c r="P157" s="13"/>
      <c r="Q157" s="3"/>
      <c r="R157" s="3"/>
      <c r="S157" s="3"/>
      <c r="T157" s="3"/>
      <c r="U157" s="3"/>
      <c r="V157" s="3"/>
      <c r="W157" s="3"/>
      <c r="X157" s="3"/>
      <c r="Y157" s="3"/>
      <c r="Z157" s="3"/>
    </row>
    <row r="158" ht="15.75" customHeight="1">
      <c r="A158" s="3"/>
      <c r="B158" s="13"/>
      <c r="C158" s="13"/>
      <c r="D158" s="3"/>
      <c r="E158" s="3"/>
      <c r="F158" s="3"/>
      <c r="G158" s="3"/>
      <c r="H158" s="3"/>
      <c r="I158" s="3"/>
      <c r="J158" s="3"/>
      <c r="K158" s="3"/>
      <c r="L158" s="3"/>
      <c r="M158" s="13"/>
      <c r="N158" s="3"/>
      <c r="O158" s="3"/>
      <c r="P158" s="13"/>
      <c r="Q158" s="3"/>
      <c r="R158" s="3"/>
      <c r="S158" s="3"/>
      <c r="T158" s="3"/>
      <c r="U158" s="3"/>
      <c r="V158" s="3"/>
      <c r="W158" s="3"/>
      <c r="X158" s="3"/>
      <c r="Y158" s="3"/>
      <c r="Z158" s="3"/>
    </row>
    <row r="159" ht="15.75" customHeight="1">
      <c r="A159" s="3"/>
      <c r="B159" s="13"/>
      <c r="C159" s="13"/>
      <c r="D159" s="3"/>
      <c r="E159" s="3"/>
      <c r="F159" s="3"/>
      <c r="G159" s="3"/>
      <c r="H159" s="3"/>
      <c r="I159" s="3"/>
      <c r="J159" s="3"/>
      <c r="K159" s="3"/>
      <c r="L159" s="3"/>
      <c r="M159" s="13"/>
      <c r="N159" s="3"/>
      <c r="O159" s="3"/>
      <c r="P159" s="13"/>
      <c r="Q159" s="3"/>
      <c r="R159" s="3"/>
      <c r="S159" s="3"/>
      <c r="T159" s="3"/>
      <c r="U159" s="3"/>
      <c r="V159" s="3"/>
      <c r="W159" s="3"/>
      <c r="X159" s="3"/>
      <c r="Y159" s="3"/>
      <c r="Z159" s="3"/>
    </row>
    <row r="160" ht="15.75" customHeight="1">
      <c r="A160" s="3"/>
      <c r="B160" s="13"/>
      <c r="C160" s="13"/>
      <c r="D160" s="3"/>
      <c r="E160" s="3"/>
      <c r="F160" s="3"/>
      <c r="G160" s="3"/>
      <c r="H160" s="3"/>
      <c r="I160" s="3"/>
      <c r="J160" s="3"/>
      <c r="K160" s="3"/>
      <c r="L160" s="3"/>
      <c r="M160" s="13"/>
      <c r="N160" s="3"/>
      <c r="O160" s="3"/>
      <c r="P160" s="13"/>
      <c r="Q160" s="3"/>
      <c r="R160" s="3"/>
      <c r="S160" s="3"/>
      <c r="T160" s="3"/>
      <c r="U160" s="3"/>
      <c r="V160" s="3"/>
      <c r="W160" s="3"/>
      <c r="X160" s="3"/>
      <c r="Y160" s="3"/>
      <c r="Z160" s="3"/>
    </row>
    <row r="161" ht="15.75" customHeight="1">
      <c r="A161" s="3"/>
      <c r="B161" s="13"/>
      <c r="C161" s="13"/>
      <c r="D161" s="3"/>
      <c r="E161" s="3"/>
      <c r="F161" s="3"/>
      <c r="G161" s="3"/>
      <c r="H161" s="3"/>
      <c r="I161" s="3"/>
      <c r="J161" s="3"/>
      <c r="K161" s="3"/>
      <c r="L161" s="3"/>
      <c r="M161" s="13"/>
      <c r="N161" s="3"/>
      <c r="O161" s="3"/>
      <c r="P161" s="13"/>
      <c r="Q161" s="3"/>
      <c r="R161" s="3"/>
      <c r="S161" s="3"/>
      <c r="T161" s="3"/>
      <c r="U161" s="3"/>
      <c r="V161" s="3"/>
      <c r="W161" s="3"/>
      <c r="X161" s="3"/>
      <c r="Y161" s="3"/>
      <c r="Z161" s="3"/>
    </row>
    <row r="162" ht="15.75" customHeight="1">
      <c r="A162" s="3"/>
      <c r="B162" s="13"/>
      <c r="C162" s="13"/>
      <c r="D162" s="3"/>
      <c r="E162" s="3"/>
      <c r="F162" s="3"/>
      <c r="G162" s="3"/>
      <c r="H162" s="3"/>
      <c r="I162" s="3"/>
      <c r="J162" s="3"/>
      <c r="K162" s="3"/>
      <c r="L162" s="3"/>
      <c r="M162" s="13"/>
      <c r="N162" s="3"/>
      <c r="O162" s="3"/>
      <c r="P162" s="13"/>
      <c r="Q162" s="3"/>
      <c r="R162" s="3"/>
      <c r="S162" s="3"/>
      <c r="T162" s="3"/>
      <c r="U162" s="3"/>
      <c r="V162" s="3"/>
      <c r="W162" s="3"/>
      <c r="X162" s="3"/>
      <c r="Y162" s="3"/>
      <c r="Z162" s="3"/>
    </row>
    <row r="163" ht="15.75" customHeight="1">
      <c r="A163" s="3"/>
      <c r="B163" s="13"/>
      <c r="C163" s="13"/>
      <c r="D163" s="3"/>
      <c r="E163" s="3"/>
      <c r="F163" s="3"/>
      <c r="G163" s="3"/>
      <c r="H163" s="3"/>
      <c r="I163" s="3"/>
      <c r="J163" s="3"/>
      <c r="K163" s="3"/>
      <c r="L163" s="3"/>
      <c r="M163" s="13"/>
      <c r="N163" s="3"/>
      <c r="O163" s="3"/>
      <c r="P163" s="13"/>
      <c r="Q163" s="3"/>
      <c r="R163" s="3"/>
      <c r="S163" s="3"/>
      <c r="T163" s="3"/>
      <c r="U163" s="3"/>
      <c r="V163" s="3"/>
      <c r="W163" s="3"/>
      <c r="X163" s="3"/>
      <c r="Y163" s="3"/>
      <c r="Z163" s="3"/>
    </row>
    <row r="164" ht="15.75" customHeight="1">
      <c r="A164" s="3"/>
      <c r="B164" s="13"/>
      <c r="C164" s="13"/>
      <c r="D164" s="3"/>
      <c r="E164" s="3"/>
      <c r="F164" s="3"/>
      <c r="G164" s="3"/>
      <c r="H164" s="3"/>
      <c r="I164" s="3"/>
      <c r="J164" s="3"/>
      <c r="K164" s="3"/>
      <c r="L164" s="3"/>
      <c r="M164" s="13"/>
      <c r="N164" s="3"/>
      <c r="O164" s="3"/>
      <c r="P164" s="13"/>
      <c r="Q164" s="3"/>
      <c r="R164" s="3"/>
      <c r="S164" s="3"/>
      <c r="T164" s="3"/>
      <c r="U164" s="3"/>
      <c r="V164" s="3"/>
      <c r="W164" s="3"/>
      <c r="X164" s="3"/>
      <c r="Y164" s="3"/>
      <c r="Z164" s="3"/>
    </row>
    <row r="165" ht="15.75" customHeight="1">
      <c r="A165" s="3"/>
      <c r="B165" s="13"/>
      <c r="C165" s="13"/>
      <c r="D165" s="3"/>
      <c r="E165" s="3"/>
      <c r="F165" s="3"/>
      <c r="G165" s="3"/>
      <c r="H165" s="3"/>
      <c r="I165" s="3"/>
      <c r="J165" s="3"/>
      <c r="K165" s="3"/>
      <c r="L165" s="3"/>
      <c r="M165" s="13"/>
      <c r="N165" s="3"/>
      <c r="O165" s="3"/>
      <c r="P165" s="13"/>
      <c r="Q165" s="3"/>
      <c r="R165" s="3"/>
      <c r="S165" s="3"/>
      <c r="T165" s="3"/>
      <c r="U165" s="3"/>
      <c r="V165" s="3"/>
      <c r="W165" s="3"/>
      <c r="X165" s="3"/>
      <c r="Y165" s="3"/>
      <c r="Z165" s="3"/>
    </row>
    <row r="166" ht="15.75" customHeight="1">
      <c r="A166" s="3"/>
      <c r="B166" s="13"/>
      <c r="C166" s="13"/>
      <c r="D166" s="3"/>
      <c r="E166" s="3"/>
      <c r="F166" s="3"/>
      <c r="G166" s="3"/>
      <c r="H166" s="3"/>
      <c r="I166" s="3"/>
      <c r="J166" s="3"/>
      <c r="K166" s="3"/>
      <c r="L166" s="3"/>
      <c r="M166" s="13"/>
      <c r="N166" s="3"/>
      <c r="O166" s="3"/>
      <c r="P166" s="13"/>
      <c r="Q166" s="3"/>
      <c r="R166" s="3"/>
      <c r="S166" s="3"/>
      <c r="T166" s="3"/>
      <c r="U166" s="3"/>
      <c r="V166" s="3"/>
      <c r="W166" s="3"/>
      <c r="X166" s="3"/>
      <c r="Y166" s="3"/>
      <c r="Z166" s="3"/>
    </row>
    <row r="167" ht="15.75" customHeight="1">
      <c r="A167" s="3"/>
      <c r="B167" s="13"/>
      <c r="C167" s="13"/>
      <c r="D167" s="3"/>
      <c r="E167" s="3"/>
      <c r="F167" s="3"/>
      <c r="G167" s="3"/>
      <c r="H167" s="3"/>
      <c r="I167" s="3"/>
      <c r="J167" s="3"/>
      <c r="K167" s="3"/>
      <c r="L167" s="3"/>
      <c r="M167" s="13"/>
      <c r="N167" s="3"/>
      <c r="O167" s="3"/>
      <c r="P167" s="13"/>
      <c r="Q167" s="3"/>
      <c r="R167" s="3"/>
      <c r="S167" s="3"/>
      <c r="T167" s="3"/>
      <c r="U167" s="3"/>
      <c r="V167" s="3"/>
      <c r="W167" s="3"/>
      <c r="X167" s="3"/>
      <c r="Y167" s="3"/>
      <c r="Z167" s="3"/>
    </row>
    <row r="168" ht="15.75" customHeight="1">
      <c r="A168" s="3"/>
      <c r="B168" s="13"/>
      <c r="C168" s="13"/>
      <c r="D168" s="3"/>
      <c r="E168" s="3"/>
      <c r="F168" s="3"/>
      <c r="G168" s="3"/>
      <c r="H168" s="3"/>
      <c r="I168" s="3"/>
      <c r="J168" s="3"/>
      <c r="K168" s="3"/>
      <c r="L168" s="3"/>
      <c r="M168" s="13"/>
      <c r="N168" s="3"/>
      <c r="O168" s="3"/>
      <c r="P168" s="13"/>
      <c r="Q168" s="3"/>
      <c r="R168" s="3"/>
      <c r="S168" s="3"/>
      <c r="T168" s="3"/>
      <c r="U168" s="3"/>
      <c r="V168" s="3"/>
      <c r="W168" s="3"/>
      <c r="X168" s="3"/>
      <c r="Y168" s="3"/>
      <c r="Z168" s="3"/>
    </row>
    <row r="169" ht="15.75" customHeight="1">
      <c r="A169" s="3"/>
      <c r="B169" s="13"/>
      <c r="C169" s="13"/>
      <c r="D169" s="3"/>
      <c r="E169" s="3"/>
      <c r="F169" s="3"/>
      <c r="G169" s="3"/>
      <c r="H169" s="3"/>
      <c r="I169" s="3"/>
      <c r="J169" s="3"/>
      <c r="K169" s="3"/>
      <c r="L169" s="3"/>
      <c r="M169" s="13"/>
      <c r="N169" s="3"/>
      <c r="O169" s="3"/>
      <c r="P169" s="13"/>
      <c r="Q169" s="3"/>
      <c r="R169" s="3"/>
      <c r="S169" s="3"/>
      <c r="T169" s="3"/>
      <c r="U169" s="3"/>
      <c r="V169" s="3"/>
      <c r="W169" s="3"/>
      <c r="X169" s="3"/>
      <c r="Y169" s="3"/>
      <c r="Z169" s="3"/>
    </row>
    <row r="170" ht="15.75" customHeight="1">
      <c r="A170" s="3"/>
      <c r="B170" s="13"/>
      <c r="C170" s="13"/>
      <c r="D170" s="3"/>
      <c r="E170" s="3"/>
      <c r="F170" s="3"/>
      <c r="G170" s="3"/>
      <c r="H170" s="3"/>
      <c r="I170" s="3"/>
      <c r="J170" s="3"/>
      <c r="K170" s="3"/>
      <c r="L170" s="3"/>
      <c r="M170" s="13"/>
      <c r="N170" s="3"/>
      <c r="O170" s="3"/>
      <c r="P170" s="13"/>
      <c r="Q170" s="3"/>
      <c r="R170" s="3"/>
      <c r="S170" s="3"/>
      <c r="T170" s="3"/>
      <c r="U170" s="3"/>
      <c r="V170" s="3"/>
      <c r="W170" s="3"/>
      <c r="X170" s="3"/>
      <c r="Y170" s="3"/>
      <c r="Z170" s="3"/>
    </row>
    <row r="171" ht="15.75" customHeight="1">
      <c r="A171" s="3"/>
      <c r="B171" s="13"/>
      <c r="C171" s="13"/>
      <c r="D171" s="3"/>
      <c r="E171" s="3"/>
      <c r="F171" s="3"/>
      <c r="G171" s="3"/>
      <c r="H171" s="3"/>
      <c r="I171" s="3"/>
      <c r="J171" s="3"/>
      <c r="K171" s="3"/>
      <c r="L171" s="3"/>
      <c r="M171" s="13"/>
      <c r="N171" s="3"/>
      <c r="O171" s="3"/>
      <c r="P171" s="13"/>
      <c r="Q171" s="3"/>
      <c r="R171" s="3"/>
      <c r="S171" s="3"/>
      <c r="T171" s="3"/>
      <c r="U171" s="3"/>
      <c r="V171" s="3"/>
      <c r="W171" s="3"/>
      <c r="X171" s="3"/>
      <c r="Y171" s="3"/>
      <c r="Z171" s="3"/>
    </row>
    <row r="172" ht="15.75" customHeight="1">
      <c r="A172" s="3"/>
      <c r="B172" s="13"/>
      <c r="C172" s="13"/>
      <c r="D172" s="3"/>
      <c r="E172" s="3"/>
      <c r="F172" s="3"/>
      <c r="G172" s="3"/>
      <c r="H172" s="3"/>
      <c r="I172" s="3"/>
      <c r="J172" s="3"/>
      <c r="K172" s="3"/>
      <c r="L172" s="3"/>
      <c r="M172" s="13"/>
      <c r="N172" s="3"/>
      <c r="O172" s="3"/>
      <c r="P172" s="13"/>
      <c r="Q172" s="3"/>
      <c r="R172" s="3"/>
      <c r="S172" s="3"/>
      <c r="T172" s="3"/>
      <c r="U172" s="3"/>
      <c r="V172" s="3"/>
      <c r="W172" s="3"/>
      <c r="X172" s="3"/>
      <c r="Y172" s="3"/>
      <c r="Z172" s="3"/>
    </row>
    <row r="173" ht="15.75" customHeight="1">
      <c r="A173" s="3"/>
      <c r="B173" s="13"/>
      <c r="C173" s="13"/>
      <c r="D173" s="3"/>
      <c r="E173" s="3"/>
      <c r="F173" s="3"/>
      <c r="G173" s="3"/>
      <c r="H173" s="3"/>
      <c r="I173" s="3"/>
      <c r="J173" s="3"/>
      <c r="K173" s="3"/>
      <c r="L173" s="3"/>
      <c r="M173" s="13"/>
      <c r="N173" s="3"/>
      <c r="O173" s="3"/>
      <c r="P173" s="13"/>
      <c r="Q173" s="3"/>
      <c r="R173" s="3"/>
      <c r="S173" s="3"/>
      <c r="T173" s="3"/>
      <c r="U173" s="3"/>
      <c r="V173" s="3"/>
      <c r="W173" s="3"/>
      <c r="X173" s="3"/>
      <c r="Y173" s="3"/>
      <c r="Z173" s="3"/>
    </row>
    <row r="174" ht="15.75" customHeight="1">
      <c r="A174" s="3"/>
      <c r="B174" s="13"/>
      <c r="C174" s="13"/>
      <c r="D174" s="3"/>
      <c r="E174" s="3"/>
      <c r="F174" s="3"/>
      <c r="G174" s="3"/>
      <c r="H174" s="3"/>
      <c r="I174" s="3"/>
      <c r="J174" s="3"/>
      <c r="K174" s="3"/>
      <c r="L174" s="3"/>
      <c r="M174" s="13"/>
      <c r="N174" s="3"/>
      <c r="O174" s="3"/>
      <c r="P174" s="13"/>
      <c r="Q174" s="3"/>
      <c r="R174" s="3"/>
      <c r="S174" s="3"/>
      <c r="T174" s="3"/>
      <c r="U174" s="3"/>
      <c r="V174" s="3"/>
      <c r="W174" s="3"/>
      <c r="X174" s="3"/>
      <c r="Y174" s="3"/>
      <c r="Z174" s="3"/>
    </row>
    <row r="175" ht="15.75" customHeight="1">
      <c r="A175" s="3"/>
      <c r="B175" s="13"/>
      <c r="C175" s="13"/>
      <c r="D175" s="3"/>
      <c r="E175" s="3"/>
      <c r="F175" s="3"/>
      <c r="G175" s="3"/>
      <c r="H175" s="3"/>
      <c r="I175" s="3"/>
      <c r="J175" s="3"/>
      <c r="K175" s="3"/>
      <c r="L175" s="3"/>
      <c r="M175" s="13"/>
      <c r="N175" s="3"/>
      <c r="O175" s="3"/>
      <c r="P175" s="13"/>
      <c r="Q175" s="3"/>
      <c r="R175" s="3"/>
      <c r="S175" s="3"/>
      <c r="T175" s="3"/>
      <c r="U175" s="3"/>
      <c r="V175" s="3"/>
      <c r="W175" s="3"/>
      <c r="X175" s="3"/>
      <c r="Y175" s="3"/>
      <c r="Z175" s="3"/>
    </row>
    <row r="176" ht="15.75" customHeight="1">
      <c r="A176" s="3"/>
      <c r="B176" s="13"/>
      <c r="C176" s="13"/>
      <c r="D176" s="3"/>
      <c r="E176" s="3"/>
      <c r="F176" s="3"/>
      <c r="G176" s="3"/>
      <c r="H176" s="3"/>
      <c r="I176" s="3"/>
      <c r="J176" s="3"/>
      <c r="K176" s="3"/>
      <c r="L176" s="3"/>
      <c r="M176" s="13"/>
      <c r="N176" s="3"/>
      <c r="O176" s="3"/>
      <c r="P176" s="13"/>
      <c r="Q176" s="3"/>
      <c r="R176" s="3"/>
      <c r="S176" s="3"/>
      <c r="T176" s="3"/>
      <c r="U176" s="3"/>
      <c r="V176" s="3"/>
      <c r="W176" s="3"/>
      <c r="X176" s="3"/>
      <c r="Y176" s="3"/>
      <c r="Z176" s="3"/>
    </row>
    <row r="177" ht="15.75" customHeight="1">
      <c r="A177" s="3"/>
      <c r="B177" s="13"/>
      <c r="C177" s="13"/>
      <c r="D177" s="3"/>
      <c r="E177" s="3"/>
      <c r="F177" s="3"/>
      <c r="G177" s="3"/>
      <c r="H177" s="3"/>
      <c r="I177" s="3"/>
      <c r="J177" s="3"/>
      <c r="K177" s="3"/>
      <c r="L177" s="3"/>
      <c r="M177" s="13"/>
      <c r="N177" s="3"/>
      <c r="O177" s="3"/>
      <c r="P177" s="13"/>
      <c r="Q177" s="3"/>
      <c r="R177" s="3"/>
      <c r="S177" s="3"/>
      <c r="T177" s="3"/>
      <c r="U177" s="3"/>
      <c r="V177" s="3"/>
      <c r="W177" s="3"/>
      <c r="X177" s="3"/>
      <c r="Y177" s="3"/>
      <c r="Z177" s="3"/>
    </row>
    <row r="178" ht="15.75" customHeight="1">
      <c r="A178" s="3"/>
      <c r="B178" s="13"/>
      <c r="C178" s="13"/>
      <c r="D178" s="3"/>
      <c r="E178" s="3"/>
      <c r="F178" s="3"/>
      <c r="G178" s="3"/>
      <c r="H178" s="3"/>
      <c r="I178" s="3"/>
      <c r="J178" s="3"/>
      <c r="K178" s="3"/>
      <c r="L178" s="3"/>
      <c r="M178" s="13"/>
      <c r="N178" s="3"/>
      <c r="O178" s="3"/>
      <c r="P178" s="13"/>
      <c r="Q178" s="3"/>
      <c r="R178" s="3"/>
      <c r="S178" s="3"/>
      <c r="T178" s="3"/>
      <c r="U178" s="3"/>
      <c r="V178" s="3"/>
      <c r="W178" s="3"/>
      <c r="X178" s="3"/>
      <c r="Y178" s="3"/>
      <c r="Z178" s="3"/>
    </row>
    <row r="179" ht="15.75" customHeight="1">
      <c r="A179" s="3"/>
      <c r="B179" s="13"/>
      <c r="C179" s="13"/>
      <c r="D179" s="3"/>
      <c r="E179" s="3"/>
      <c r="F179" s="3"/>
      <c r="G179" s="3"/>
      <c r="H179" s="3"/>
      <c r="I179" s="3"/>
      <c r="J179" s="3"/>
      <c r="K179" s="3"/>
      <c r="L179" s="3"/>
      <c r="M179" s="13"/>
      <c r="N179" s="3"/>
      <c r="O179" s="3"/>
      <c r="P179" s="13"/>
      <c r="Q179" s="3"/>
      <c r="R179" s="3"/>
      <c r="S179" s="3"/>
      <c r="T179" s="3"/>
      <c r="U179" s="3"/>
      <c r="V179" s="3"/>
      <c r="W179" s="3"/>
      <c r="X179" s="3"/>
      <c r="Y179" s="3"/>
      <c r="Z179" s="3"/>
    </row>
    <row r="180" ht="15.75" customHeight="1">
      <c r="A180" s="3"/>
      <c r="B180" s="13"/>
      <c r="C180" s="13"/>
      <c r="D180" s="3"/>
      <c r="E180" s="3"/>
      <c r="F180" s="3"/>
      <c r="G180" s="3"/>
      <c r="H180" s="3"/>
      <c r="I180" s="3"/>
      <c r="J180" s="3"/>
      <c r="K180" s="3"/>
      <c r="L180" s="3"/>
      <c r="M180" s="13"/>
      <c r="N180" s="3"/>
      <c r="O180" s="3"/>
      <c r="P180" s="13"/>
      <c r="Q180" s="3"/>
      <c r="R180" s="3"/>
      <c r="S180" s="3"/>
      <c r="T180" s="3"/>
      <c r="U180" s="3"/>
      <c r="V180" s="3"/>
      <c r="W180" s="3"/>
      <c r="X180" s="3"/>
      <c r="Y180" s="3"/>
      <c r="Z180" s="3"/>
    </row>
    <row r="181" ht="15.75" customHeight="1">
      <c r="A181" s="3"/>
      <c r="B181" s="13"/>
      <c r="C181" s="13"/>
      <c r="D181" s="3"/>
      <c r="E181" s="3"/>
      <c r="F181" s="3"/>
      <c r="G181" s="3"/>
      <c r="H181" s="3"/>
      <c r="I181" s="3"/>
      <c r="J181" s="3"/>
      <c r="K181" s="3"/>
      <c r="L181" s="3"/>
      <c r="M181" s="13"/>
      <c r="N181" s="3"/>
      <c r="O181" s="3"/>
      <c r="P181" s="13"/>
      <c r="Q181" s="3"/>
      <c r="R181" s="3"/>
      <c r="S181" s="3"/>
      <c r="T181" s="3"/>
      <c r="U181" s="3"/>
      <c r="V181" s="3"/>
      <c r="W181" s="3"/>
      <c r="X181" s="3"/>
      <c r="Y181" s="3"/>
      <c r="Z181" s="3"/>
    </row>
    <row r="182" ht="15.75" customHeight="1">
      <c r="A182" s="3"/>
      <c r="B182" s="13"/>
      <c r="C182" s="13"/>
      <c r="D182" s="3"/>
      <c r="E182" s="3"/>
      <c r="F182" s="3"/>
      <c r="G182" s="3"/>
      <c r="H182" s="3"/>
      <c r="I182" s="3"/>
      <c r="J182" s="3"/>
      <c r="K182" s="3"/>
      <c r="L182" s="3"/>
      <c r="M182" s="13"/>
      <c r="N182" s="3"/>
      <c r="O182" s="3"/>
      <c r="P182" s="13"/>
      <c r="Q182" s="3"/>
      <c r="R182" s="3"/>
      <c r="S182" s="3"/>
      <c r="T182" s="3"/>
      <c r="U182" s="3"/>
      <c r="V182" s="3"/>
      <c r="W182" s="3"/>
      <c r="X182" s="3"/>
      <c r="Y182" s="3"/>
      <c r="Z182" s="3"/>
    </row>
    <row r="183" ht="15.75" customHeight="1">
      <c r="A183" s="3"/>
      <c r="B183" s="13"/>
      <c r="C183" s="13"/>
      <c r="D183" s="3"/>
      <c r="E183" s="3"/>
      <c r="F183" s="3"/>
      <c r="G183" s="3"/>
      <c r="H183" s="3"/>
      <c r="I183" s="3"/>
      <c r="J183" s="3"/>
      <c r="K183" s="3"/>
      <c r="L183" s="3"/>
      <c r="M183" s="13"/>
      <c r="N183" s="3"/>
      <c r="O183" s="3"/>
      <c r="P183" s="13"/>
      <c r="Q183" s="3"/>
      <c r="R183" s="3"/>
      <c r="S183" s="3"/>
      <c r="T183" s="3"/>
      <c r="U183" s="3"/>
      <c r="V183" s="3"/>
      <c r="W183" s="3"/>
      <c r="X183" s="3"/>
      <c r="Y183" s="3"/>
      <c r="Z183" s="3"/>
    </row>
    <row r="184" ht="15.75" customHeight="1">
      <c r="A184" s="3"/>
      <c r="B184" s="13"/>
      <c r="C184" s="13"/>
      <c r="D184" s="3"/>
      <c r="E184" s="3"/>
      <c r="F184" s="3"/>
      <c r="G184" s="3"/>
      <c r="H184" s="3"/>
      <c r="I184" s="3"/>
      <c r="J184" s="3"/>
      <c r="K184" s="3"/>
      <c r="L184" s="3"/>
      <c r="M184" s="13"/>
      <c r="N184" s="3"/>
      <c r="O184" s="3"/>
      <c r="P184" s="13"/>
      <c r="Q184" s="3"/>
      <c r="R184" s="3"/>
      <c r="S184" s="3"/>
      <c r="T184" s="3"/>
      <c r="U184" s="3"/>
      <c r="V184" s="3"/>
      <c r="W184" s="3"/>
      <c r="X184" s="3"/>
      <c r="Y184" s="3"/>
      <c r="Z184" s="3"/>
    </row>
    <row r="185" ht="15.75" customHeight="1">
      <c r="A185" s="3"/>
      <c r="B185" s="13"/>
      <c r="C185" s="13"/>
      <c r="D185" s="3"/>
      <c r="E185" s="3"/>
      <c r="F185" s="3"/>
      <c r="G185" s="3"/>
      <c r="H185" s="3"/>
      <c r="I185" s="3"/>
      <c r="J185" s="3"/>
      <c r="K185" s="3"/>
      <c r="L185" s="3"/>
      <c r="M185" s="13"/>
      <c r="N185" s="3"/>
      <c r="O185" s="3"/>
      <c r="P185" s="13"/>
      <c r="Q185" s="3"/>
      <c r="R185" s="3"/>
      <c r="S185" s="3"/>
      <c r="T185" s="3"/>
      <c r="U185" s="3"/>
      <c r="V185" s="3"/>
      <c r="W185" s="3"/>
      <c r="X185" s="3"/>
      <c r="Y185" s="3"/>
      <c r="Z185" s="3"/>
    </row>
    <row r="186" ht="15.75" customHeight="1">
      <c r="A186" s="3"/>
      <c r="B186" s="13"/>
      <c r="C186" s="13"/>
      <c r="D186" s="3"/>
      <c r="E186" s="3"/>
      <c r="F186" s="3"/>
      <c r="G186" s="3"/>
      <c r="H186" s="3"/>
      <c r="I186" s="3"/>
      <c r="J186" s="3"/>
      <c r="K186" s="3"/>
      <c r="L186" s="3"/>
      <c r="M186" s="13"/>
      <c r="N186" s="3"/>
      <c r="O186" s="3"/>
      <c r="P186" s="13"/>
      <c r="Q186" s="3"/>
      <c r="R186" s="3"/>
      <c r="S186" s="3"/>
      <c r="T186" s="3"/>
      <c r="U186" s="3"/>
      <c r="V186" s="3"/>
      <c r="W186" s="3"/>
      <c r="X186" s="3"/>
      <c r="Y186" s="3"/>
      <c r="Z186" s="3"/>
    </row>
    <row r="187" ht="15.75" customHeight="1">
      <c r="A187" s="3"/>
      <c r="B187" s="13"/>
      <c r="C187" s="13"/>
      <c r="D187" s="3"/>
      <c r="E187" s="3"/>
      <c r="F187" s="3"/>
      <c r="G187" s="3"/>
      <c r="H187" s="3"/>
      <c r="I187" s="3"/>
      <c r="J187" s="3"/>
      <c r="K187" s="3"/>
      <c r="L187" s="3"/>
      <c r="M187" s="13"/>
      <c r="N187" s="3"/>
      <c r="O187" s="3"/>
      <c r="P187" s="13"/>
      <c r="Q187" s="3"/>
      <c r="R187" s="3"/>
      <c r="S187" s="3"/>
      <c r="T187" s="3"/>
      <c r="U187" s="3"/>
      <c r="V187" s="3"/>
      <c r="W187" s="3"/>
      <c r="X187" s="3"/>
      <c r="Y187" s="3"/>
      <c r="Z187" s="3"/>
    </row>
    <row r="188" ht="15.75" customHeight="1">
      <c r="A188" s="3"/>
      <c r="B188" s="13"/>
      <c r="C188" s="13"/>
      <c r="D188" s="3"/>
      <c r="E188" s="3"/>
      <c r="F188" s="3"/>
      <c r="G188" s="3"/>
      <c r="H188" s="3"/>
      <c r="I188" s="3"/>
      <c r="J188" s="3"/>
      <c r="K188" s="3"/>
      <c r="L188" s="3"/>
      <c r="M188" s="13"/>
      <c r="N188" s="3"/>
      <c r="O188" s="3"/>
      <c r="P188" s="13"/>
      <c r="Q188" s="3"/>
      <c r="R188" s="3"/>
      <c r="S188" s="3"/>
      <c r="T188" s="3"/>
      <c r="U188" s="3"/>
      <c r="V188" s="3"/>
      <c r="W188" s="3"/>
      <c r="X188" s="3"/>
      <c r="Y188" s="3"/>
      <c r="Z188" s="3"/>
    </row>
    <row r="189" ht="15.75" customHeight="1">
      <c r="A189" s="3"/>
      <c r="B189" s="13"/>
      <c r="C189" s="13"/>
      <c r="D189" s="3"/>
      <c r="E189" s="3"/>
      <c r="F189" s="3"/>
      <c r="G189" s="3"/>
      <c r="H189" s="3"/>
      <c r="I189" s="3"/>
      <c r="J189" s="3"/>
      <c r="K189" s="3"/>
      <c r="L189" s="3"/>
      <c r="M189" s="13"/>
      <c r="N189" s="3"/>
      <c r="O189" s="3"/>
      <c r="P189" s="13"/>
      <c r="Q189" s="3"/>
      <c r="R189" s="3"/>
      <c r="S189" s="3"/>
      <c r="T189" s="3"/>
      <c r="U189" s="3"/>
      <c r="V189" s="3"/>
      <c r="W189" s="3"/>
      <c r="X189" s="3"/>
      <c r="Y189" s="3"/>
      <c r="Z189" s="3"/>
    </row>
    <row r="190" ht="15.75" customHeight="1">
      <c r="A190" s="3"/>
      <c r="B190" s="13"/>
      <c r="C190" s="13"/>
      <c r="D190" s="3"/>
      <c r="E190" s="3"/>
      <c r="F190" s="3"/>
      <c r="G190" s="3"/>
      <c r="H190" s="3"/>
      <c r="I190" s="3"/>
      <c r="J190" s="3"/>
      <c r="K190" s="3"/>
      <c r="L190" s="3"/>
      <c r="M190" s="13"/>
      <c r="N190" s="3"/>
      <c r="O190" s="3"/>
      <c r="P190" s="13"/>
      <c r="Q190" s="3"/>
      <c r="R190" s="3"/>
      <c r="S190" s="3"/>
      <c r="T190" s="3"/>
      <c r="U190" s="3"/>
      <c r="V190" s="3"/>
      <c r="W190" s="3"/>
      <c r="X190" s="3"/>
      <c r="Y190" s="3"/>
      <c r="Z190" s="3"/>
    </row>
    <row r="191" ht="15.75" customHeight="1">
      <c r="A191" s="3"/>
      <c r="B191" s="13"/>
      <c r="C191" s="13"/>
      <c r="D191" s="3"/>
      <c r="E191" s="3"/>
      <c r="F191" s="3"/>
      <c r="G191" s="3"/>
      <c r="H191" s="3"/>
      <c r="I191" s="3"/>
      <c r="J191" s="3"/>
      <c r="K191" s="3"/>
      <c r="L191" s="3"/>
      <c r="M191" s="13"/>
      <c r="N191" s="3"/>
      <c r="O191" s="3"/>
      <c r="P191" s="13"/>
      <c r="Q191" s="3"/>
      <c r="R191" s="3"/>
      <c r="S191" s="3"/>
      <c r="T191" s="3"/>
      <c r="U191" s="3"/>
      <c r="V191" s="3"/>
      <c r="W191" s="3"/>
      <c r="X191" s="3"/>
      <c r="Y191" s="3"/>
      <c r="Z191" s="3"/>
    </row>
    <row r="192" ht="15.75" customHeight="1">
      <c r="A192" s="3"/>
      <c r="B192" s="13"/>
      <c r="C192" s="13"/>
      <c r="D192" s="3"/>
      <c r="E192" s="3"/>
      <c r="F192" s="3"/>
      <c r="G192" s="3"/>
      <c r="H192" s="3"/>
      <c r="I192" s="3"/>
      <c r="J192" s="3"/>
      <c r="K192" s="3"/>
      <c r="L192" s="3"/>
      <c r="M192" s="13"/>
      <c r="N192" s="3"/>
      <c r="O192" s="3"/>
      <c r="P192" s="13"/>
      <c r="Q192" s="3"/>
      <c r="R192" s="3"/>
      <c r="S192" s="3"/>
      <c r="T192" s="3"/>
      <c r="U192" s="3"/>
      <c r="V192" s="3"/>
      <c r="W192" s="3"/>
      <c r="X192" s="3"/>
      <c r="Y192" s="3"/>
      <c r="Z192" s="3"/>
    </row>
    <row r="193" ht="15.75" customHeight="1">
      <c r="A193" s="3"/>
      <c r="B193" s="13"/>
      <c r="C193" s="13"/>
      <c r="D193" s="3"/>
      <c r="E193" s="3"/>
      <c r="F193" s="3"/>
      <c r="G193" s="3"/>
      <c r="H193" s="3"/>
      <c r="I193" s="3"/>
      <c r="J193" s="3"/>
      <c r="K193" s="3"/>
      <c r="L193" s="3"/>
      <c r="M193" s="13"/>
      <c r="N193" s="3"/>
      <c r="O193" s="3"/>
      <c r="P193" s="13"/>
      <c r="Q193" s="3"/>
      <c r="R193" s="3"/>
      <c r="S193" s="3"/>
      <c r="T193" s="3"/>
      <c r="U193" s="3"/>
      <c r="V193" s="3"/>
      <c r="W193" s="3"/>
      <c r="X193" s="3"/>
      <c r="Y193" s="3"/>
      <c r="Z193" s="3"/>
    </row>
    <row r="194" ht="15.75" customHeight="1">
      <c r="A194" s="3"/>
      <c r="B194" s="13"/>
      <c r="C194" s="13"/>
      <c r="D194" s="3"/>
      <c r="E194" s="3"/>
      <c r="F194" s="3"/>
      <c r="G194" s="3"/>
      <c r="H194" s="3"/>
      <c r="I194" s="3"/>
      <c r="J194" s="3"/>
      <c r="K194" s="3"/>
      <c r="L194" s="3"/>
      <c r="M194" s="13"/>
      <c r="N194" s="3"/>
      <c r="O194" s="3"/>
      <c r="P194" s="13"/>
      <c r="Q194" s="3"/>
      <c r="R194" s="3"/>
      <c r="S194" s="3"/>
      <c r="T194" s="3"/>
      <c r="U194" s="3"/>
      <c r="V194" s="3"/>
      <c r="W194" s="3"/>
      <c r="X194" s="3"/>
      <c r="Y194" s="3"/>
      <c r="Z194" s="3"/>
    </row>
    <row r="195" ht="15.75" customHeight="1">
      <c r="A195" s="3"/>
      <c r="B195" s="13"/>
      <c r="C195" s="13"/>
      <c r="D195" s="3"/>
      <c r="E195" s="3"/>
      <c r="F195" s="3"/>
      <c r="G195" s="3"/>
      <c r="H195" s="3"/>
      <c r="I195" s="3"/>
      <c r="J195" s="3"/>
      <c r="K195" s="3"/>
      <c r="L195" s="3"/>
      <c r="M195" s="13"/>
      <c r="N195" s="3"/>
      <c r="O195" s="3"/>
      <c r="P195" s="13"/>
      <c r="Q195" s="3"/>
      <c r="R195" s="3"/>
      <c r="S195" s="3"/>
      <c r="T195" s="3"/>
      <c r="U195" s="3"/>
      <c r="V195" s="3"/>
      <c r="W195" s="3"/>
      <c r="X195" s="3"/>
      <c r="Y195" s="3"/>
      <c r="Z195" s="3"/>
    </row>
    <row r="196" ht="15.75" customHeight="1">
      <c r="A196" s="3"/>
      <c r="B196" s="13"/>
      <c r="C196" s="13"/>
      <c r="D196" s="3"/>
      <c r="E196" s="3"/>
      <c r="F196" s="3"/>
      <c r="G196" s="3"/>
      <c r="H196" s="3"/>
      <c r="I196" s="3"/>
      <c r="J196" s="3"/>
      <c r="K196" s="3"/>
      <c r="L196" s="3"/>
      <c r="M196" s="13"/>
      <c r="N196" s="3"/>
      <c r="O196" s="3"/>
      <c r="P196" s="13"/>
      <c r="Q196" s="3"/>
      <c r="R196" s="3"/>
      <c r="S196" s="3"/>
      <c r="T196" s="3"/>
      <c r="U196" s="3"/>
      <c r="V196" s="3"/>
      <c r="W196" s="3"/>
      <c r="X196" s="3"/>
      <c r="Y196" s="3"/>
      <c r="Z196" s="3"/>
    </row>
    <row r="197" ht="15.75" customHeight="1">
      <c r="A197" s="3"/>
      <c r="B197" s="13"/>
      <c r="C197" s="13"/>
      <c r="D197" s="3"/>
      <c r="E197" s="3"/>
      <c r="F197" s="3"/>
      <c r="G197" s="3"/>
      <c r="H197" s="3"/>
      <c r="I197" s="3"/>
      <c r="J197" s="3"/>
      <c r="K197" s="3"/>
      <c r="L197" s="3"/>
      <c r="M197" s="13"/>
      <c r="N197" s="3"/>
      <c r="O197" s="3"/>
      <c r="P197" s="13"/>
      <c r="Q197" s="3"/>
      <c r="R197" s="3"/>
      <c r="S197" s="3"/>
      <c r="T197" s="3"/>
      <c r="U197" s="3"/>
      <c r="V197" s="3"/>
      <c r="W197" s="3"/>
      <c r="X197" s="3"/>
      <c r="Y197" s="3"/>
      <c r="Z197" s="3"/>
    </row>
    <row r="198" ht="15.75" customHeight="1">
      <c r="A198" s="3"/>
      <c r="B198" s="13"/>
      <c r="C198" s="13"/>
      <c r="D198" s="3"/>
      <c r="E198" s="3"/>
      <c r="F198" s="3"/>
      <c r="G198" s="3"/>
      <c r="H198" s="3"/>
      <c r="I198" s="3"/>
      <c r="J198" s="3"/>
      <c r="K198" s="3"/>
      <c r="L198" s="3"/>
      <c r="M198" s="13"/>
      <c r="N198" s="3"/>
      <c r="O198" s="3"/>
      <c r="P198" s="13"/>
      <c r="Q198" s="3"/>
      <c r="R198" s="3"/>
      <c r="S198" s="3"/>
      <c r="T198" s="3"/>
      <c r="U198" s="3"/>
      <c r="V198" s="3"/>
      <c r="W198" s="3"/>
      <c r="X198" s="3"/>
      <c r="Y198" s="3"/>
      <c r="Z198" s="3"/>
    </row>
    <row r="199" ht="15.75" customHeight="1">
      <c r="A199" s="3"/>
      <c r="B199" s="13"/>
      <c r="C199" s="13"/>
      <c r="D199" s="3"/>
      <c r="E199" s="3"/>
      <c r="F199" s="3"/>
      <c r="G199" s="3"/>
      <c r="H199" s="3"/>
      <c r="I199" s="3"/>
      <c r="J199" s="3"/>
      <c r="K199" s="3"/>
      <c r="L199" s="3"/>
      <c r="M199" s="13"/>
      <c r="N199" s="3"/>
      <c r="O199" s="3"/>
      <c r="P199" s="13"/>
      <c r="Q199" s="3"/>
      <c r="R199" s="3"/>
      <c r="S199" s="3"/>
      <c r="T199" s="3"/>
      <c r="U199" s="3"/>
      <c r="V199" s="3"/>
      <c r="W199" s="3"/>
      <c r="X199" s="3"/>
      <c r="Y199" s="3"/>
      <c r="Z199" s="3"/>
    </row>
    <row r="200" ht="15.75" customHeight="1">
      <c r="A200" s="3"/>
      <c r="B200" s="13"/>
      <c r="C200" s="13"/>
      <c r="D200" s="3"/>
      <c r="E200" s="3"/>
      <c r="F200" s="3"/>
      <c r="G200" s="3"/>
      <c r="H200" s="3"/>
      <c r="I200" s="3"/>
      <c r="J200" s="3"/>
      <c r="K200" s="3"/>
      <c r="L200" s="3"/>
      <c r="M200" s="13"/>
      <c r="N200" s="3"/>
      <c r="O200" s="3"/>
      <c r="P200" s="13"/>
      <c r="Q200" s="3"/>
      <c r="R200" s="3"/>
      <c r="S200" s="3"/>
      <c r="T200" s="3"/>
      <c r="U200" s="3"/>
      <c r="V200" s="3"/>
      <c r="W200" s="3"/>
      <c r="X200" s="3"/>
      <c r="Y200" s="3"/>
      <c r="Z200" s="3"/>
    </row>
    <row r="201" ht="15.75" customHeight="1">
      <c r="A201" s="3"/>
      <c r="B201" s="13"/>
      <c r="C201" s="13"/>
      <c r="D201" s="3"/>
      <c r="E201" s="3"/>
      <c r="F201" s="3"/>
      <c r="G201" s="3"/>
      <c r="H201" s="3"/>
      <c r="I201" s="3"/>
      <c r="J201" s="3"/>
      <c r="K201" s="3"/>
      <c r="L201" s="3"/>
      <c r="M201" s="13"/>
      <c r="N201" s="3"/>
      <c r="O201" s="3"/>
      <c r="P201" s="13"/>
      <c r="Q201" s="3"/>
      <c r="R201" s="3"/>
      <c r="S201" s="3"/>
      <c r="T201" s="3"/>
      <c r="U201" s="3"/>
      <c r="V201" s="3"/>
      <c r="W201" s="3"/>
      <c r="X201" s="3"/>
      <c r="Y201" s="3"/>
      <c r="Z201" s="3"/>
    </row>
    <row r="202" ht="15.75" customHeight="1">
      <c r="A202" s="3"/>
      <c r="B202" s="13"/>
      <c r="C202" s="13"/>
      <c r="D202" s="3"/>
      <c r="E202" s="3"/>
      <c r="F202" s="3"/>
      <c r="G202" s="3"/>
      <c r="H202" s="3"/>
      <c r="I202" s="3"/>
      <c r="J202" s="3"/>
      <c r="K202" s="3"/>
      <c r="L202" s="3"/>
      <c r="M202" s="13"/>
      <c r="N202" s="3"/>
      <c r="O202" s="3"/>
      <c r="P202" s="13"/>
      <c r="Q202" s="3"/>
      <c r="R202" s="3"/>
      <c r="S202" s="3"/>
      <c r="T202" s="3"/>
      <c r="U202" s="3"/>
      <c r="V202" s="3"/>
      <c r="W202" s="3"/>
      <c r="X202" s="3"/>
      <c r="Y202" s="3"/>
      <c r="Z202" s="3"/>
    </row>
    <row r="203" ht="15.75" customHeight="1">
      <c r="A203" s="3"/>
      <c r="B203" s="13"/>
      <c r="C203" s="13"/>
      <c r="D203" s="3"/>
      <c r="E203" s="3"/>
      <c r="F203" s="3"/>
      <c r="G203" s="3"/>
      <c r="H203" s="3"/>
      <c r="I203" s="3"/>
      <c r="J203" s="3"/>
      <c r="K203" s="3"/>
      <c r="L203" s="3"/>
      <c r="M203" s="13"/>
      <c r="N203" s="3"/>
      <c r="O203" s="3"/>
      <c r="P203" s="13"/>
      <c r="Q203" s="3"/>
      <c r="R203" s="3"/>
      <c r="S203" s="3"/>
      <c r="T203" s="3"/>
      <c r="U203" s="3"/>
      <c r="V203" s="3"/>
      <c r="W203" s="3"/>
      <c r="X203" s="3"/>
      <c r="Y203" s="3"/>
      <c r="Z203" s="3"/>
    </row>
    <row r="204" ht="15.75" customHeight="1">
      <c r="A204" s="3"/>
      <c r="B204" s="13"/>
      <c r="C204" s="13"/>
      <c r="D204" s="3"/>
      <c r="E204" s="3"/>
      <c r="F204" s="3"/>
      <c r="G204" s="3"/>
      <c r="H204" s="3"/>
      <c r="I204" s="3"/>
      <c r="J204" s="3"/>
      <c r="K204" s="3"/>
      <c r="L204" s="3"/>
      <c r="M204" s="13"/>
      <c r="N204" s="3"/>
      <c r="O204" s="3"/>
      <c r="P204" s="13"/>
      <c r="Q204" s="3"/>
      <c r="R204" s="3"/>
      <c r="S204" s="3"/>
      <c r="T204" s="3"/>
      <c r="U204" s="3"/>
      <c r="V204" s="3"/>
      <c r="W204" s="3"/>
      <c r="X204" s="3"/>
      <c r="Y204" s="3"/>
      <c r="Z204" s="3"/>
    </row>
    <row r="205" ht="15.75" customHeight="1">
      <c r="A205" s="3"/>
      <c r="B205" s="13"/>
      <c r="C205" s="13"/>
      <c r="D205" s="3"/>
      <c r="E205" s="3"/>
      <c r="F205" s="3"/>
      <c r="G205" s="3"/>
      <c r="H205" s="3"/>
      <c r="I205" s="3"/>
      <c r="J205" s="3"/>
      <c r="K205" s="3"/>
      <c r="L205" s="3"/>
      <c r="M205" s="13"/>
      <c r="N205" s="3"/>
      <c r="O205" s="3"/>
      <c r="P205" s="13"/>
      <c r="Q205" s="3"/>
      <c r="R205" s="3"/>
      <c r="S205" s="3"/>
      <c r="T205" s="3"/>
      <c r="U205" s="3"/>
      <c r="V205" s="3"/>
      <c r="W205" s="3"/>
      <c r="X205" s="3"/>
      <c r="Y205" s="3"/>
      <c r="Z205" s="3"/>
    </row>
    <row r="206" ht="15.75" customHeight="1">
      <c r="A206" s="3"/>
      <c r="B206" s="13"/>
      <c r="C206" s="13"/>
      <c r="D206" s="3"/>
      <c r="E206" s="3"/>
      <c r="F206" s="3"/>
      <c r="G206" s="3"/>
      <c r="H206" s="3"/>
      <c r="I206" s="3"/>
      <c r="J206" s="3"/>
      <c r="K206" s="3"/>
      <c r="L206" s="3"/>
      <c r="M206" s="13"/>
      <c r="N206" s="3"/>
      <c r="O206" s="3"/>
      <c r="P206" s="13"/>
      <c r="Q206" s="3"/>
      <c r="R206" s="3"/>
      <c r="S206" s="3"/>
      <c r="T206" s="3"/>
      <c r="U206" s="3"/>
      <c r="V206" s="3"/>
      <c r="W206" s="3"/>
      <c r="X206" s="3"/>
      <c r="Y206" s="3"/>
      <c r="Z206" s="3"/>
    </row>
    <row r="207" ht="15.75" customHeight="1">
      <c r="A207" s="3"/>
      <c r="B207" s="13"/>
      <c r="C207" s="13"/>
      <c r="D207" s="3"/>
      <c r="E207" s="3"/>
      <c r="F207" s="3"/>
      <c r="G207" s="3"/>
      <c r="H207" s="3"/>
      <c r="I207" s="3"/>
      <c r="J207" s="3"/>
      <c r="K207" s="3"/>
      <c r="L207" s="3"/>
      <c r="M207" s="13"/>
      <c r="N207" s="3"/>
      <c r="O207" s="3"/>
      <c r="P207" s="13"/>
      <c r="Q207" s="3"/>
      <c r="R207" s="3"/>
      <c r="S207" s="3"/>
      <c r="T207" s="3"/>
      <c r="U207" s="3"/>
      <c r="V207" s="3"/>
      <c r="W207" s="3"/>
      <c r="X207" s="3"/>
      <c r="Y207" s="3"/>
      <c r="Z207" s="3"/>
    </row>
    <row r="208" ht="15.75" customHeight="1">
      <c r="A208" s="3"/>
      <c r="B208" s="13"/>
      <c r="C208" s="13"/>
      <c r="D208" s="3"/>
      <c r="E208" s="3"/>
      <c r="F208" s="3"/>
      <c r="G208" s="3"/>
      <c r="H208" s="3"/>
      <c r="I208" s="3"/>
      <c r="J208" s="3"/>
      <c r="K208" s="3"/>
      <c r="L208" s="3"/>
      <c r="M208" s="13"/>
      <c r="N208" s="3"/>
      <c r="O208" s="3"/>
      <c r="P208" s="13"/>
      <c r="Q208" s="3"/>
      <c r="R208" s="3"/>
      <c r="S208" s="3"/>
      <c r="T208" s="3"/>
      <c r="U208" s="3"/>
      <c r="V208" s="3"/>
      <c r="W208" s="3"/>
      <c r="X208" s="3"/>
      <c r="Y208" s="3"/>
      <c r="Z208" s="3"/>
    </row>
    <row r="209" ht="15.75" customHeight="1">
      <c r="A209" s="3"/>
      <c r="B209" s="13"/>
      <c r="C209" s="13"/>
      <c r="D209" s="3"/>
      <c r="E209" s="3"/>
      <c r="F209" s="3"/>
      <c r="G209" s="3"/>
      <c r="H209" s="3"/>
      <c r="I209" s="3"/>
      <c r="J209" s="3"/>
      <c r="K209" s="3"/>
      <c r="L209" s="3"/>
      <c r="M209" s="13"/>
      <c r="N209" s="3"/>
      <c r="O209" s="3"/>
      <c r="P209" s="13"/>
      <c r="Q209" s="3"/>
      <c r="R209" s="3"/>
      <c r="S209" s="3"/>
      <c r="T209" s="3"/>
      <c r="U209" s="3"/>
      <c r="V209" s="3"/>
      <c r="W209" s="3"/>
      <c r="X209" s="3"/>
      <c r="Y209" s="3"/>
      <c r="Z209" s="3"/>
    </row>
    <row r="210" ht="15.75" customHeight="1">
      <c r="A210" s="3"/>
      <c r="B210" s="13"/>
      <c r="C210" s="13"/>
      <c r="D210" s="3"/>
      <c r="E210" s="3"/>
      <c r="F210" s="3"/>
      <c r="G210" s="3"/>
      <c r="H210" s="3"/>
      <c r="I210" s="3"/>
      <c r="J210" s="3"/>
      <c r="K210" s="3"/>
      <c r="L210" s="3"/>
      <c r="M210" s="13"/>
      <c r="N210" s="3"/>
      <c r="O210" s="3"/>
      <c r="P210" s="13"/>
      <c r="Q210" s="3"/>
      <c r="R210" s="3"/>
      <c r="S210" s="3"/>
      <c r="T210" s="3"/>
      <c r="U210" s="3"/>
      <c r="V210" s="3"/>
      <c r="W210" s="3"/>
      <c r="X210" s="3"/>
      <c r="Y210" s="3"/>
      <c r="Z210" s="3"/>
    </row>
    <row r="211" ht="15.75" customHeight="1">
      <c r="A211" s="3"/>
      <c r="B211" s="13"/>
      <c r="C211" s="13"/>
      <c r="D211" s="3"/>
      <c r="E211" s="3"/>
      <c r="F211" s="3"/>
      <c r="G211" s="3"/>
      <c r="H211" s="3"/>
      <c r="I211" s="3"/>
      <c r="J211" s="3"/>
      <c r="K211" s="3"/>
      <c r="L211" s="3"/>
      <c r="M211" s="13"/>
      <c r="N211" s="3"/>
      <c r="O211" s="3"/>
      <c r="P211" s="13"/>
      <c r="Q211" s="3"/>
      <c r="R211" s="3"/>
      <c r="S211" s="3"/>
      <c r="T211" s="3"/>
      <c r="U211" s="3"/>
      <c r="V211" s="3"/>
      <c r="W211" s="3"/>
      <c r="X211" s="3"/>
      <c r="Y211" s="3"/>
      <c r="Z211" s="3"/>
    </row>
    <row r="212" ht="15.75" customHeight="1">
      <c r="A212" s="3"/>
      <c r="B212" s="13"/>
      <c r="C212" s="13"/>
      <c r="D212" s="3"/>
      <c r="E212" s="3"/>
      <c r="F212" s="3"/>
      <c r="G212" s="3"/>
      <c r="H212" s="3"/>
      <c r="I212" s="3"/>
      <c r="J212" s="3"/>
      <c r="K212" s="3"/>
      <c r="L212" s="3"/>
      <c r="M212" s="13"/>
      <c r="N212" s="3"/>
      <c r="O212" s="3"/>
      <c r="P212" s="13"/>
      <c r="Q212" s="3"/>
      <c r="R212" s="3"/>
      <c r="S212" s="3"/>
      <c r="T212" s="3"/>
      <c r="U212" s="3"/>
      <c r="V212" s="3"/>
      <c r="W212" s="3"/>
      <c r="X212" s="3"/>
      <c r="Y212" s="3"/>
      <c r="Z212" s="3"/>
    </row>
    <row r="213" ht="15.75" customHeight="1">
      <c r="A213" s="3"/>
      <c r="B213" s="13"/>
      <c r="C213" s="13"/>
      <c r="D213" s="3"/>
      <c r="E213" s="3"/>
      <c r="F213" s="3"/>
      <c r="G213" s="3"/>
      <c r="H213" s="3"/>
      <c r="I213" s="3"/>
      <c r="J213" s="3"/>
      <c r="K213" s="3"/>
      <c r="L213" s="3"/>
      <c r="M213" s="13"/>
      <c r="N213" s="3"/>
      <c r="O213" s="3"/>
      <c r="P213" s="13"/>
      <c r="Q213" s="3"/>
      <c r="R213" s="3"/>
      <c r="S213" s="3"/>
      <c r="T213" s="3"/>
      <c r="U213" s="3"/>
      <c r="V213" s="3"/>
      <c r="W213" s="3"/>
      <c r="X213" s="3"/>
      <c r="Y213" s="3"/>
      <c r="Z213" s="3"/>
    </row>
    <row r="214" ht="15.75" customHeight="1">
      <c r="A214" s="3"/>
      <c r="B214" s="13"/>
      <c r="C214" s="13"/>
      <c r="D214" s="3"/>
      <c r="E214" s="3"/>
      <c r="F214" s="3"/>
      <c r="G214" s="3"/>
      <c r="H214" s="3"/>
      <c r="I214" s="3"/>
      <c r="J214" s="3"/>
      <c r="K214" s="3"/>
      <c r="L214" s="3"/>
      <c r="M214" s="13"/>
      <c r="N214" s="3"/>
      <c r="O214" s="3"/>
      <c r="P214" s="13"/>
      <c r="Q214" s="3"/>
      <c r="R214" s="3"/>
      <c r="S214" s="3"/>
      <c r="T214" s="3"/>
      <c r="U214" s="3"/>
      <c r="V214" s="3"/>
      <c r="W214" s="3"/>
      <c r="X214" s="3"/>
      <c r="Y214" s="3"/>
      <c r="Z214" s="3"/>
    </row>
    <row r="215" ht="15.75" customHeight="1">
      <c r="A215" s="3"/>
      <c r="B215" s="13"/>
      <c r="C215" s="13"/>
      <c r="D215" s="3"/>
      <c r="E215" s="3"/>
      <c r="F215" s="3"/>
      <c r="G215" s="3"/>
      <c r="H215" s="3"/>
      <c r="I215" s="3"/>
      <c r="J215" s="3"/>
      <c r="K215" s="3"/>
      <c r="L215" s="3"/>
      <c r="M215" s="13"/>
      <c r="N215" s="3"/>
      <c r="O215" s="3"/>
      <c r="P215" s="13"/>
      <c r="Q215" s="3"/>
      <c r="R215" s="3"/>
      <c r="S215" s="3"/>
      <c r="T215" s="3"/>
      <c r="U215" s="3"/>
      <c r="V215" s="3"/>
      <c r="W215" s="3"/>
      <c r="X215" s="3"/>
      <c r="Y215" s="3"/>
      <c r="Z215" s="3"/>
    </row>
    <row r="216" ht="15.75" customHeight="1">
      <c r="A216" s="3"/>
      <c r="B216" s="13"/>
      <c r="C216" s="13"/>
      <c r="D216" s="3"/>
      <c r="E216" s="3"/>
      <c r="F216" s="3"/>
      <c r="G216" s="3"/>
      <c r="H216" s="3"/>
      <c r="I216" s="3"/>
      <c r="J216" s="3"/>
      <c r="K216" s="3"/>
      <c r="L216" s="3"/>
      <c r="M216" s="13"/>
      <c r="N216" s="3"/>
      <c r="O216" s="3"/>
      <c r="P216" s="13"/>
      <c r="Q216" s="3"/>
      <c r="R216" s="3"/>
      <c r="S216" s="3"/>
      <c r="T216" s="3"/>
      <c r="U216" s="3"/>
      <c r="V216" s="3"/>
      <c r="W216" s="3"/>
      <c r="X216" s="3"/>
      <c r="Y216" s="3"/>
      <c r="Z216" s="3"/>
    </row>
    <row r="217" ht="15.75" customHeight="1">
      <c r="A217" s="3"/>
      <c r="B217" s="13"/>
      <c r="C217" s="13"/>
      <c r="D217" s="3"/>
      <c r="E217" s="3"/>
      <c r="F217" s="3"/>
      <c r="G217" s="3"/>
      <c r="H217" s="3"/>
      <c r="I217" s="3"/>
      <c r="J217" s="3"/>
      <c r="K217" s="3"/>
      <c r="L217" s="3"/>
      <c r="M217" s="13"/>
      <c r="N217" s="3"/>
      <c r="O217" s="3"/>
      <c r="P217" s="13"/>
      <c r="Q217" s="3"/>
      <c r="R217" s="3"/>
      <c r="S217" s="3"/>
      <c r="T217" s="3"/>
      <c r="U217" s="3"/>
      <c r="V217" s="3"/>
      <c r="W217" s="3"/>
      <c r="X217" s="3"/>
      <c r="Y217" s="3"/>
      <c r="Z217" s="3"/>
    </row>
    <row r="218" ht="15.75" customHeight="1">
      <c r="A218" s="3"/>
      <c r="B218" s="13"/>
      <c r="C218" s="13"/>
      <c r="D218" s="3"/>
      <c r="E218" s="3"/>
      <c r="F218" s="3"/>
      <c r="G218" s="3"/>
      <c r="H218" s="3"/>
      <c r="I218" s="3"/>
      <c r="J218" s="3"/>
      <c r="K218" s="3"/>
      <c r="L218" s="3"/>
      <c r="M218" s="13"/>
      <c r="N218" s="3"/>
      <c r="O218" s="3"/>
      <c r="P218" s="13"/>
      <c r="Q218" s="3"/>
      <c r="R218" s="3"/>
      <c r="S218" s="3"/>
      <c r="T218" s="3"/>
      <c r="U218" s="3"/>
      <c r="V218" s="3"/>
      <c r="W218" s="3"/>
      <c r="X218" s="3"/>
      <c r="Y218" s="3"/>
      <c r="Z218" s="3"/>
    </row>
    <row r="219" ht="15.75" customHeight="1">
      <c r="A219" s="3"/>
      <c r="B219" s="13"/>
      <c r="C219" s="13"/>
      <c r="D219" s="3"/>
      <c r="E219" s="3"/>
      <c r="F219" s="3"/>
      <c r="G219" s="3"/>
      <c r="H219" s="3"/>
      <c r="I219" s="3"/>
      <c r="J219" s="3"/>
      <c r="K219" s="3"/>
      <c r="L219" s="3"/>
      <c r="M219" s="13"/>
      <c r="N219" s="3"/>
      <c r="O219" s="3"/>
      <c r="P219" s="13"/>
      <c r="Q219" s="3"/>
      <c r="R219" s="3"/>
      <c r="S219" s="3"/>
      <c r="T219" s="3"/>
      <c r="U219" s="3"/>
      <c r="V219" s="3"/>
      <c r="W219" s="3"/>
      <c r="X219" s="3"/>
      <c r="Y219" s="3"/>
      <c r="Z219" s="3"/>
    </row>
    <row r="220" ht="15.75" customHeight="1">
      <c r="A220" s="3"/>
      <c r="B220" s="13"/>
      <c r="C220" s="13"/>
      <c r="D220" s="3"/>
      <c r="E220" s="3"/>
      <c r="F220" s="3"/>
      <c r="G220" s="3"/>
      <c r="H220" s="3"/>
      <c r="I220" s="3"/>
      <c r="J220" s="3"/>
      <c r="K220" s="3"/>
      <c r="L220" s="3"/>
      <c r="M220" s="13"/>
      <c r="N220" s="3"/>
      <c r="O220" s="3"/>
      <c r="P220" s="13"/>
      <c r="Q220" s="3"/>
      <c r="R220" s="3"/>
      <c r="S220" s="3"/>
      <c r="T220" s="3"/>
      <c r="U220" s="3"/>
      <c r="V220" s="3"/>
      <c r="W220" s="3"/>
      <c r="X220" s="3"/>
      <c r="Y220" s="3"/>
      <c r="Z220" s="3"/>
    </row>
    <row r="221" ht="15.75" customHeight="1">
      <c r="A221" s="3"/>
      <c r="B221" s="13"/>
      <c r="C221" s="13"/>
      <c r="D221" s="3"/>
      <c r="E221" s="3"/>
      <c r="F221" s="3"/>
      <c r="G221" s="3"/>
      <c r="H221" s="3"/>
      <c r="I221" s="3"/>
      <c r="J221" s="3"/>
      <c r="K221" s="3"/>
      <c r="L221" s="3"/>
      <c r="M221" s="13"/>
      <c r="N221" s="3"/>
      <c r="O221" s="3"/>
      <c r="P221" s="13"/>
      <c r="Q221" s="3"/>
      <c r="R221" s="3"/>
      <c r="S221" s="3"/>
      <c r="T221" s="3"/>
      <c r="U221" s="3"/>
      <c r="V221" s="3"/>
      <c r="W221" s="3"/>
      <c r="X221" s="3"/>
      <c r="Y221" s="3"/>
      <c r="Z221" s="3"/>
    </row>
    <row r="222" ht="15.75" customHeight="1">
      <c r="A222" s="3"/>
      <c r="B222" s="13"/>
      <c r="C222" s="13"/>
      <c r="D222" s="3"/>
      <c r="E222" s="3"/>
      <c r="F222" s="3"/>
      <c r="G222" s="3"/>
      <c r="H222" s="3"/>
      <c r="I222" s="3"/>
      <c r="J222" s="3"/>
      <c r="K222" s="3"/>
      <c r="L222" s="3"/>
      <c r="M222" s="13"/>
      <c r="N222" s="3"/>
      <c r="O222" s="3"/>
      <c r="P222" s="13"/>
      <c r="Q222" s="3"/>
      <c r="R222" s="3"/>
      <c r="S222" s="3"/>
      <c r="T222" s="3"/>
      <c r="U222" s="3"/>
      <c r="V222" s="3"/>
      <c r="W222" s="3"/>
      <c r="X222" s="3"/>
      <c r="Y222" s="3"/>
      <c r="Z222" s="3"/>
    </row>
    <row r="223" ht="15.75" customHeight="1">
      <c r="A223" s="3"/>
      <c r="B223" s="13"/>
      <c r="C223" s="13"/>
      <c r="D223" s="3"/>
      <c r="E223" s="3"/>
      <c r="F223" s="3"/>
      <c r="G223" s="3"/>
      <c r="H223" s="3"/>
      <c r="I223" s="3"/>
      <c r="J223" s="3"/>
      <c r="K223" s="3"/>
      <c r="L223" s="3"/>
      <c r="M223" s="13"/>
      <c r="N223" s="3"/>
      <c r="O223" s="3"/>
      <c r="P223" s="13"/>
      <c r="Q223" s="3"/>
      <c r="R223" s="3"/>
      <c r="S223" s="3"/>
      <c r="T223" s="3"/>
      <c r="U223" s="3"/>
      <c r="V223" s="3"/>
      <c r="W223" s="3"/>
      <c r="X223" s="3"/>
      <c r="Y223" s="3"/>
      <c r="Z223" s="3"/>
    </row>
    <row r="224" ht="15.75" customHeight="1">
      <c r="A224" s="3"/>
      <c r="B224" s="13"/>
      <c r="C224" s="13"/>
      <c r="D224" s="3"/>
      <c r="E224" s="3"/>
      <c r="F224" s="3"/>
      <c r="G224" s="3"/>
      <c r="H224" s="3"/>
      <c r="I224" s="3"/>
      <c r="J224" s="3"/>
      <c r="K224" s="3"/>
      <c r="L224" s="3"/>
      <c r="M224" s="13"/>
      <c r="N224" s="3"/>
      <c r="O224" s="3"/>
      <c r="P224" s="13"/>
      <c r="Q224" s="3"/>
      <c r="R224" s="3"/>
      <c r="S224" s="3"/>
      <c r="T224" s="3"/>
      <c r="U224" s="3"/>
      <c r="V224" s="3"/>
      <c r="W224" s="3"/>
      <c r="X224" s="3"/>
      <c r="Y224" s="3"/>
      <c r="Z224" s="3"/>
    </row>
    <row r="225" ht="15.75" customHeight="1">
      <c r="A225" s="3"/>
      <c r="B225" s="13"/>
      <c r="C225" s="13"/>
      <c r="D225" s="3"/>
      <c r="E225" s="3"/>
      <c r="F225" s="3"/>
      <c r="G225" s="3"/>
      <c r="H225" s="3"/>
      <c r="I225" s="3"/>
      <c r="J225" s="3"/>
      <c r="K225" s="3"/>
      <c r="L225" s="3"/>
      <c r="M225" s="13"/>
      <c r="N225" s="3"/>
      <c r="O225" s="3"/>
      <c r="P225" s="13"/>
      <c r="Q225" s="3"/>
      <c r="R225" s="3"/>
      <c r="S225" s="3"/>
      <c r="T225" s="3"/>
      <c r="U225" s="3"/>
      <c r="V225" s="3"/>
      <c r="W225" s="3"/>
      <c r="X225" s="3"/>
      <c r="Y225" s="3"/>
      <c r="Z225" s="3"/>
    </row>
    <row r="226" ht="15.75" customHeight="1">
      <c r="A226" s="3"/>
      <c r="B226" s="13"/>
      <c r="C226" s="13"/>
      <c r="D226" s="3"/>
      <c r="E226" s="3"/>
      <c r="F226" s="3"/>
      <c r="G226" s="3"/>
      <c r="H226" s="3"/>
      <c r="I226" s="3"/>
      <c r="J226" s="3"/>
      <c r="K226" s="3"/>
      <c r="L226" s="3"/>
      <c r="M226" s="13"/>
      <c r="N226" s="3"/>
      <c r="O226" s="3"/>
      <c r="P226" s="13"/>
      <c r="Q226" s="3"/>
      <c r="R226" s="3"/>
      <c r="S226" s="3"/>
      <c r="T226" s="3"/>
      <c r="U226" s="3"/>
      <c r="V226" s="3"/>
      <c r="W226" s="3"/>
      <c r="X226" s="3"/>
      <c r="Y226" s="3"/>
      <c r="Z226" s="3"/>
    </row>
    <row r="227" ht="15.75" customHeight="1">
      <c r="A227" s="3"/>
      <c r="B227" s="13"/>
      <c r="C227" s="13"/>
      <c r="D227" s="3"/>
      <c r="E227" s="3"/>
      <c r="F227" s="3"/>
      <c r="G227" s="3"/>
      <c r="H227" s="3"/>
      <c r="I227" s="3"/>
      <c r="J227" s="3"/>
      <c r="K227" s="3"/>
      <c r="L227" s="3"/>
      <c r="M227" s="13"/>
      <c r="N227" s="3"/>
      <c r="O227" s="3"/>
      <c r="P227" s="13"/>
      <c r="Q227" s="3"/>
      <c r="R227" s="3"/>
      <c r="S227" s="3"/>
      <c r="T227" s="3"/>
      <c r="U227" s="3"/>
      <c r="V227" s="3"/>
      <c r="W227" s="3"/>
      <c r="X227" s="3"/>
      <c r="Y227" s="3"/>
      <c r="Z227" s="3"/>
    </row>
    <row r="228" ht="15.75" customHeight="1">
      <c r="A228" s="3"/>
      <c r="B228" s="13"/>
      <c r="C228" s="13"/>
      <c r="D228" s="3"/>
      <c r="E228" s="3"/>
      <c r="F228" s="3"/>
      <c r="G228" s="3"/>
      <c r="H228" s="3"/>
      <c r="I228" s="3"/>
      <c r="J228" s="3"/>
      <c r="K228" s="3"/>
      <c r="L228" s="3"/>
      <c r="M228" s="13"/>
      <c r="N228" s="3"/>
      <c r="O228" s="3"/>
      <c r="P228" s="13"/>
      <c r="Q228" s="3"/>
      <c r="R228" s="3"/>
      <c r="S228" s="3"/>
      <c r="T228" s="3"/>
      <c r="U228" s="3"/>
      <c r="V228" s="3"/>
      <c r="W228" s="3"/>
      <c r="X228" s="3"/>
      <c r="Y228" s="3"/>
      <c r="Z228" s="3"/>
    </row>
    <row r="229" ht="15.75" customHeight="1">
      <c r="A229" s="3"/>
      <c r="B229" s="13"/>
      <c r="C229" s="13"/>
      <c r="D229" s="3"/>
      <c r="E229" s="3"/>
      <c r="F229" s="3"/>
      <c r="G229" s="3"/>
      <c r="H229" s="3"/>
      <c r="I229" s="3"/>
      <c r="J229" s="3"/>
      <c r="K229" s="3"/>
      <c r="L229" s="3"/>
      <c r="M229" s="13"/>
      <c r="N229" s="3"/>
      <c r="O229" s="3"/>
      <c r="P229" s="13"/>
      <c r="Q229" s="3"/>
      <c r="R229" s="3"/>
      <c r="S229" s="3"/>
      <c r="T229" s="3"/>
      <c r="U229" s="3"/>
      <c r="V229" s="3"/>
      <c r="W229" s="3"/>
      <c r="X229" s="3"/>
      <c r="Y229" s="3"/>
      <c r="Z229" s="3"/>
    </row>
    <row r="230" ht="15.75" customHeight="1">
      <c r="A230" s="3"/>
      <c r="B230" s="13"/>
      <c r="C230" s="13"/>
      <c r="D230" s="3"/>
      <c r="E230" s="3"/>
      <c r="F230" s="3"/>
      <c r="G230" s="3"/>
      <c r="H230" s="3"/>
      <c r="I230" s="3"/>
      <c r="J230" s="3"/>
      <c r="K230" s="3"/>
      <c r="L230" s="3"/>
      <c r="M230" s="13"/>
      <c r="N230" s="3"/>
      <c r="O230" s="3"/>
      <c r="P230" s="13"/>
      <c r="Q230" s="3"/>
      <c r="R230" s="3"/>
      <c r="S230" s="3"/>
      <c r="T230" s="3"/>
      <c r="U230" s="3"/>
      <c r="V230" s="3"/>
      <c r="W230" s="3"/>
      <c r="X230" s="3"/>
      <c r="Y230" s="3"/>
      <c r="Z230" s="3"/>
    </row>
    <row r="231" ht="15.75" customHeight="1">
      <c r="A231" s="3"/>
      <c r="B231" s="13"/>
      <c r="C231" s="13"/>
      <c r="D231" s="3"/>
      <c r="E231" s="3"/>
      <c r="F231" s="3"/>
      <c r="G231" s="3"/>
      <c r="H231" s="3"/>
      <c r="I231" s="3"/>
      <c r="J231" s="3"/>
      <c r="K231" s="3"/>
      <c r="L231" s="3"/>
      <c r="M231" s="13"/>
      <c r="N231" s="3"/>
      <c r="O231" s="3"/>
      <c r="P231" s="13"/>
      <c r="Q231" s="3"/>
      <c r="R231" s="3"/>
      <c r="S231" s="3"/>
      <c r="T231" s="3"/>
      <c r="U231" s="3"/>
      <c r="V231" s="3"/>
      <c r="W231" s="3"/>
      <c r="X231" s="3"/>
      <c r="Y231" s="3"/>
      <c r="Z231" s="3"/>
    </row>
    <row r="232" ht="15.75" customHeight="1">
      <c r="A232" s="3"/>
      <c r="B232" s="13"/>
      <c r="C232" s="13"/>
      <c r="D232" s="3"/>
      <c r="E232" s="3"/>
      <c r="F232" s="3"/>
      <c r="G232" s="3"/>
      <c r="H232" s="3"/>
      <c r="I232" s="3"/>
      <c r="J232" s="3"/>
      <c r="K232" s="3"/>
      <c r="L232" s="3"/>
      <c r="M232" s="13"/>
      <c r="N232" s="3"/>
      <c r="O232" s="3"/>
      <c r="P232" s="13"/>
      <c r="Q232" s="3"/>
      <c r="R232" s="3"/>
      <c r="S232" s="3"/>
      <c r="T232" s="3"/>
      <c r="U232" s="3"/>
      <c r="V232" s="3"/>
      <c r="W232" s="3"/>
      <c r="X232" s="3"/>
      <c r="Y232" s="3"/>
      <c r="Z232" s="3"/>
    </row>
    <row r="233" ht="15.75" customHeight="1">
      <c r="A233" s="3"/>
      <c r="B233" s="13"/>
      <c r="C233" s="13"/>
      <c r="D233" s="3"/>
      <c r="E233" s="3"/>
      <c r="F233" s="3"/>
      <c r="G233" s="3"/>
      <c r="H233" s="3"/>
      <c r="I233" s="3"/>
      <c r="J233" s="3"/>
      <c r="K233" s="3"/>
      <c r="L233" s="3"/>
      <c r="M233" s="13"/>
      <c r="N233" s="3"/>
      <c r="O233" s="3"/>
      <c r="P233" s="13"/>
      <c r="Q233" s="3"/>
      <c r="R233" s="3"/>
      <c r="S233" s="3"/>
      <c r="T233" s="3"/>
      <c r="U233" s="3"/>
      <c r="V233" s="3"/>
      <c r="W233" s="3"/>
      <c r="X233" s="3"/>
      <c r="Y233" s="3"/>
      <c r="Z233" s="3"/>
    </row>
    <row r="234" ht="15.75" customHeight="1">
      <c r="A234" s="3"/>
      <c r="B234" s="13"/>
      <c r="C234" s="13"/>
      <c r="D234" s="3"/>
      <c r="E234" s="3"/>
      <c r="F234" s="3"/>
      <c r="G234" s="3"/>
      <c r="H234" s="3"/>
      <c r="I234" s="3"/>
      <c r="J234" s="3"/>
      <c r="K234" s="3"/>
      <c r="L234" s="3"/>
      <c r="M234" s="13"/>
      <c r="N234" s="3"/>
      <c r="O234" s="3"/>
      <c r="P234" s="13"/>
      <c r="Q234" s="3"/>
      <c r="R234" s="3"/>
      <c r="S234" s="3"/>
      <c r="T234" s="3"/>
      <c r="U234" s="3"/>
      <c r="V234" s="3"/>
      <c r="W234" s="3"/>
      <c r="X234" s="3"/>
      <c r="Y234" s="3"/>
      <c r="Z234" s="3"/>
    </row>
    <row r="235" ht="15.75" customHeight="1">
      <c r="A235" s="3"/>
      <c r="B235" s="13"/>
      <c r="C235" s="13"/>
      <c r="D235" s="3"/>
      <c r="E235" s="3"/>
      <c r="F235" s="3"/>
      <c r="G235" s="3"/>
      <c r="H235" s="3"/>
      <c r="I235" s="3"/>
      <c r="J235" s="3"/>
      <c r="K235" s="3"/>
      <c r="L235" s="3"/>
      <c r="M235" s="13"/>
      <c r="N235" s="3"/>
      <c r="O235" s="3"/>
      <c r="P235" s="13"/>
      <c r="Q235" s="3"/>
      <c r="R235" s="3"/>
      <c r="S235" s="3"/>
      <c r="T235" s="3"/>
      <c r="U235" s="3"/>
      <c r="V235" s="3"/>
      <c r="W235" s="3"/>
      <c r="X235" s="3"/>
      <c r="Y235" s="3"/>
      <c r="Z235" s="3"/>
    </row>
    <row r="236" ht="15.75" customHeight="1">
      <c r="A236" s="3"/>
      <c r="B236" s="13"/>
      <c r="C236" s="13"/>
      <c r="D236" s="3"/>
      <c r="E236" s="3"/>
      <c r="F236" s="3"/>
      <c r="G236" s="3"/>
      <c r="H236" s="3"/>
      <c r="I236" s="3"/>
      <c r="J236" s="3"/>
      <c r="K236" s="3"/>
      <c r="L236" s="3"/>
      <c r="M236" s="13"/>
      <c r="N236" s="3"/>
      <c r="O236" s="3"/>
      <c r="P236" s="13"/>
      <c r="Q236" s="3"/>
      <c r="R236" s="3"/>
      <c r="S236" s="3"/>
      <c r="T236" s="3"/>
      <c r="U236" s="3"/>
      <c r="V236" s="3"/>
      <c r="W236" s="3"/>
      <c r="X236" s="3"/>
      <c r="Y236" s="3"/>
      <c r="Z236" s="3"/>
    </row>
    <row r="237" ht="15.75" customHeight="1">
      <c r="A237" s="3"/>
      <c r="B237" s="13"/>
      <c r="C237" s="13"/>
      <c r="D237" s="3"/>
      <c r="E237" s="3"/>
      <c r="F237" s="3"/>
      <c r="G237" s="3"/>
      <c r="H237" s="3"/>
      <c r="I237" s="3"/>
      <c r="J237" s="3"/>
      <c r="K237" s="3"/>
      <c r="L237" s="3"/>
      <c r="M237" s="13"/>
      <c r="N237" s="3"/>
      <c r="O237" s="3"/>
      <c r="P237" s="13"/>
      <c r="Q237" s="3"/>
      <c r="R237" s="3"/>
      <c r="S237" s="3"/>
      <c r="T237" s="3"/>
      <c r="U237" s="3"/>
      <c r="V237" s="3"/>
      <c r="W237" s="3"/>
      <c r="X237" s="3"/>
      <c r="Y237" s="3"/>
      <c r="Z237" s="3"/>
    </row>
    <row r="238" ht="15.75" customHeight="1">
      <c r="A238" s="3"/>
      <c r="B238" s="13"/>
      <c r="C238" s="13"/>
      <c r="D238" s="3"/>
      <c r="E238" s="3"/>
      <c r="F238" s="3"/>
      <c r="G238" s="3"/>
      <c r="H238" s="3"/>
      <c r="I238" s="3"/>
      <c r="J238" s="3"/>
      <c r="K238" s="3"/>
      <c r="L238" s="3"/>
      <c r="M238" s="13"/>
      <c r="N238" s="3"/>
      <c r="O238" s="3"/>
      <c r="P238" s="13"/>
      <c r="Q238" s="3"/>
      <c r="R238" s="3"/>
      <c r="S238" s="3"/>
      <c r="T238" s="3"/>
      <c r="U238" s="3"/>
      <c r="V238" s="3"/>
      <c r="W238" s="3"/>
      <c r="X238" s="3"/>
      <c r="Y238" s="3"/>
      <c r="Z238" s="3"/>
    </row>
    <row r="239" ht="15.75" customHeight="1">
      <c r="A239" s="3"/>
      <c r="B239" s="13"/>
      <c r="C239" s="13"/>
      <c r="D239" s="3"/>
      <c r="E239" s="3"/>
      <c r="F239" s="3"/>
      <c r="G239" s="3"/>
      <c r="H239" s="3"/>
      <c r="I239" s="3"/>
      <c r="J239" s="3"/>
      <c r="K239" s="3"/>
      <c r="L239" s="3"/>
      <c r="M239" s="13"/>
      <c r="N239" s="3"/>
      <c r="O239" s="3"/>
      <c r="P239" s="13"/>
      <c r="Q239" s="3"/>
      <c r="R239" s="3"/>
      <c r="S239" s="3"/>
      <c r="T239" s="3"/>
      <c r="U239" s="3"/>
      <c r="V239" s="3"/>
      <c r="W239" s="3"/>
      <c r="X239" s="3"/>
      <c r="Y239" s="3"/>
      <c r="Z239" s="3"/>
    </row>
    <row r="240" ht="15.75" customHeight="1">
      <c r="A240" s="3"/>
      <c r="B240" s="13"/>
      <c r="C240" s="13"/>
      <c r="D240" s="3"/>
      <c r="E240" s="3"/>
      <c r="F240" s="3"/>
      <c r="G240" s="3"/>
      <c r="H240" s="3"/>
      <c r="I240" s="3"/>
      <c r="J240" s="3"/>
      <c r="K240" s="3"/>
      <c r="L240" s="3"/>
      <c r="M240" s="13"/>
      <c r="N240" s="3"/>
      <c r="O240" s="3"/>
      <c r="P240" s="13"/>
      <c r="Q240" s="3"/>
      <c r="R240" s="3"/>
      <c r="S240" s="3"/>
      <c r="T240" s="3"/>
      <c r="U240" s="3"/>
      <c r="V240" s="3"/>
      <c r="W240" s="3"/>
      <c r="X240" s="3"/>
      <c r="Y240" s="3"/>
      <c r="Z240" s="3"/>
    </row>
    <row r="241" ht="15.75" customHeight="1">
      <c r="A241" s="3"/>
      <c r="B241" s="13"/>
      <c r="C241" s="13"/>
      <c r="D241" s="3"/>
      <c r="E241" s="3"/>
      <c r="F241" s="3"/>
      <c r="G241" s="3"/>
      <c r="H241" s="3"/>
      <c r="I241" s="3"/>
      <c r="J241" s="3"/>
      <c r="K241" s="3"/>
      <c r="L241" s="3"/>
      <c r="M241" s="13"/>
      <c r="N241" s="3"/>
      <c r="O241" s="3"/>
      <c r="P241" s="13"/>
      <c r="Q241" s="3"/>
      <c r="R241" s="3"/>
      <c r="S241" s="3"/>
      <c r="T241" s="3"/>
      <c r="U241" s="3"/>
      <c r="V241" s="3"/>
      <c r="W241" s="3"/>
      <c r="X241" s="3"/>
      <c r="Y241" s="3"/>
      <c r="Z241" s="3"/>
    </row>
    <row r="242" ht="15.75" customHeight="1">
      <c r="A242" s="3"/>
      <c r="B242" s="13"/>
      <c r="C242" s="13"/>
      <c r="D242" s="3"/>
      <c r="E242" s="3"/>
      <c r="F242" s="3"/>
      <c r="G242" s="3"/>
      <c r="H242" s="3"/>
      <c r="I242" s="3"/>
      <c r="J242" s="3"/>
      <c r="K242" s="3"/>
      <c r="L242" s="3"/>
      <c r="M242" s="13"/>
      <c r="N242" s="3"/>
      <c r="O242" s="3"/>
      <c r="P242" s="13"/>
      <c r="Q242" s="3"/>
      <c r="R242" s="3"/>
      <c r="S242" s="3"/>
      <c r="T242" s="3"/>
      <c r="U242" s="3"/>
      <c r="V242" s="3"/>
      <c r="W242" s="3"/>
      <c r="X242" s="3"/>
      <c r="Y242" s="3"/>
      <c r="Z242" s="3"/>
    </row>
    <row r="243" ht="15.75" customHeight="1">
      <c r="A243" s="3"/>
      <c r="B243" s="13"/>
      <c r="C243" s="13"/>
      <c r="D243" s="3"/>
      <c r="E243" s="3"/>
      <c r="F243" s="3"/>
      <c r="G243" s="3"/>
      <c r="H243" s="3"/>
      <c r="I243" s="3"/>
      <c r="J243" s="3"/>
      <c r="K243" s="3"/>
      <c r="L243" s="3"/>
      <c r="M243" s="13"/>
      <c r="N243" s="3"/>
      <c r="O243" s="3"/>
      <c r="P243" s="13"/>
      <c r="Q243" s="3"/>
      <c r="R243" s="3"/>
      <c r="S243" s="3"/>
      <c r="T243" s="3"/>
      <c r="U243" s="3"/>
      <c r="V243" s="3"/>
      <c r="W243" s="3"/>
      <c r="X243" s="3"/>
      <c r="Y243" s="3"/>
      <c r="Z243" s="3"/>
    </row>
    <row r="244" ht="15.75" customHeight="1">
      <c r="A244" s="3"/>
      <c r="B244" s="13"/>
      <c r="C244" s="13"/>
      <c r="D244" s="3"/>
      <c r="E244" s="3"/>
      <c r="F244" s="3"/>
      <c r="G244" s="3"/>
      <c r="H244" s="3"/>
      <c r="I244" s="3"/>
      <c r="J244" s="3"/>
      <c r="K244" s="3"/>
      <c r="L244" s="3"/>
      <c r="M244" s="13"/>
      <c r="N244" s="3"/>
      <c r="O244" s="3"/>
      <c r="P244" s="13"/>
      <c r="Q244" s="3"/>
      <c r="R244" s="3"/>
      <c r="S244" s="3"/>
      <c r="T244" s="3"/>
      <c r="U244" s="3"/>
      <c r="V244" s="3"/>
      <c r="W244" s="3"/>
      <c r="X244" s="3"/>
      <c r="Y244" s="3"/>
      <c r="Z244" s="3"/>
    </row>
    <row r="245" ht="15.75" customHeight="1">
      <c r="A245" s="3"/>
      <c r="B245" s="13"/>
      <c r="C245" s="13"/>
      <c r="D245" s="3"/>
      <c r="E245" s="3"/>
      <c r="F245" s="3"/>
      <c r="G245" s="3"/>
      <c r="H245" s="3"/>
      <c r="I245" s="3"/>
      <c r="J245" s="3"/>
      <c r="K245" s="3"/>
      <c r="L245" s="3"/>
      <c r="M245" s="13"/>
      <c r="N245" s="3"/>
      <c r="O245" s="3"/>
      <c r="P245" s="13"/>
      <c r="Q245" s="3"/>
      <c r="R245" s="3"/>
      <c r="S245" s="3"/>
      <c r="T245" s="3"/>
      <c r="U245" s="3"/>
      <c r="V245" s="3"/>
      <c r="W245" s="3"/>
      <c r="X245" s="3"/>
      <c r="Y245" s="3"/>
      <c r="Z245" s="3"/>
    </row>
    <row r="246" ht="15.75" customHeight="1">
      <c r="A246" s="3"/>
      <c r="B246" s="13"/>
      <c r="C246" s="13"/>
      <c r="D246" s="3"/>
      <c r="E246" s="3"/>
      <c r="F246" s="3"/>
      <c r="G246" s="3"/>
      <c r="H246" s="3"/>
      <c r="I246" s="3"/>
      <c r="J246" s="3"/>
      <c r="K246" s="3"/>
      <c r="L246" s="3"/>
      <c r="M246" s="13"/>
      <c r="N246" s="3"/>
      <c r="O246" s="3"/>
      <c r="P246" s="13"/>
      <c r="Q246" s="3"/>
      <c r="R246" s="3"/>
      <c r="S246" s="3"/>
      <c r="T246" s="3"/>
      <c r="U246" s="3"/>
      <c r="V246" s="3"/>
      <c r="W246" s="3"/>
      <c r="X246" s="3"/>
      <c r="Y246" s="3"/>
      <c r="Z246" s="3"/>
    </row>
    <row r="247" ht="15.75" customHeight="1">
      <c r="A247" s="3"/>
      <c r="B247" s="13"/>
      <c r="C247" s="13"/>
      <c r="D247" s="3"/>
      <c r="E247" s="3"/>
      <c r="F247" s="3"/>
      <c r="G247" s="3"/>
      <c r="H247" s="3"/>
      <c r="I247" s="3"/>
      <c r="J247" s="3"/>
      <c r="K247" s="3"/>
      <c r="L247" s="3"/>
      <c r="M247" s="13"/>
      <c r="N247" s="3"/>
      <c r="O247" s="3"/>
      <c r="P247" s="13"/>
      <c r="Q247" s="3"/>
      <c r="R247" s="3"/>
      <c r="S247" s="3"/>
      <c r="T247" s="3"/>
      <c r="U247" s="3"/>
      <c r="V247" s="3"/>
      <c r="W247" s="3"/>
      <c r="X247" s="3"/>
      <c r="Y247" s="3"/>
      <c r="Z247" s="3"/>
    </row>
    <row r="248" ht="15.75" customHeight="1">
      <c r="A248" s="3"/>
      <c r="B248" s="13"/>
      <c r="C248" s="13"/>
      <c r="D248" s="3"/>
      <c r="E248" s="3"/>
      <c r="F248" s="3"/>
      <c r="G248" s="3"/>
      <c r="H248" s="3"/>
      <c r="I248" s="3"/>
      <c r="J248" s="3"/>
      <c r="K248" s="3"/>
      <c r="L248" s="3"/>
      <c r="M248" s="13"/>
      <c r="N248" s="3"/>
      <c r="O248" s="3"/>
      <c r="P248" s="13"/>
      <c r="Q248" s="3"/>
      <c r="R248" s="3"/>
      <c r="S248" s="3"/>
      <c r="T248" s="3"/>
      <c r="U248" s="3"/>
      <c r="V248" s="3"/>
      <c r="W248" s="3"/>
      <c r="X248" s="3"/>
      <c r="Y248" s="3"/>
      <c r="Z248" s="3"/>
    </row>
    <row r="249" ht="15.75" customHeight="1">
      <c r="A249" s="3"/>
      <c r="B249" s="13"/>
      <c r="C249" s="13"/>
      <c r="D249" s="3"/>
      <c r="E249" s="3"/>
      <c r="F249" s="3"/>
      <c r="G249" s="3"/>
      <c r="H249" s="3"/>
      <c r="I249" s="3"/>
      <c r="J249" s="3"/>
      <c r="K249" s="3"/>
      <c r="L249" s="3"/>
      <c r="M249" s="13"/>
      <c r="N249" s="3"/>
      <c r="O249" s="3"/>
      <c r="P249" s="13"/>
      <c r="Q249" s="3"/>
      <c r="R249" s="3"/>
      <c r="S249" s="3"/>
      <c r="T249" s="3"/>
      <c r="U249" s="3"/>
      <c r="V249" s="3"/>
      <c r="W249" s="3"/>
      <c r="X249" s="3"/>
      <c r="Y249" s="3"/>
      <c r="Z249" s="3"/>
    </row>
    <row r="250" ht="15.75" customHeight="1">
      <c r="A250" s="3"/>
      <c r="B250" s="13"/>
      <c r="C250" s="13"/>
      <c r="D250" s="3"/>
      <c r="E250" s="3"/>
      <c r="F250" s="3"/>
      <c r="G250" s="3"/>
      <c r="H250" s="3"/>
      <c r="I250" s="3"/>
      <c r="J250" s="3"/>
      <c r="K250" s="3"/>
      <c r="L250" s="3"/>
      <c r="M250" s="13"/>
      <c r="N250" s="3"/>
      <c r="O250" s="3"/>
      <c r="P250" s="1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J2:K49">
    <cfRule type="expression" dxfId="1" priority="1">
      <formula>$O2="placeholder"</formula>
    </cfRule>
  </conditionalFormatting>
  <conditionalFormatting sqref="J2:K49">
    <cfRule type="expression" dxfId="0" priority="2">
      <formula>AND(OR($L2="triangular",$L2="uniform"),OR($I2="",$J2=""))</formula>
    </cfRule>
  </conditionalFormatting>
  <conditionalFormatting sqref="I2:I1000">
    <cfRule type="expression" dxfId="0" priority="3">
      <formula>AND($F2&lt;&gt;"",$I2="")</formula>
    </cfRule>
  </conditionalFormatting>
  <conditionalFormatting sqref="I2:P1000">
    <cfRule type="expression" dxfId="1" priority="4">
      <formula>$P2="placeholder"</formula>
    </cfRule>
  </conditionalFormatting>
  <conditionalFormatting sqref="J2:K1000">
    <cfRule type="expression" dxfId="0" priority="5">
      <formula>AND(OR($M2="triangular",$M2="uniform"),OR($J2="",$K2=""))</formula>
    </cfRule>
  </conditionalFormatting>
  <dataValidations>
    <dataValidation type="list" allowBlank="1" sqref="B2:B256">
      <formula1>"design,manufacturing,circularity,location"</formula1>
    </dataValidation>
    <dataValidation type="list" allowBlank="1" sqref="M2:M256">
      <formula1>"fixed,triangular,uniform,choice,combination"</formula1>
    </dataValidation>
    <dataValidation type="list" allowBlank="1" sqref="P2:P256">
      <formula1>"placeholder,partner estimate,measured,literature"</formula1>
    </dataValidation>
    <dataValidation type="list" allowBlank="1" sqref="C2:C256">
      <formula1>"product size,production,repair,use,end-of-life,general"</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8.0"/>
    <col customWidth="1" min="3" max="3" width="17.0"/>
    <col customWidth="1" min="4" max="4" width="45.0"/>
    <col customWidth="1" min="5" max="5" width="32.0"/>
    <col customWidth="1" min="6" max="6" width="45.0"/>
    <col customWidth="1" min="7" max="7" width="25.0"/>
    <col customWidth="1" min="8" max="8" width="45.0"/>
    <col customWidth="1" min="9" max="9" width="14.0"/>
  </cols>
  <sheetData>
    <row r="1">
      <c r="A1" s="18" t="s">
        <v>246</v>
      </c>
      <c r="B1" s="18" t="s">
        <v>8</v>
      </c>
      <c r="C1" s="18" t="s">
        <v>929</v>
      </c>
      <c r="D1" s="18" t="s">
        <v>930</v>
      </c>
      <c r="E1" s="18" t="s">
        <v>931</v>
      </c>
      <c r="F1" s="18" t="s">
        <v>932</v>
      </c>
      <c r="G1" s="18" t="s">
        <v>933</v>
      </c>
      <c r="H1" s="18" t="s">
        <v>182</v>
      </c>
      <c r="I1" s="18" t="s">
        <v>934</v>
      </c>
      <c r="J1" s="3"/>
      <c r="K1" s="3"/>
      <c r="L1" s="3"/>
      <c r="M1" s="3"/>
      <c r="N1" s="3"/>
      <c r="O1" s="3"/>
      <c r="P1" s="3"/>
      <c r="Q1" s="3"/>
      <c r="R1" s="3"/>
      <c r="S1" s="3"/>
      <c r="T1" s="3"/>
      <c r="U1" s="3"/>
      <c r="V1" s="3"/>
      <c r="W1" s="3"/>
      <c r="X1" s="3"/>
      <c r="Y1" s="3"/>
      <c r="Z1" s="3"/>
    </row>
    <row r="2">
      <c r="A2" s="19" t="s">
        <v>935</v>
      </c>
      <c r="B2" s="19"/>
      <c r="C2" s="19"/>
      <c r="D2" s="19"/>
      <c r="E2" s="19"/>
      <c r="F2" s="19"/>
      <c r="G2" s="19"/>
      <c r="H2" s="19"/>
      <c r="I2" s="19"/>
      <c r="J2" s="3"/>
      <c r="K2" s="3"/>
      <c r="L2" s="3"/>
      <c r="M2" s="3"/>
      <c r="N2" s="3"/>
      <c r="O2" s="3"/>
      <c r="P2" s="3"/>
      <c r="Q2" s="3"/>
      <c r="R2" s="3"/>
      <c r="S2" s="3"/>
      <c r="T2" s="3"/>
      <c r="U2" s="3"/>
      <c r="V2" s="3"/>
      <c r="W2" s="3"/>
      <c r="X2" s="3"/>
      <c r="Y2" s="3"/>
      <c r="Z2" s="3"/>
    </row>
    <row r="3">
      <c r="A3" s="19" t="s">
        <v>936</v>
      </c>
      <c r="B3" s="19" t="s">
        <v>254</v>
      </c>
      <c r="C3" s="19" t="s">
        <v>329</v>
      </c>
      <c r="D3" s="19" t="s">
        <v>937</v>
      </c>
      <c r="E3" s="19" t="s">
        <v>938</v>
      </c>
      <c r="F3" s="19" t="s">
        <v>939</v>
      </c>
      <c r="G3" s="19"/>
      <c r="H3" s="19"/>
      <c r="I3" s="19"/>
      <c r="J3" s="3"/>
      <c r="K3" s="3"/>
      <c r="L3" s="3"/>
      <c r="M3" s="3"/>
      <c r="N3" s="3"/>
      <c r="O3" s="3"/>
      <c r="P3" s="3"/>
      <c r="Q3" s="3"/>
      <c r="R3" s="3"/>
      <c r="S3" s="3"/>
      <c r="T3" s="3"/>
      <c r="U3" s="3"/>
      <c r="V3" s="3"/>
      <c r="W3" s="3"/>
      <c r="X3" s="3"/>
      <c r="Y3" s="3"/>
      <c r="Z3" s="3"/>
    </row>
    <row r="4">
      <c r="A4" s="19" t="s">
        <v>940</v>
      </c>
      <c r="B4" s="19" t="s">
        <v>254</v>
      </c>
      <c r="C4" s="19" t="s">
        <v>329</v>
      </c>
      <c r="D4" s="19" t="s">
        <v>941</v>
      </c>
      <c r="E4" s="19" t="s">
        <v>938</v>
      </c>
      <c r="F4" s="19" t="s">
        <v>942</v>
      </c>
      <c r="G4" s="19"/>
      <c r="H4" s="19"/>
      <c r="I4" s="19"/>
      <c r="J4" s="3"/>
      <c r="K4" s="3"/>
      <c r="L4" s="3"/>
      <c r="M4" s="3"/>
      <c r="N4" s="3"/>
      <c r="O4" s="3"/>
      <c r="P4" s="3"/>
      <c r="Q4" s="3"/>
      <c r="R4" s="3"/>
      <c r="S4" s="3"/>
      <c r="T4" s="3"/>
      <c r="U4" s="3"/>
      <c r="V4" s="3"/>
      <c r="W4" s="3"/>
      <c r="X4" s="3"/>
      <c r="Y4" s="3"/>
      <c r="Z4" s="3"/>
    </row>
    <row r="5">
      <c r="A5" s="19" t="s">
        <v>619</v>
      </c>
      <c r="B5" s="19" t="s">
        <v>254</v>
      </c>
      <c r="C5" s="19" t="s">
        <v>329</v>
      </c>
      <c r="D5" s="19" t="s">
        <v>943</v>
      </c>
      <c r="E5" s="19" t="s">
        <v>944</v>
      </c>
      <c r="F5" s="19" t="s">
        <v>945</v>
      </c>
      <c r="G5" s="19"/>
      <c r="H5" s="19"/>
      <c r="I5" s="19"/>
      <c r="J5" s="3"/>
      <c r="K5" s="3"/>
      <c r="L5" s="3"/>
      <c r="M5" s="3"/>
      <c r="N5" s="3"/>
      <c r="O5" s="3"/>
      <c r="P5" s="3"/>
      <c r="Q5" s="3"/>
      <c r="R5" s="3"/>
      <c r="S5" s="3"/>
      <c r="T5" s="3"/>
      <c r="U5" s="3"/>
      <c r="V5" s="3"/>
      <c r="W5" s="3"/>
      <c r="X5" s="3"/>
      <c r="Y5" s="3"/>
      <c r="Z5" s="3"/>
    </row>
    <row r="6">
      <c r="A6" s="19" t="s">
        <v>328</v>
      </c>
      <c r="B6" s="19" t="s">
        <v>254</v>
      </c>
      <c r="C6" s="19" t="s">
        <v>329</v>
      </c>
      <c r="D6" s="19" t="s">
        <v>946</v>
      </c>
      <c r="E6" s="19" t="s">
        <v>947</v>
      </c>
      <c r="F6" s="19" t="s">
        <v>948</v>
      </c>
      <c r="G6" s="19"/>
      <c r="H6" s="19"/>
      <c r="I6" s="19"/>
      <c r="J6" s="3"/>
      <c r="K6" s="3"/>
      <c r="L6" s="3"/>
      <c r="M6" s="3"/>
      <c r="N6" s="3"/>
      <c r="O6" s="3"/>
      <c r="P6" s="3"/>
      <c r="Q6" s="3"/>
      <c r="R6" s="3"/>
      <c r="S6" s="3"/>
      <c r="T6" s="3"/>
      <c r="U6" s="3"/>
      <c r="V6" s="3"/>
      <c r="W6" s="3"/>
      <c r="X6" s="3"/>
      <c r="Y6" s="3"/>
      <c r="Z6" s="3"/>
    </row>
    <row r="7">
      <c r="A7" s="19" t="s">
        <v>949</v>
      </c>
      <c r="B7" s="19" t="s">
        <v>254</v>
      </c>
      <c r="C7" s="19" t="s">
        <v>329</v>
      </c>
      <c r="D7" s="19" t="s">
        <v>950</v>
      </c>
      <c r="E7" s="19" t="s">
        <v>947</v>
      </c>
      <c r="F7" s="19" t="s">
        <v>951</v>
      </c>
      <c r="G7" s="19"/>
      <c r="H7" s="19"/>
      <c r="I7" s="19"/>
      <c r="J7" s="3"/>
      <c r="K7" s="3"/>
      <c r="L7" s="3"/>
      <c r="M7" s="3"/>
      <c r="N7" s="3"/>
      <c r="O7" s="3"/>
      <c r="P7" s="3"/>
      <c r="Q7" s="3"/>
      <c r="R7" s="3"/>
      <c r="S7" s="3"/>
      <c r="T7" s="3"/>
      <c r="U7" s="3"/>
      <c r="V7" s="3"/>
      <c r="W7" s="3"/>
      <c r="X7" s="3"/>
      <c r="Y7" s="3"/>
      <c r="Z7" s="3"/>
    </row>
    <row r="8">
      <c r="A8" s="19" t="s">
        <v>558</v>
      </c>
      <c r="B8" s="19" t="s">
        <v>254</v>
      </c>
      <c r="C8" s="19" t="s">
        <v>329</v>
      </c>
      <c r="D8" s="19" t="s">
        <v>952</v>
      </c>
      <c r="E8" s="19" t="s">
        <v>947</v>
      </c>
      <c r="F8" s="19" t="s">
        <v>953</v>
      </c>
      <c r="G8" s="19"/>
      <c r="H8" s="19"/>
      <c r="I8" s="19"/>
      <c r="J8" s="3"/>
      <c r="K8" s="3"/>
      <c r="L8" s="3"/>
      <c r="M8" s="3"/>
      <c r="N8" s="3"/>
      <c r="O8" s="3"/>
      <c r="P8" s="3"/>
      <c r="Q8" s="3"/>
      <c r="R8" s="3"/>
      <c r="S8" s="3"/>
      <c r="T8" s="3"/>
      <c r="U8" s="3"/>
      <c r="V8" s="3"/>
      <c r="W8" s="3"/>
      <c r="X8" s="3"/>
      <c r="Y8" s="3"/>
      <c r="Z8" s="3"/>
    </row>
    <row r="9">
      <c r="A9" s="19" t="s">
        <v>458</v>
      </c>
      <c r="B9" s="19" t="s">
        <v>254</v>
      </c>
      <c r="C9" s="19" t="s">
        <v>329</v>
      </c>
      <c r="D9" s="19"/>
      <c r="E9" s="19" t="s">
        <v>954</v>
      </c>
      <c r="F9" s="19"/>
      <c r="G9" s="19" t="s">
        <v>955</v>
      </c>
      <c r="H9" s="19"/>
      <c r="I9" s="19"/>
      <c r="J9" s="3"/>
      <c r="K9" s="3"/>
      <c r="L9" s="3"/>
      <c r="M9" s="3"/>
      <c r="N9" s="3"/>
      <c r="O9" s="3"/>
      <c r="P9" s="3"/>
      <c r="Q9" s="3"/>
      <c r="R9" s="3"/>
      <c r="S9" s="3"/>
      <c r="T9" s="3"/>
      <c r="U9" s="3"/>
      <c r="V9" s="3"/>
      <c r="W9" s="3"/>
      <c r="X9" s="3"/>
      <c r="Y9" s="3"/>
      <c r="Z9" s="3"/>
    </row>
    <row r="10">
      <c r="A10" s="19" t="s">
        <v>956</v>
      </c>
      <c r="B10" s="19" t="s">
        <v>254</v>
      </c>
      <c r="C10" s="19" t="s">
        <v>957</v>
      </c>
      <c r="D10" s="19" t="s">
        <v>943</v>
      </c>
      <c r="E10" s="19" t="s">
        <v>944</v>
      </c>
      <c r="F10" s="19" t="s">
        <v>958</v>
      </c>
      <c r="G10" s="19"/>
      <c r="H10" s="19"/>
      <c r="I10" s="19"/>
      <c r="J10" s="3"/>
      <c r="K10" s="3"/>
      <c r="L10" s="3"/>
      <c r="M10" s="3"/>
      <c r="N10" s="3"/>
      <c r="O10" s="3"/>
      <c r="P10" s="3"/>
      <c r="Q10" s="3"/>
      <c r="R10" s="3"/>
      <c r="S10" s="3"/>
      <c r="T10" s="3"/>
      <c r="U10" s="3"/>
      <c r="V10" s="3"/>
      <c r="W10" s="3"/>
      <c r="X10" s="3"/>
      <c r="Y10" s="3"/>
      <c r="Z10" s="3"/>
    </row>
    <row r="11">
      <c r="A11" s="19" t="s">
        <v>959</v>
      </c>
      <c r="B11" s="19" t="s">
        <v>254</v>
      </c>
      <c r="C11" s="19" t="s">
        <v>957</v>
      </c>
      <c r="D11" s="19" t="s">
        <v>960</v>
      </c>
      <c r="E11" s="19" t="s">
        <v>961</v>
      </c>
      <c r="F11" s="19" t="s">
        <v>962</v>
      </c>
      <c r="G11" s="19"/>
      <c r="H11" s="19"/>
      <c r="I11" s="19"/>
      <c r="J11" s="3"/>
      <c r="K11" s="3"/>
      <c r="L11" s="3"/>
      <c r="M11" s="3"/>
      <c r="N11" s="3"/>
      <c r="O11" s="3"/>
      <c r="P11" s="3"/>
      <c r="Q11" s="3"/>
      <c r="R11" s="3"/>
      <c r="S11" s="3"/>
      <c r="T11" s="3"/>
      <c r="U11" s="3"/>
      <c r="V11" s="3"/>
      <c r="W11" s="3"/>
      <c r="X11" s="3"/>
      <c r="Y11" s="3"/>
      <c r="Z11" s="3"/>
    </row>
    <row r="12">
      <c r="A12" s="19" t="s">
        <v>963</v>
      </c>
      <c r="B12" s="19" t="s">
        <v>254</v>
      </c>
      <c r="C12" s="19" t="s">
        <v>957</v>
      </c>
      <c r="D12" s="19" t="s">
        <v>964</v>
      </c>
      <c r="E12" s="19" t="s">
        <v>961</v>
      </c>
      <c r="F12" s="19" t="s">
        <v>965</v>
      </c>
      <c r="G12" s="19"/>
      <c r="H12" s="19"/>
      <c r="I12" s="19"/>
      <c r="J12" s="3"/>
      <c r="K12" s="3"/>
      <c r="L12" s="3"/>
      <c r="M12" s="3"/>
      <c r="N12" s="3"/>
      <c r="O12" s="3"/>
      <c r="P12" s="3"/>
      <c r="Q12" s="3"/>
      <c r="R12" s="3"/>
      <c r="S12" s="3"/>
      <c r="T12" s="3"/>
      <c r="U12" s="3"/>
      <c r="V12" s="3"/>
      <c r="W12" s="3"/>
      <c r="X12" s="3"/>
      <c r="Y12" s="3"/>
      <c r="Z12" s="3"/>
    </row>
    <row r="13">
      <c r="A13" s="19" t="s">
        <v>966</v>
      </c>
      <c r="B13" s="19" t="s">
        <v>254</v>
      </c>
      <c r="C13" s="19" t="s">
        <v>957</v>
      </c>
      <c r="D13" s="19"/>
      <c r="E13" s="19" t="s">
        <v>954</v>
      </c>
      <c r="F13" s="19"/>
      <c r="G13" s="19" t="s">
        <v>967</v>
      </c>
      <c r="H13" s="19" t="s">
        <v>968</v>
      </c>
      <c r="I13" s="19"/>
      <c r="J13" s="3"/>
      <c r="K13" s="3"/>
      <c r="L13" s="3"/>
      <c r="M13" s="3"/>
      <c r="N13" s="3"/>
      <c r="O13" s="3"/>
      <c r="P13" s="3"/>
      <c r="Q13" s="3"/>
      <c r="R13" s="3"/>
      <c r="S13" s="3"/>
      <c r="T13" s="3"/>
      <c r="U13" s="3"/>
      <c r="V13" s="3"/>
      <c r="W13" s="3"/>
      <c r="X13" s="3"/>
      <c r="Y13" s="3"/>
      <c r="Z13" s="3"/>
    </row>
    <row r="14">
      <c r="A14" s="19" t="s">
        <v>936</v>
      </c>
      <c r="B14" s="19" t="s">
        <v>254</v>
      </c>
      <c r="C14" s="19" t="s">
        <v>559</v>
      </c>
      <c r="D14" s="19"/>
      <c r="E14" s="19" t="s">
        <v>954</v>
      </c>
      <c r="F14" s="19"/>
      <c r="G14" s="19" t="s">
        <v>967</v>
      </c>
      <c r="H14" s="19" t="s">
        <v>968</v>
      </c>
      <c r="I14" s="19"/>
      <c r="J14" s="3"/>
      <c r="K14" s="3"/>
      <c r="L14" s="3"/>
      <c r="M14" s="3"/>
      <c r="N14" s="3"/>
      <c r="O14" s="3"/>
      <c r="P14" s="3"/>
      <c r="Q14" s="3"/>
      <c r="R14" s="3"/>
      <c r="S14" s="3"/>
      <c r="T14" s="3"/>
      <c r="U14" s="3"/>
      <c r="V14" s="3"/>
      <c r="W14" s="3"/>
      <c r="X14" s="3"/>
      <c r="Y14" s="3"/>
      <c r="Z14" s="3"/>
    </row>
    <row r="15">
      <c r="A15" s="19" t="s">
        <v>940</v>
      </c>
      <c r="B15" s="19" t="s">
        <v>254</v>
      </c>
      <c r="C15" s="19" t="s">
        <v>559</v>
      </c>
      <c r="D15" s="19" t="s">
        <v>969</v>
      </c>
      <c r="E15" s="19" t="s">
        <v>970</v>
      </c>
      <c r="F15" s="19" t="s">
        <v>971</v>
      </c>
      <c r="G15" s="19"/>
      <c r="H15" s="19"/>
      <c r="I15" s="19"/>
      <c r="J15" s="3"/>
      <c r="K15" s="3"/>
      <c r="L15" s="3"/>
      <c r="M15" s="3"/>
      <c r="N15" s="3"/>
      <c r="O15" s="3"/>
      <c r="P15" s="3"/>
      <c r="Q15" s="3"/>
      <c r="R15" s="3"/>
      <c r="S15" s="3"/>
      <c r="T15" s="3"/>
      <c r="U15" s="3"/>
      <c r="V15" s="3"/>
      <c r="W15" s="3"/>
      <c r="X15" s="3"/>
      <c r="Y15" s="3"/>
      <c r="Z15" s="3"/>
    </row>
    <row r="16">
      <c r="A16" s="19" t="s">
        <v>949</v>
      </c>
      <c r="B16" s="19" t="s">
        <v>254</v>
      </c>
      <c r="C16" s="19" t="s">
        <v>559</v>
      </c>
      <c r="D16" s="19" t="s">
        <v>972</v>
      </c>
      <c r="E16" s="19" t="s">
        <v>954</v>
      </c>
      <c r="F16" s="19" t="s">
        <v>973</v>
      </c>
      <c r="G16" s="19"/>
      <c r="H16" s="19"/>
      <c r="I16" s="19"/>
      <c r="J16" s="3"/>
      <c r="K16" s="3"/>
      <c r="L16" s="3"/>
      <c r="M16" s="3"/>
      <c r="N16" s="3"/>
      <c r="O16" s="3"/>
      <c r="P16" s="3"/>
      <c r="Q16" s="3"/>
      <c r="R16" s="3"/>
      <c r="S16" s="3"/>
      <c r="T16" s="3"/>
      <c r="U16" s="3"/>
      <c r="V16" s="3"/>
      <c r="W16" s="3"/>
      <c r="X16" s="3"/>
      <c r="Y16" s="3"/>
      <c r="Z16" s="3"/>
    </row>
    <row r="17">
      <c r="A17" s="19" t="s">
        <v>558</v>
      </c>
      <c r="B17" s="19" t="s">
        <v>254</v>
      </c>
      <c r="C17" s="19" t="s">
        <v>559</v>
      </c>
      <c r="D17" s="19" t="s">
        <v>972</v>
      </c>
      <c r="E17" s="19" t="s">
        <v>954</v>
      </c>
      <c r="F17" s="19" t="s">
        <v>973</v>
      </c>
      <c r="G17" s="19"/>
      <c r="H17" s="19"/>
      <c r="I17" s="19"/>
      <c r="J17" s="3"/>
      <c r="K17" s="3"/>
      <c r="L17" s="3"/>
      <c r="M17" s="3"/>
      <c r="N17" s="3"/>
      <c r="O17" s="3"/>
      <c r="P17" s="3"/>
      <c r="Q17" s="3"/>
      <c r="R17" s="3"/>
      <c r="S17" s="3"/>
      <c r="T17" s="3"/>
      <c r="U17" s="3"/>
      <c r="V17" s="3"/>
      <c r="W17" s="3"/>
      <c r="X17" s="3"/>
      <c r="Y17" s="3"/>
      <c r="Z17" s="3"/>
    </row>
    <row r="18">
      <c r="A18" s="19" t="s">
        <v>974</v>
      </c>
      <c r="B18" s="19" t="s">
        <v>254</v>
      </c>
      <c r="C18" s="19" t="s">
        <v>975</v>
      </c>
      <c r="D18" s="19"/>
      <c r="E18" s="19"/>
      <c r="F18" s="19"/>
      <c r="G18" s="19" t="s">
        <v>967</v>
      </c>
      <c r="H18" s="19" t="s">
        <v>968</v>
      </c>
      <c r="I18" s="19"/>
      <c r="J18" s="3"/>
      <c r="K18" s="3"/>
      <c r="L18" s="3"/>
      <c r="M18" s="3"/>
      <c r="N18" s="3"/>
      <c r="O18" s="3"/>
      <c r="P18" s="3"/>
      <c r="Q18" s="3"/>
      <c r="R18" s="3"/>
      <c r="S18" s="3"/>
      <c r="T18" s="3"/>
      <c r="U18" s="3"/>
      <c r="V18" s="3"/>
      <c r="W18" s="3"/>
      <c r="X18" s="3"/>
      <c r="Y18" s="3"/>
      <c r="Z18" s="3"/>
    </row>
    <row r="19">
      <c r="A19" s="19" t="s">
        <v>976</v>
      </c>
      <c r="B19" s="19"/>
      <c r="C19" s="19"/>
      <c r="D19" s="19"/>
      <c r="E19" s="19"/>
      <c r="F19" s="19"/>
      <c r="G19" s="19"/>
      <c r="H19" s="19"/>
      <c r="I19" s="19"/>
      <c r="J19" s="3"/>
      <c r="K19" s="3"/>
      <c r="L19" s="3"/>
      <c r="M19" s="3"/>
      <c r="N19" s="3"/>
      <c r="O19" s="3"/>
      <c r="P19" s="3"/>
      <c r="Q19" s="3"/>
      <c r="R19" s="3"/>
      <c r="S19" s="3"/>
      <c r="T19" s="3"/>
      <c r="U19" s="3"/>
      <c r="V19" s="3"/>
      <c r="W19" s="3"/>
      <c r="X19" s="3"/>
      <c r="Y19" s="3"/>
      <c r="Z19" s="3"/>
    </row>
    <row r="20">
      <c r="A20" s="19" t="s">
        <v>757</v>
      </c>
      <c r="B20" s="19" t="s">
        <v>977</v>
      </c>
      <c r="C20" s="19"/>
      <c r="D20" s="19" t="s">
        <v>978</v>
      </c>
      <c r="E20" s="19" t="s">
        <v>979</v>
      </c>
      <c r="F20" s="19" t="s">
        <v>980</v>
      </c>
      <c r="G20" s="19"/>
      <c r="H20" s="19"/>
      <c r="I20" s="19"/>
      <c r="J20" s="3"/>
      <c r="K20" s="3"/>
      <c r="L20" s="3"/>
      <c r="M20" s="3"/>
      <c r="N20" s="3"/>
      <c r="O20" s="3"/>
      <c r="P20" s="3"/>
      <c r="Q20" s="3"/>
      <c r="R20" s="3"/>
      <c r="S20" s="3"/>
      <c r="T20" s="3"/>
      <c r="U20" s="3"/>
      <c r="V20" s="3"/>
      <c r="W20" s="3"/>
      <c r="X20" s="3"/>
      <c r="Y20" s="3"/>
      <c r="Z20" s="3"/>
    </row>
    <row r="21" ht="15.75" customHeight="1">
      <c r="A21" s="19" t="s">
        <v>822</v>
      </c>
      <c r="B21" s="19" t="s">
        <v>254</v>
      </c>
      <c r="C21" s="19"/>
      <c r="D21" s="19" t="s">
        <v>981</v>
      </c>
      <c r="E21" s="19" t="s">
        <v>970</v>
      </c>
      <c r="F21" s="19" t="s">
        <v>982</v>
      </c>
      <c r="G21" s="19"/>
      <c r="H21" s="19"/>
      <c r="I21" s="19"/>
      <c r="J21" s="3"/>
      <c r="K21" s="3"/>
      <c r="L21" s="3"/>
      <c r="M21" s="3"/>
      <c r="N21" s="3"/>
      <c r="O21" s="3"/>
      <c r="P21" s="3"/>
      <c r="Q21" s="3"/>
      <c r="R21" s="3"/>
      <c r="S21" s="3"/>
      <c r="T21" s="3"/>
      <c r="U21" s="3"/>
      <c r="V21" s="3"/>
      <c r="W21" s="3"/>
      <c r="X21" s="3"/>
      <c r="Y21" s="3"/>
      <c r="Z21" s="3"/>
    </row>
    <row r="22" ht="15.75" customHeight="1">
      <c r="A22" s="19" t="s">
        <v>826</v>
      </c>
      <c r="B22" s="19" t="s">
        <v>254</v>
      </c>
      <c r="C22" s="19"/>
      <c r="D22" s="19" t="s">
        <v>983</v>
      </c>
      <c r="E22" s="19" t="s">
        <v>947</v>
      </c>
      <c r="F22" s="19" t="s">
        <v>984</v>
      </c>
      <c r="G22" s="19"/>
      <c r="H22" s="19"/>
      <c r="I22" s="19"/>
      <c r="J22" s="3"/>
      <c r="K22" s="3"/>
      <c r="L22" s="3"/>
      <c r="M22" s="3"/>
      <c r="N22" s="3"/>
      <c r="O22" s="3"/>
      <c r="P22" s="3"/>
      <c r="Q22" s="3"/>
      <c r="R22" s="3"/>
      <c r="S22" s="3"/>
      <c r="T22" s="3"/>
      <c r="U22" s="3"/>
      <c r="V22" s="3"/>
      <c r="W22" s="3"/>
      <c r="X22" s="3"/>
      <c r="Y22" s="3"/>
      <c r="Z22" s="3"/>
    </row>
    <row r="23" ht="15.75" customHeight="1">
      <c r="A23" s="19" t="s">
        <v>829</v>
      </c>
      <c r="B23" s="19" t="s">
        <v>254</v>
      </c>
      <c r="C23" s="19"/>
      <c r="D23" s="19" t="s">
        <v>985</v>
      </c>
      <c r="E23" s="19" t="s">
        <v>954</v>
      </c>
      <c r="F23" s="19" t="s">
        <v>986</v>
      </c>
      <c r="G23" s="19"/>
      <c r="H23" s="19"/>
      <c r="I23" s="19"/>
      <c r="J23" s="3"/>
      <c r="K23" s="3"/>
      <c r="L23" s="3"/>
      <c r="M23" s="3"/>
      <c r="N23" s="3"/>
      <c r="O23" s="3"/>
      <c r="P23" s="3"/>
      <c r="Q23" s="3"/>
      <c r="R23" s="3"/>
      <c r="S23" s="3"/>
      <c r="T23" s="3"/>
      <c r="U23" s="3"/>
      <c r="V23" s="3"/>
      <c r="W23" s="3"/>
      <c r="X23" s="3"/>
      <c r="Y23" s="3"/>
      <c r="Z23" s="3"/>
    </row>
    <row r="24" ht="15.75" customHeight="1">
      <c r="A24" s="19" t="s">
        <v>737</v>
      </c>
      <c r="B24" s="19" t="s">
        <v>254</v>
      </c>
      <c r="C24" s="19"/>
      <c r="D24" s="19" t="s">
        <v>987</v>
      </c>
      <c r="E24" s="19" t="s">
        <v>947</v>
      </c>
      <c r="F24" s="19" t="s">
        <v>737</v>
      </c>
      <c r="G24" s="19"/>
      <c r="H24" s="19" t="s">
        <v>988</v>
      </c>
      <c r="I24" s="19"/>
      <c r="J24" s="3"/>
      <c r="K24" s="3"/>
      <c r="L24" s="3"/>
      <c r="M24" s="3"/>
      <c r="N24" s="3"/>
      <c r="O24" s="3"/>
      <c r="P24" s="3"/>
      <c r="Q24" s="3"/>
      <c r="R24" s="3"/>
      <c r="S24" s="3"/>
      <c r="T24" s="3"/>
      <c r="U24" s="3"/>
      <c r="V24" s="3"/>
      <c r="W24" s="3"/>
      <c r="X24" s="3"/>
      <c r="Y24" s="3"/>
      <c r="Z24" s="3"/>
    </row>
    <row r="25" ht="15.75" customHeight="1">
      <c r="A25" s="19" t="s">
        <v>850</v>
      </c>
      <c r="B25" s="19" t="s">
        <v>254</v>
      </c>
      <c r="C25" s="19"/>
      <c r="D25" s="19" t="s">
        <v>989</v>
      </c>
      <c r="E25" s="19" t="s">
        <v>970</v>
      </c>
      <c r="F25" s="19" t="s">
        <v>850</v>
      </c>
      <c r="G25" s="19"/>
      <c r="H25" s="19"/>
      <c r="I25" s="19"/>
      <c r="J25" s="3"/>
      <c r="K25" s="3"/>
      <c r="L25" s="3"/>
      <c r="M25" s="3"/>
      <c r="N25" s="3"/>
      <c r="O25" s="3"/>
      <c r="P25" s="3"/>
      <c r="Q25" s="3"/>
      <c r="R25" s="3"/>
      <c r="S25" s="3"/>
      <c r="T25" s="3"/>
      <c r="U25" s="3"/>
      <c r="V25" s="3"/>
      <c r="W25" s="3"/>
      <c r="X25" s="3"/>
      <c r="Y25" s="3"/>
      <c r="Z25" s="3"/>
    </row>
    <row r="26" ht="15.75" customHeight="1">
      <c r="A26" s="19" t="s">
        <v>868</v>
      </c>
      <c r="B26" s="19" t="s">
        <v>254</v>
      </c>
      <c r="C26" s="19"/>
      <c r="D26" s="19" t="s">
        <v>990</v>
      </c>
      <c r="E26" s="19" t="s">
        <v>970</v>
      </c>
      <c r="F26" s="19" t="s">
        <v>868</v>
      </c>
      <c r="G26" s="19"/>
      <c r="H26" s="19"/>
      <c r="I26" s="19"/>
      <c r="J26" s="3"/>
      <c r="K26" s="3"/>
      <c r="L26" s="3"/>
      <c r="M26" s="3"/>
      <c r="N26" s="3"/>
      <c r="O26" s="3"/>
      <c r="P26" s="3"/>
      <c r="Q26" s="3"/>
      <c r="R26" s="3"/>
      <c r="S26" s="3"/>
      <c r="T26" s="3"/>
      <c r="U26" s="3"/>
      <c r="V26" s="3"/>
      <c r="W26" s="3"/>
      <c r="X26" s="3"/>
      <c r="Y26" s="3"/>
      <c r="Z26" s="3"/>
    </row>
    <row r="27" ht="15.75" customHeight="1">
      <c r="A27" s="19" t="s">
        <v>872</v>
      </c>
      <c r="B27" s="19" t="s">
        <v>254</v>
      </c>
      <c r="C27" s="19"/>
      <c r="D27" s="19" t="s">
        <v>991</v>
      </c>
      <c r="E27" s="19" t="s">
        <v>947</v>
      </c>
      <c r="F27" s="19" t="s">
        <v>872</v>
      </c>
      <c r="G27" s="19"/>
      <c r="H27" s="19"/>
      <c r="I27" s="19"/>
      <c r="J27" s="3"/>
      <c r="K27" s="3"/>
      <c r="L27" s="3"/>
      <c r="M27" s="3"/>
      <c r="N27" s="3"/>
      <c r="O27" s="3"/>
      <c r="P27" s="3"/>
      <c r="Q27" s="3"/>
      <c r="R27" s="3"/>
      <c r="S27" s="3"/>
      <c r="T27" s="3"/>
      <c r="U27" s="3"/>
      <c r="V27" s="3"/>
      <c r="W27" s="3"/>
      <c r="X27" s="3"/>
      <c r="Y27" s="3"/>
      <c r="Z27" s="3"/>
    </row>
    <row r="28" ht="15.75" customHeight="1">
      <c r="A28" s="19" t="s">
        <v>891</v>
      </c>
      <c r="B28" s="19" t="s">
        <v>254</v>
      </c>
      <c r="C28" s="19"/>
      <c r="D28" s="19" t="s">
        <v>992</v>
      </c>
      <c r="E28" s="19" t="s">
        <v>947</v>
      </c>
      <c r="F28" s="19" t="s">
        <v>993</v>
      </c>
      <c r="G28" s="19"/>
      <c r="H28" s="19"/>
      <c r="I28" s="19"/>
      <c r="J28" s="3"/>
      <c r="K28" s="3"/>
      <c r="L28" s="3"/>
      <c r="M28" s="3"/>
      <c r="N28" s="3"/>
      <c r="O28" s="3"/>
      <c r="P28" s="3"/>
      <c r="Q28" s="3"/>
      <c r="R28" s="3"/>
      <c r="S28" s="3"/>
      <c r="T28" s="3"/>
      <c r="U28" s="3"/>
      <c r="V28" s="3"/>
      <c r="W28" s="3"/>
      <c r="X28" s="3"/>
      <c r="Y28" s="3"/>
      <c r="Z28" s="3"/>
    </row>
    <row r="29" ht="15.75" customHeight="1">
      <c r="A29" s="19" t="s">
        <v>894</v>
      </c>
      <c r="B29" s="19" t="s">
        <v>254</v>
      </c>
      <c r="C29" s="19"/>
      <c r="D29" s="19" t="s">
        <v>994</v>
      </c>
      <c r="E29" s="19" t="s">
        <v>947</v>
      </c>
      <c r="F29" s="19" t="s">
        <v>995</v>
      </c>
      <c r="G29" s="19"/>
      <c r="H29" s="19"/>
      <c r="I29" s="19"/>
      <c r="J29" s="3"/>
      <c r="K29" s="3"/>
      <c r="L29" s="3"/>
      <c r="M29" s="3"/>
      <c r="N29" s="3"/>
      <c r="O29" s="3"/>
      <c r="P29" s="3"/>
      <c r="Q29" s="3"/>
      <c r="R29" s="3"/>
      <c r="S29" s="3"/>
      <c r="T29" s="3"/>
      <c r="U29" s="3"/>
      <c r="V29" s="3"/>
      <c r="W29" s="3"/>
      <c r="X29" s="3"/>
      <c r="Y29" s="3"/>
      <c r="Z29" s="3"/>
    </row>
    <row r="30" ht="15.75" customHeight="1">
      <c r="A30" s="19" t="s">
        <v>996</v>
      </c>
      <c r="B30" s="19"/>
      <c r="C30" s="19"/>
      <c r="D30" s="19"/>
      <c r="E30" s="19"/>
      <c r="F30" s="19"/>
      <c r="G30" s="19"/>
      <c r="H30" s="19"/>
      <c r="I30" s="19"/>
      <c r="J30" s="3"/>
      <c r="K30" s="3"/>
      <c r="L30" s="3"/>
      <c r="M30" s="3"/>
      <c r="N30" s="3"/>
      <c r="O30" s="3"/>
      <c r="P30" s="3"/>
      <c r="Q30" s="3"/>
      <c r="R30" s="3"/>
      <c r="S30" s="3"/>
      <c r="T30" s="3"/>
      <c r="U30" s="3"/>
      <c r="V30" s="3"/>
      <c r="W30" s="3"/>
      <c r="X30" s="3"/>
      <c r="Y30" s="3"/>
      <c r="Z30" s="3"/>
    </row>
    <row r="31" ht="15.75" customHeight="1">
      <c r="A31" s="19" t="s">
        <v>997</v>
      </c>
      <c r="B31" s="19" t="s">
        <v>254</v>
      </c>
      <c r="C31" s="19" t="s">
        <v>329</v>
      </c>
      <c r="D31" s="19" t="s">
        <v>998</v>
      </c>
      <c r="E31" s="19" t="s">
        <v>947</v>
      </c>
      <c r="F31" s="19" t="s">
        <v>999</v>
      </c>
      <c r="G31" s="19"/>
      <c r="H31" s="19"/>
      <c r="I31" s="19"/>
      <c r="J31" s="3"/>
      <c r="K31" s="3"/>
      <c r="L31" s="3"/>
      <c r="M31" s="3"/>
      <c r="N31" s="3"/>
      <c r="O31" s="3"/>
      <c r="P31" s="3"/>
      <c r="Q31" s="3"/>
      <c r="R31" s="3"/>
      <c r="S31" s="3"/>
      <c r="T31" s="3"/>
      <c r="U31" s="3"/>
      <c r="V31" s="3"/>
      <c r="W31" s="3"/>
      <c r="X31" s="3"/>
      <c r="Y31" s="3"/>
      <c r="Z31" s="3"/>
    </row>
    <row r="32" ht="15.75" customHeight="1">
      <c r="A32" s="19" t="s">
        <v>1000</v>
      </c>
      <c r="B32" s="19" t="s">
        <v>254</v>
      </c>
      <c r="C32" s="19" t="s">
        <v>329</v>
      </c>
      <c r="D32" s="19" t="s">
        <v>1001</v>
      </c>
      <c r="E32" s="19" t="s">
        <v>947</v>
      </c>
      <c r="F32" s="19" t="s">
        <v>1002</v>
      </c>
      <c r="G32" s="19"/>
      <c r="H32" s="19" t="s">
        <v>1003</v>
      </c>
      <c r="I32" s="19"/>
      <c r="J32" s="3"/>
      <c r="K32" s="3"/>
      <c r="L32" s="3"/>
      <c r="M32" s="3"/>
      <c r="N32" s="3"/>
      <c r="O32" s="3"/>
      <c r="P32" s="3"/>
      <c r="Q32" s="3"/>
      <c r="R32" s="3"/>
      <c r="S32" s="3"/>
      <c r="T32" s="3"/>
      <c r="U32" s="3"/>
      <c r="V32" s="3"/>
      <c r="W32" s="3"/>
      <c r="X32" s="3"/>
      <c r="Y32" s="3"/>
      <c r="Z32" s="3"/>
    </row>
    <row r="33" ht="15.75" customHeight="1">
      <c r="A33" s="19" t="s">
        <v>334</v>
      </c>
      <c r="B33" s="19" t="s">
        <v>254</v>
      </c>
      <c r="C33" s="19" t="s">
        <v>329</v>
      </c>
      <c r="D33" s="19" t="s">
        <v>1004</v>
      </c>
      <c r="E33" s="19" t="s">
        <v>954</v>
      </c>
      <c r="F33" s="19" t="s">
        <v>1005</v>
      </c>
      <c r="G33" s="19"/>
      <c r="H33" s="19" t="s">
        <v>1006</v>
      </c>
      <c r="I33" s="19"/>
      <c r="J33" s="3"/>
      <c r="K33" s="3"/>
      <c r="L33" s="3"/>
      <c r="M33" s="3"/>
      <c r="N33" s="3"/>
      <c r="O33" s="3"/>
      <c r="P33" s="3"/>
      <c r="Q33" s="3"/>
      <c r="R33" s="3"/>
      <c r="S33" s="3"/>
      <c r="T33" s="3"/>
      <c r="U33" s="3"/>
      <c r="V33" s="3"/>
      <c r="W33" s="3"/>
      <c r="X33" s="3"/>
      <c r="Y33" s="3"/>
      <c r="Z33" s="3"/>
    </row>
    <row r="34" ht="15.75" customHeight="1">
      <c r="A34" s="19" t="s">
        <v>1007</v>
      </c>
      <c r="B34" s="19" t="s">
        <v>254</v>
      </c>
      <c r="C34" s="19" t="s">
        <v>329</v>
      </c>
      <c r="D34" s="19" t="s">
        <v>1008</v>
      </c>
      <c r="E34" s="19" t="s">
        <v>961</v>
      </c>
      <c r="F34" s="19" t="s">
        <v>1009</v>
      </c>
      <c r="G34" s="19"/>
      <c r="H34" s="19"/>
      <c r="I34" s="19"/>
      <c r="J34" s="3"/>
      <c r="K34" s="3"/>
      <c r="L34" s="3"/>
      <c r="M34" s="3"/>
      <c r="N34" s="3"/>
      <c r="O34" s="3"/>
      <c r="P34" s="3"/>
      <c r="Q34" s="3"/>
      <c r="R34" s="3"/>
      <c r="S34" s="3"/>
      <c r="T34" s="3"/>
      <c r="U34" s="3"/>
      <c r="V34" s="3"/>
      <c r="W34" s="3"/>
      <c r="X34" s="3"/>
      <c r="Y34" s="3"/>
      <c r="Z34" s="3"/>
    </row>
    <row r="35" ht="15.75" customHeight="1">
      <c r="A35" s="19" t="s">
        <v>1010</v>
      </c>
      <c r="B35" s="19" t="s">
        <v>254</v>
      </c>
      <c r="C35" s="19" t="s">
        <v>329</v>
      </c>
      <c r="D35" s="19" t="s">
        <v>1011</v>
      </c>
      <c r="E35" s="19" t="s">
        <v>954</v>
      </c>
      <c r="F35" s="19" t="s">
        <v>1012</v>
      </c>
      <c r="G35" s="19"/>
      <c r="H35" s="19"/>
      <c r="I35" s="19"/>
      <c r="J35" s="3"/>
      <c r="K35" s="3"/>
      <c r="L35" s="3"/>
      <c r="M35" s="3"/>
      <c r="N35" s="3"/>
      <c r="O35" s="3"/>
      <c r="P35" s="3"/>
      <c r="Q35" s="3"/>
      <c r="R35" s="3"/>
      <c r="S35" s="3"/>
      <c r="T35" s="3"/>
      <c r="U35" s="3"/>
      <c r="V35" s="3"/>
      <c r="W35" s="3"/>
      <c r="X35" s="3"/>
      <c r="Y35" s="3"/>
      <c r="Z35" s="3"/>
    </row>
    <row r="36" ht="15.75" customHeight="1">
      <c r="A36" s="19" t="s">
        <v>1013</v>
      </c>
      <c r="B36" s="19"/>
      <c r="C36" s="19"/>
      <c r="D36" s="19"/>
      <c r="E36" s="19"/>
      <c r="F36" s="19"/>
      <c r="G36" s="19"/>
      <c r="H36" s="19"/>
      <c r="I36" s="19"/>
      <c r="J36" s="3"/>
      <c r="K36" s="3"/>
      <c r="L36" s="3"/>
      <c r="M36" s="3"/>
      <c r="N36" s="3"/>
      <c r="O36" s="3"/>
      <c r="P36" s="3"/>
      <c r="Q36" s="3"/>
      <c r="R36" s="3"/>
      <c r="S36" s="3"/>
      <c r="T36" s="3"/>
      <c r="U36" s="3"/>
      <c r="V36" s="3"/>
      <c r="W36" s="3"/>
      <c r="X36" s="3"/>
      <c r="Y36" s="3"/>
      <c r="Z36" s="3"/>
    </row>
    <row r="37" ht="15.75" customHeight="1">
      <c r="A37" s="19" t="s">
        <v>1014</v>
      </c>
      <c r="B37" s="19" t="s">
        <v>1015</v>
      </c>
      <c r="C37" s="19"/>
      <c r="D37" s="19" t="s">
        <v>1016</v>
      </c>
      <c r="E37" s="19" t="s">
        <v>954</v>
      </c>
      <c r="F37" s="19" t="s">
        <v>1017</v>
      </c>
      <c r="G37" s="19"/>
      <c r="H37" s="19"/>
      <c r="I37" s="19"/>
      <c r="J37" s="3"/>
      <c r="K37" s="3"/>
      <c r="L37" s="3"/>
      <c r="M37" s="3"/>
      <c r="N37" s="3"/>
      <c r="O37" s="3"/>
      <c r="P37" s="3"/>
      <c r="Q37" s="3"/>
      <c r="R37" s="3"/>
      <c r="S37" s="3"/>
      <c r="T37" s="3"/>
      <c r="U37" s="3"/>
      <c r="V37" s="3"/>
      <c r="W37" s="3"/>
      <c r="X37" s="3"/>
      <c r="Y37" s="3"/>
      <c r="Z37" s="3"/>
    </row>
    <row r="38" ht="15.75" customHeight="1">
      <c r="A38" s="19" t="s">
        <v>1018</v>
      </c>
      <c r="B38" s="19"/>
      <c r="C38" s="19"/>
      <c r="D38" s="19"/>
      <c r="E38" s="19"/>
      <c r="F38" s="19"/>
      <c r="G38" s="19"/>
      <c r="H38" s="19"/>
      <c r="I38" s="19"/>
      <c r="J38" s="3"/>
      <c r="K38" s="3"/>
      <c r="L38" s="3"/>
      <c r="M38" s="3"/>
      <c r="N38" s="3"/>
      <c r="O38" s="3"/>
      <c r="P38" s="3"/>
      <c r="Q38" s="3"/>
      <c r="R38" s="3"/>
      <c r="S38" s="3"/>
      <c r="T38" s="3"/>
      <c r="U38" s="3"/>
      <c r="V38" s="3"/>
      <c r="W38" s="3"/>
      <c r="X38" s="3"/>
      <c r="Y38" s="3"/>
      <c r="Z38" s="3"/>
    </row>
    <row r="39" ht="15.75" customHeight="1">
      <c r="A39" s="19" t="s">
        <v>1019</v>
      </c>
      <c r="B39" s="19" t="s">
        <v>1020</v>
      </c>
      <c r="C39" s="19"/>
      <c r="D39" s="19" t="s">
        <v>1021</v>
      </c>
      <c r="E39" s="19" t="s">
        <v>1022</v>
      </c>
      <c r="F39" s="19" t="s">
        <v>1023</v>
      </c>
      <c r="G39" s="19"/>
      <c r="H39" s="19"/>
      <c r="I39" s="19"/>
      <c r="J39" s="3"/>
      <c r="K39" s="3"/>
      <c r="L39" s="3"/>
      <c r="M39" s="3"/>
      <c r="N39" s="3"/>
      <c r="O39" s="3"/>
      <c r="P39" s="3"/>
      <c r="Q39" s="3"/>
      <c r="R39" s="3"/>
      <c r="S39" s="3"/>
      <c r="T39" s="3"/>
      <c r="U39" s="3"/>
      <c r="V39" s="3"/>
      <c r="W39" s="3"/>
      <c r="X39" s="3"/>
      <c r="Y39" s="3"/>
      <c r="Z39" s="3"/>
    </row>
    <row r="40" ht="15.75" customHeight="1">
      <c r="A40" s="19" t="s">
        <v>1024</v>
      </c>
      <c r="B40" s="19" t="s">
        <v>254</v>
      </c>
      <c r="C40" s="19" t="s">
        <v>329</v>
      </c>
      <c r="D40" s="19" t="s">
        <v>1025</v>
      </c>
      <c r="E40" s="19" t="s">
        <v>954</v>
      </c>
      <c r="F40" s="19" t="s">
        <v>1026</v>
      </c>
      <c r="G40" s="19"/>
      <c r="H40" s="19"/>
      <c r="I40" s="19"/>
      <c r="J40" s="3"/>
      <c r="K40" s="3"/>
      <c r="L40" s="3"/>
      <c r="M40" s="3"/>
      <c r="N40" s="3"/>
      <c r="O40" s="3"/>
      <c r="P40" s="3"/>
      <c r="Q40" s="3"/>
      <c r="R40" s="3"/>
      <c r="S40" s="3"/>
      <c r="T40" s="3"/>
      <c r="U40" s="3"/>
      <c r="V40" s="3"/>
      <c r="W40" s="3"/>
      <c r="X40" s="3"/>
      <c r="Y40" s="3"/>
      <c r="Z40" s="3"/>
    </row>
    <row r="41" ht="15.75" customHeight="1">
      <c r="A41" s="19" t="s">
        <v>1024</v>
      </c>
      <c r="B41" s="19" t="s">
        <v>254</v>
      </c>
      <c r="C41" s="19" t="s">
        <v>559</v>
      </c>
      <c r="D41" s="19"/>
      <c r="E41" s="19" t="s">
        <v>954</v>
      </c>
      <c r="F41" s="19"/>
      <c r="G41" s="19" t="s">
        <v>967</v>
      </c>
      <c r="H41" s="19" t="s">
        <v>968</v>
      </c>
      <c r="I41" s="19"/>
      <c r="J41" s="3"/>
      <c r="K41" s="3"/>
      <c r="L41" s="3"/>
      <c r="M41" s="3"/>
      <c r="N41" s="3"/>
      <c r="O41" s="3"/>
      <c r="P41" s="3"/>
      <c r="Q41" s="3"/>
      <c r="R41" s="3"/>
      <c r="S41" s="3"/>
      <c r="T41" s="3"/>
      <c r="U41" s="3"/>
      <c r="V41" s="3"/>
      <c r="W41" s="3"/>
      <c r="X41" s="3"/>
      <c r="Y41" s="3"/>
      <c r="Z41" s="3"/>
    </row>
    <row r="42" ht="15.75" customHeight="1">
      <c r="A42" s="19" t="s">
        <v>1027</v>
      </c>
      <c r="B42" s="19" t="s">
        <v>254</v>
      </c>
      <c r="C42" s="19"/>
      <c r="D42" s="19" t="s">
        <v>1028</v>
      </c>
      <c r="E42" s="19" t="s">
        <v>970</v>
      </c>
      <c r="F42" s="19" t="s">
        <v>1029</v>
      </c>
      <c r="G42" s="19"/>
      <c r="H42" s="19"/>
      <c r="I42" s="19" t="s">
        <v>1030</v>
      </c>
      <c r="J42" s="3"/>
      <c r="K42" s="3"/>
      <c r="L42" s="3"/>
      <c r="M42" s="3"/>
      <c r="N42" s="3"/>
      <c r="O42" s="3"/>
      <c r="P42" s="3"/>
      <c r="Q42" s="3"/>
      <c r="R42" s="3"/>
      <c r="S42" s="3"/>
      <c r="T42" s="3"/>
      <c r="U42" s="3"/>
      <c r="V42" s="3"/>
      <c r="W42" s="3"/>
      <c r="X42" s="3"/>
      <c r="Y42" s="3"/>
      <c r="Z42" s="3"/>
    </row>
    <row r="43" ht="15.75" customHeight="1">
      <c r="A43" s="19" t="s">
        <v>776</v>
      </c>
      <c r="B43" s="19" t="s">
        <v>254</v>
      </c>
      <c r="C43" s="19"/>
      <c r="D43" s="19" t="s">
        <v>1031</v>
      </c>
      <c r="E43" s="19" t="s">
        <v>970</v>
      </c>
      <c r="F43" s="19" t="s">
        <v>1032</v>
      </c>
      <c r="G43" s="19"/>
      <c r="H43" s="19"/>
      <c r="I43" s="19" t="s">
        <v>1033</v>
      </c>
      <c r="J43" s="3"/>
      <c r="K43" s="3"/>
      <c r="L43" s="3"/>
      <c r="M43" s="3"/>
      <c r="N43" s="3"/>
      <c r="O43" s="3"/>
      <c r="P43" s="3"/>
      <c r="Q43" s="3"/>
      <c r="R43" s="3"/>
      <c r="S43" s="3"/>
      <c r="T43" s="3"/>
      <c r="U43" s="3"/>
      <c r="V43" s="3"/>
      <c r="W43" s="3"/>
      <c r="X43" s="3"/>
      <c r="Y43" s="3"/>
      <c r="Z43" s="3"/>
    </row>
    <row r="44" ht="15.75" customHeight="1">
      <c r="A44" s="19" t="s">
        <v>771</v>
      </c>
      <c r="B44" s="19" t="s">
        <v>254</v>
      </c>
      <c r="C44" s="19"/>
      <c r="D44" s="19" t="s">
        <v>1034</v>
      </c>
      <c r="E44" s="19" t="s">
        <v>947</v>
      </c>
      <c r="F44" s="19" t="s">
        <v>1029</v>
      </c>
      <c r="G44" s="19"/>
      <c r="H44" s="19"/>
      <c r="I44" s="19" t="s">
        <v>1035</v>
      </c>
      <c r="J44" s="3"/>
      <c r="K44" s="3"/>
      <c r="L44" s="3"/>
      <c r="M44" s="3"/>
      <c r="N44" s="3"/>
      <c r="O44" s="3"/>
      <c r="P44" s="3"/>
      <c r="Q44" s="3"/>
      <c r="R44" s="3"/>
      <c r="S44" s="3"/>
      <c r="T44" s="3"/>
      <c r="U44" s="3"/>
      <c r="V44" s="3"/>
      <c r="W44" s="3"/>
      <c r="X44" s="3"/>
      <c r="Y44" s="3"/>
      <c r="Z44" s="3"/>
    </row>
    <row r="45" ht="15.75" customHeight="1">
      <c r="A45" s="19" t="s">
        <v>780</v>
      </c>
      <c r="B45" s="19" t="s">
        <v>254</v>
      </c>
      <c r="C45" s="19"/>
      <c r="D45" s="19" t="s">
        <v>1036</v>
      </c>
      <c r="E45" s="19" t="s">
        <v>970</v>
      </c>
      <c r="F45" s="19" t="s">
        <v>1029</v>
      </c>
      <c r="G45" s="19"/>
      <c r="H45" s="19"/>
      <c r="I45" s="19" t="s">
        <v>1037</v>
      </c>
      <c r="J45" s="3"/>
      <c r="K45" s="3"/>
      <c r="L45" s="3"/>
      <c r="M45" s="3"/>
      <c r="N45" s="3"/>
      <c r="O45" s="3"/>
      <c r="P45" s="3"/>
      <c r="Q45" s="3"/>
      <c r="R45" s="3"/>
      <c r="S45" s="3"/>
      <c r="T45" s="3"/>
      <c r="U45" s="3"/>
      <c r="V45" s="3"/>
      <c r="W45" s="3"/>
      <c r="X45" s="3"/>
      <c r="Y45" s="3"/>
      <c r="Z45" s="3"/>
    </row>
    <row r="46" ht="15.75" customHeight="1">
      <c r="A46" s="19" t="s">
        <v>1038</v>
      </c>
      <c r="B46" s="19"/>
      <c r="C46" s="19"/>
      <c r="D46" s="19"/>
      <c r="E46" s="19"/>
      <c r="F46" s="19"/>
      <c r="G46" s="19"/>
      <c r="H46" s="19"/>
      <c r="I46" s="19"/>
      <c r="J46" s="3"/>
      <c r="K46" s="3"/>
      <c r="L46" s="3"/>
      <c r="M46" s="3"/>
      <c r="N46" s="3"/>
      <c r="O46" s="3"/>
      <c r="P46" s="3"/>
      <c r="Q46" s="3"/>
      <c r="R46" s="3"/>
      <c r="S46" s="3"/>
      <c r="T46" s="3"/>
      <c r="U46" s="3"/>
      <c r="V46" s="3"/>
      <c r="W46" s="3"/>
      <c r="X46" s="3"/>
      <c r="Y46" s="3"/>
      <c r="Z46" s="3"/>
    </row>
    <row r="47" ht="15.75" customHeight="1">
      <c r="A47" s="19" t="s">
        <v>1039</v>
      </c>
      <c r="B47" s="19" t="s">
        <v>254</v>
      </c>
      <c r="C47" s="19"/>
      <c r="D47" s="19" t="s">
        <v>1040</v>
      </c>
      <c r="E47" s="19" t="s">
        <v>947</v>
      </c>
      <c r="F47" s="19" t="s">
        <v>1041</v>
      </c>
      <c r="G47" s="19"/>
      <c r="H47" s="19"/>
      <c r="I47" s="19"/>
      <c r="J47" s="3"/>
      <c r="K47" s="3"/>
      <c r="L47" s="3"/>
      <c r="M47" s="3"/>
      <c r="N47" s="3"/>
      <c r="O47" s="3"/>
      <c r="P47" s="3"/>
      <c r="Q47" s="3"/>
      <c r="R47" s="3"/>
      <c r="S47" s="3"/>
      <c r="T47" s="3"/>
      <c r="U47" s="3"/>
      <c r="V47" s="3"/>
      <c r="W47" s="3"/>
      <c r="X47" s="3"/>
      <c r="Y47" s="3"/>
      <c r="Z47" s="3"/>
    </row>
    <row r="48" ht="15.75" customHeight="1">
      <c r="A48" s="19" t="s">
        <v>1042</v>
      </c>
      <c r="B48" s="19" t="s">
        <v>254</v>
      </c>
      <c r="C48" s="19"/>
      <c r="D48" s="19" t="s">
        <v>1043</v>
      </c>
      <c r="E48" s="19" t="s">
        <v>954</v>
      </c>
      <c r="F48" s="19" t="s">
        <v>1044</v>
      </c>
      <c r="G48" s="19"/>
      <c r="H48" s="19"/>
      <c r="I48" s="19"/>
      <c r="J48" s="3"/>
      <c r="K48" s="3"/>
      <c r="L48" s="3"/>
      <c r="M48" s="3"/>
      <c r="N48" s="3"/>
      <c r="O48" s="3"/>
      <c r="P48" s="3"/>
      <c r="Q48" s="3"/>
      <c r="R48" s="3"/>
      <c r="S48" s="3"/>
      <c r="T48" s="3"/>
      <c r="U48" s="3"/>
      <c r="V48" s="3"/>
      <c r="W48" s="3"/>
      <c r="X48" s="3"/>
      <c r="Y48" s="3"/>
      <c r="Z48" s="3"/>
    </row>
    <row r="49" ht="15.75" customHeight="1">
      <c r="A49" s="19" t="s">
        <v>1045</v>
      </c>
      <c r="B49" s="19" t="s">
        <v>162</v>
      </c>
      <c r="C49" s="19"/>
      <c r="D49" s="19" t="s">
        <v>1046</v>
      </c>
      <c r="E49" s="19" t="s">
        <v>954</v>
      </c>
      <c r="F49" s="19" t="s">
        <v>1047</v>
      </c>
      <c r="G49" s="19"/>
      <c r="H49" s="19"/>
      <c r="I49" s="19"/>
      <c r="J49" s="3"/>
      <c r="K49" s="3"/>
      <c r="L49" s="3"/>
      <c r="M49" s="3"/>
      <c r="N49" s="3"/>
      <c r="O49" s="3"/>
      <c r="P49" s="3"/>
      <c r="Q49" s="3"/>
      <c r="R49" s="3"/>
      <c r="S49" s="3"/>
      <c r="T49" s="3"/>
      <c r="U49" s="3"/>
      <c r="V49" s="3"/>
      <c r="W49" s="3"/>
      <c r="X49" s="3"/>
      <c r="Y49" s="3"/>
      <c r="Z49" s="3"/>
    </row>
    <row r="50" ht="15.75" customHeight="1">
      <c r="A50" s="19" t="s">
        <v>1048</v>
      </c>
      <c r="B50" s="19" t="s">
        <v>1020</v>
      </c>
      <c r="C50" s="19"/>
      <c r="D50" s="19" t="s">
        <v>1021</v>
      </c>
      <c r="E50" s="19" t="s">
        <v>1022</v>
      </c>
      <c r="F50" s="19" t="s">
        <v>1023</v>
      </c>
      <c r="G50" s="19"/>
      <c r="H50" s="19"/>
      <c r="I50" s="19"/>
      <c r="J50" s="3"/>
      <c r="K50" s="3"/>
      <c r="L50" s="3"/>
      <c r="M50" s="3"/>
      <c r="N50" s="3"/>
      <c r="O50" s="3"/>
      <c r="P50" s="3"/>
      <c r="Q50" s="3"/>
      <c r="R50" s="3"/>
      <c r="S50" s="3"/>
      <c r="T50" s="3"/>
      <c r="U50" s="3"/>
      <c r="V50" s="3"/>
      <c r="W50" s="3"/>
      <c r="X50" s="3"/>
      <c r="Y50" s="3"/>
      <c r="Z50" s="3"/>
    </row>
    <row r="51" ht="15.75" customHeight="1">
      <c r="A51" s="19" t="s">
        <v>1049</v>
      </c>
      <c r="B51" s="19"/>
      <c r="C51" s="19"/>
      <c r="D51" s="19"/>
      <c r="E51" s="19"/>
      <c r="F51" s="19"/>
      <c r="G51" s="19"/>
      <c r="H51" s="19"/>
      <c r="I51" s="19"/>
      <c r="J51" s="3"/>
      <c r="K51" s="3"/>
      <c r="L51" s="3"/>
      <c r="M51" s="3"/>
      <c r="N51" s="3"/>
      <c r="O51" s="3"/>
      <c r="P51" s="3"/>
      <c r="Q51" s="3"/>
      <c r="R51" s="3"/>
      <c r="S51" s="3"/>
      <c r="T51" s="3"/>
      <c r="U51" s="3"/>
      <c r="V51" s="3"/>
      <c r="W51" s="3"/>
      <c r="X51" s="3"/>
      <c r="Y51" s="3"/>
      <c r="Z51" s="3"/>
    </row>
    <row r="52" ht="15.75" customHeight="1">
      <c r="A52" s="19" t="s">
        <v>856</v>
      </c>
      <c r="B52" s="19" t="s">
        <v>254</v>
      </c>
      <c r="C52" s="19"/>
      <c r="D52" s="19" t="s">
        <v>1050</v>
      </c>
      <c r="E52" s="19" t="s">
        <v>979</v>
      </c>
      <c r="F52" s="19" t="s">
        <v>1051</v>
      </c>
      <c r="G52" s="19"/>
      <c r="H52" s="19" t="s">
        <v>1052</v>
      </c>
      <c r="I52" s="19" t="s">
        <v>1037</v>
      </c>
      <c r="J52" s="3"/>
      <c r="K52" s="3"/>
      <c r="L52" s="3"/>
      <c r="M52" s="3"/>
      <c r="N52" s="3"/>
      <c r="O52" s="3"/>
      <c r="P52" s="3"/>
      <c r="Q52" s="3"/>
      <c r="R52" s="3"/>
      <c r="S52" s="3"/>
      <c r="T52" s="3"/>
      <c r="U52" s="3"/>
      <c r="V52" s="3"/>
      <c r="W52" s="3"/>
      <c r="X52" s="3"/>
      <c r="Y52" s="3"/>
      <c r="Z52" s="3"/>
    </row>
    <row r="53" ht="15.75" customHeight="1">
      <c r="A53" s="19" t="s">
        <v>840</v>
      </c>
      <c r="B53" s="19" t="s">
        <v>254</v>
      </c>
      <c r="C53" s="19"/>
      <c r="D53" s="19" t="s">
        <v>1053</v>
      </c>
      <c r="E53" s="19" t="s">
        <v>961</v>
      </c>
      <c r="F53" s="19" t="s">
        <v>1054</v>
      </c>
      <c r="G53" s="19"/>
      <c r="H53" s="19" t="s">
        <v>1055</v>
      </c>
      <c r="I53" s="19" t="s">
        <v>1037</v>
      </c>
      <c r="J53" s="3"/>
      <c r="K53" s="3"/>
      <c r="L53" s="3"/>
      <c r="M53" s="3"/>
      <c r="N53" s="3"/>
      <c r="O53" s="3"/>
      <c r="P53" s="3"/>
      <c r="Q53" s="3"/>
      <c r="R53" s="3"/>
      <c r="S53" s="3"/>
      <c r="T53" s="3"/>
      <c r="U53" s="3"/>
      <c r="V53" s="3"/>
      <c r="W53" s="3"/>
      <c r="X53" s="3"/>
      <c r="Y53" s="3"/>
      <c r="Z53" s="3"/>
    </row>
    <row r="54" ht="15.75" customHeight="1">
      <c r="A54" s="19" t="s">
        <v>835</v>
      </c>
      <c r="B54" s="19" t="s">
        <v>254</v>
      </c>
      <c r="C54" s="19"/>
      <c r="D54" s="19" t="s">
        <v>1056</v>
      </c>
      <c r="E54" s="19" t="s">
        <v>961</v>
      </c>
      <c r="F54" s="19" t="s">
        <v>1057</v>
      </c>
      <c r="G54" s="19"/>
      <c r="H54" s="19" t="s">
        <v>1058</v>
      </c>
      <c r="I54" s="19" t="s">
        <v>1033</v>
      </c>
      <c r="J54" s="3"/>
      <c r="K54" s="3"/>
      <c r="L54" s="3"/>
      <c r="M54" s="3"/>
      <c r="N54" s="3"/>
      <c r="O54" s="3"/>
      <c r="P54" s="3"/>
      <c r="Q54" s="3"/>
      <c r="R54" s="3"/>
      <c r="S54" s="3"/>
      <c r="T54" s="3"/>
      <c r="U54" s="3"/>
      <c r="V54" s="3"/>
      <c r="W54" s="3"/>
      <c r="X54" s="3"/>
      <c r="Y54" s="3"/>
      <c r="Z54" s="3"/>
    </row>
    <row r="55" ht="15.75" customHeight="1">
      <c r="A55" s="19" t="s">
        <v>878</v>
      </c>
      <c r="B55" s="19" t="s">
        <v>254</v>
      </c>
      <c r="C55" s="19"/>
      <c r="D55" s="19" t="s">
        <v>1059</v>
      </c>
      <c r="E55" s="19" t="s">
        <v>979</v>
      </c>
      <c r="F55" s="19" t="s">
        <v>1060</v>
      </c>
      <c r="G55" s="19"/>
      <c r="H55" s="19" t="s">
        <v>1061</v>
      </c>
      <c r="I55" s="19" t="s">
        <v>1033</v>
      </c>
      <c r="J55" s="3"/>
      <c r="K55" s="3"/>
      <c r="L55" s="3"/>
      <c r="M55" s="3"/>
      <c r="N55" s="3"/>
      <c r="O55" s="3"/>
      <c r="P55" s="3"/>
      <c r="Q55" s="3"/>
      <c r="R55" s="3"/>
      <c r="S55" s="3"/>
      <c r="T55" s="3"/>
      <c r="U55" s="3"/>
      <c r="V55" s="3"/>
      <c r="W55" s="3"/>
      <c r="X55" s="3"/>
      <c r="Y55" s="3"/>
      <c r="Z55" s="3"/>
    </row>
    <row r="56" ht="15.75" customHeight="1">
      <c r="A56" s="19" t="s">
        <v>899</v>
      </c>
      <c r="B56" s="19" t="s">
        <v>254</v>
      </c>
      <c r="C56" s="19"/>
      <c r="D56" s="19" t="s">
        <v>1062</v>
      </c>
      <c r="E56" s="19" t="s">
        <v>979</v>
      </c>
      <c r="F56" s="19" t="s">
        <v>1063</v>
      </c>
      <c r="G56" s="19"/>
      <c r="H56" s="19" t="s">
        <v>1064</v>
      </c>
      <c r="I56" s="19" t="s">
        <v>1035</v>
      </c>
      <c r="J56" s="3"/>
      <c r="K56" s="3"/>
      <c r="L56" s="3"/>
      <c r="M56" s="3"/>
      <c r="N56" s="3"/>
      <c r="O56" s="3"/>
      <c r="P56" s="3"/>
      <c r="Q56" s="3"/>
      <c r="R56" s="3"/>
      <c r="S56" s="3"/>
      <c r="T56" s="3"/>
      <c r="U56" s="3"/>
      <c r="V56" s="3"/>
      <c r="W56" s="3"/>
      <c r="X56" s="3"/>
      <c r="Y56" s="3"/>
      <c r="Z56" s="3"/>
    </row>
    <row r="57" ht="15.75" customHeight="1">
      <c r="A57" s="19" t="s">
        <v>903</v>
      </c>
      <c r="B57" s="19" t="s">
        <v>254</v>
      </c>
      <c r="C57" s="19"/>
      <c r="D57" s="19" t="s">
        <v>1065</v>
      </c>
      <c r="E57" s="19" t="s">
        <v>979</v>
      </c>
      <c r="F57" s="19" t="s">
        <v>1063</v>
      </c>
      <c r="G57" s="19"/>
      <c r="H57" s="19" t="s">
        <v>1064</v>
      </c>
      <c r="I57" s="19" t="s">
        <v>1037</v>
      </c>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8.0"/>
    <col customWidth="1" min="3" max="3" width="45.0"/>
    <col customWidth="1" min="4" max="4" width="28.0"/>
    <col customWidth="1" min="5" max="5" width="45.0"/>
    <col customWidth="1" min="6" max="6" width="28.0"/>
    <col customWidth="1" min="7" max="7" width="45.0"/>
    <col customWidth="1" min="8" max="8" width="19.0"/>
    <col customWidth="1" min="9" max="10" width="45.0"/>
  </cols>
  <sheetData>
    <row r="1">
      <c r="A1" s="18" t="s">
        <v>1066</v>
      </c>
      <c r="B1" s="18" t="s">
        <v>8</v>
      </c>
      <c r="C1" s="18" t="s">
        <v>930</v>
      </c>
      <c r="D1" s="18" t="s">
        <v>931</v>
      </c>
      <c r="E1" s="18" t="s">
        <v>932</v>
      </c>
      <c r="F1" s="18" t="s">
        <v>1067</v>
      </c>
      <c r="G1" s="18" t="s">
        <v>1068</v>
      </c>
      <c r="H1" s="18" t="s">
        <v>1069</v>
      </c>
      <c r="I1" s="18" t="s">
        <v>1070</v>
      </c>
      <c r="J1" s="18" t="s">
        <v>182</v>
      </c>
      <c r="K1" s="3"/>
      <c r="L1" s="3"/>
      <c r="M1" s="3"/>
      <c r="N1" s="3"/>
      <c r="O1" s="3"/>
      <c r="P1" s="3"/>
      <c r="Q1" s="3"/>
      <c r="R1" s="3"/>
      <c r="S1" s="3"/>
      <c r="T1" s="3"/>
      <c r="U1" s="3"/>
      <c r="V1" s="3"/>
      <c r="W1" s="3"/>
      <c r="X1" s="3"/>
      <c r="Y1" s="3"/>
      <c r="Z1" s="3"/>
    </row>
    <row r="2">
      <c r="A2" s="19" t="s">
        <v>936</v>
      </c>
      <c r="B2" s="19" t="s">
        <v>1071</v>
      </c>
      <c r="C2" s="19" t="s">
        <v>937</v>
      </c>
      <c r="D2" s="19" t="s">
        <v>938</v>
      </c>
      <c r="E2" s="19" t="s">
        <v>939</v>
      </c>
      <c r="F2" s="19" t="s">
        <v>1072</v>
      </c>
      <c r="G2" s="19" t="s">
        <v>1073</v>
      </c>
      <c r="H2" s="19">
        <v>1.0</v>
      </c>
      <c r="I2" s="19" t="s">
        <v>1074</v>
      </c>
      <c r="J2" s="19"/>
      <c r="K2" s="3"/>
      <c r="L2" s="3"/>
      <c r="M2" s="3"/>
      <c r="N2" s="3"/>
      <c r="O2" s="3"/>
      <c r="P2" s="3"/>
      <c r="Q2" s="3"/>
      <c r="R2" s="3"/>
      <c r="S2" s="3"/>
      <c r="T2" s="3"/>
      <c r="U2" s="3"/>
      <c r="V2" s="3"/>
      <c r="W2" s="3"/>
      <c r="X2" s="3"/>
      <c r="Y2" s="3"/>
      <c r="Z2" s="3"/>
    </row>
    <row r="3">
      <c r="A3" s="19" t="s">
        <v>940</v>
      </c>
      <c r="B3" s="19" t="s">
        <v>1071</v>
      </c>
      <c r="C3" s="19" t="s">
        <v>941</v>
      </c>
      <c r="D3" s="19" t="s">
        <v>938</v>
      </c>
      <c r="E3" s="19" t="s">
        <v>942</v>
      </c>
      <c r="F3" s="19" t="s">
        <v>1072</v>
      </c>
      <c r="G3" s="19" t="s">
        <v>1073</v>
      </c>
      <c r="H3" s="19">
        <v>1.0</v>
      </c>
      <c r="I3" s="19" t="s">
        <v>1074</v>
      </c>
      <c r="J3" s="19"/>
      <c r="K3" s="3"/>
      <c r="L3" s="3"/>
      <c r="M3" s="3"/>
      <c r="N3" s="3"/>
      <c r="O3" s="3"/>
      <c r="P3" s="3"/>
      <c r="Q3" s="3"/>
      <c r="R3" s="3"/>
      <c r="S3" s="3"/>
      <c r="T3" s="3"/>
      <c r="U3" s="3"/>
      <c r="V3" s="3"/>
      <c r="W3" s="3"/>
      <c r="X3" s="3"/>
      <c r="Y3" s="3"/>
      <c r="Z3" s="3"/>
    </row>
    <row r="4">
      <c r="A4" s="19" t="s">
        <v>619</v>
      </c>
      <c r="B4" s="19" t="s">
        <v>1071</v>
      </c>
      <c r="C4" s="19" t="s">
        <v>943</v>
      </c>
      <c r="D4" s="19" t="s">
        <v>944</v>
      </c>
      <c r="E4" s="19" t="s">
        <v>945</v>
      </c>
      <c r="F4" s="19" t="s">
        <v>1072</v>
      </c>
      <c r="G4" s="19" t="s">
        <v>1073</v>
      </c>
      <c r="H4" s="19">
        <v>1.0</v>
      </c>
      <c r="I4" s="19" t="s">
        <v>1074</v>
      </c>
      <c r="J4" s="19"/>
      <c r="K4" s="3"/>
      <c r="L4" s="3"/>
      <c r="M4" s="3"/>
      <c r="N4" s="3"/>
      <c r="O4" s="3"/>
      <c r="P4" s="3"/>
      <c r="Q4" s="3"/>
      <c r="R4" s="3"/>
      <c r="S4" s="3"/>
      <c r="T4" s="3"/>
      <c r="U4" s="3"/>
      <c r="V4" s="3"/>
      <c r="W4" s="3"/>
      <c r="X4" s="3"/>
      <c r="Y4" s="3"/>
      <c r="Z4" s="3"/>
    </row>
    <row r="5">
      <c r="A5" s="19" t="s">
        <v>328</v>
      </c>
      <c r="B5" s="19" t="s">
        <v>1071</v>
      </c>
      <c r="C5" s="19" t="s">
        <v>946</v>
      </c>
      <c r="D5" s="19" t="s">
        <v>947</v>
      </c>
      <c r="E5" s="19" t="s">
        <v>948</v>
      </c>
      <c r="F5" s="19" t="s">
        <v>1072</v>
      </c>
      <c r="G5" s="19" t="s">
        <v>1073</v>
      </c>
      <c r="H5" s="19">
        <v>1.0</v>
      </c>
      <c r="I5" s="19" t="s">
        <v>1074</v>
      </c>
      <c r="J5" s="19"/>
      <c r="K5" s="3"/>
      <c r="L5" s="3"/>
      <c r="M5" s="3"/>
      <c r="N5" s="3"/>
      <c r="O5" s="3"/>
      <c r="P5" s="3"/>
      <c r="Q5" s="3"/>
      <c r="R5" s="3"/>
      <c r="S5" s="3"/>
      <c r="T5" s="3"/>
      <c r="U5" s="3"/>
      <c r="V5" s="3"/>
      <c r="W5" s="3"/>
      <c r="X5" s="3"/>
      <c r="Y5" s="3"/>
      <c r="Z5" s="3"/>
    </row>
    <row r="6">
      <c r="A6" s="19" t="s">
        <v>959</v>
      </c>
      <c r="B6" s="19" t="s">
        <v>1071</v>
      </c>
      <c r="C6" s="19" t="s">
        <v>960</v>
      </c>
      <c r="D6" s="19" t="s">
        <v>961</v>
      </c>
      <c r="E6" s="19" t="s">
        <v>962</v>
      </c>
      <c r="F6" s="19" t="s">
        <v>1072</v>
      </c>
      <c r="G6" s="19" t="s">
        <v>1073</v>
      </c>
      <c r="H6" s="19">
        <v>80.0</v>
      </c>
      <c r="I6" s="19" t="s">
        <v>1075</v>
      </c>
      <c r="J6" s="19"/>
      <c r="K6" s="3"/>
      <c r="L6" s="3"/>
      <c r="M6" s="3"/>
      <c r="N6" s="3"/>
      <c r="O6" s="3"/>
      <c r="P6" s="3"/>
      <c r="Q6" s="3"/>
      <c r="R6" s="3"/>
      <c r="S6" s="3"/>
      <c r="T6" s="3"/>
      <c r="U6" s="3"/>
      <c r="V6" s="3"/>
      <c r="W6" s="3"/>
      <c r="X6" s="3"/>
      <c r="Y6" s="3"/>
      <c r="Z6" s="3"/>
    </row>
    <row r="7">
      <c r="A7" s="19" t="s">
        <v>963</v>
      </c>
      <c r="B7" s="19" t="s">
        <v>1071</v>
      </c>
      <c r="C7" s="19" t="s">
        <v>964</v>
      </c>
      <c r="D7" s="19" t="s">
        <v>961</v>
      </c>
      <c r="E7" s="19" t="s">
        <v>965</v>
      </c>
      <c r="F7" s="19" t="s">
        <v>1072</v>
      </c>
      <c r="G7" s="19" t="s">
        <v>1073</v>
      </c>
      <c r="H7" s="19">
        <v>80.0</v>
      </c>
      <c r="I7" s="19" t="s">
        <v>1075</v>
      </c>
      <c r="J7" s="19"/>
      <c r="K7" s="3"/>
      <c r="L7" s="3"/>
      <c r="M7" s="3"/>
      <c r="N7" s="3"/>
      <c r="O7" s="3"/>
      <c r="P7" s="3"/>
      <c r="Q7" s="3"/>
      <c r="R7" s="3"/>
      <c r="S7" s="3"/>
      <c r="T7" s="3"/>
      <c r="U7" s="3"/>
      <c r="V7" s="3"/>
      <c r="W7" s="3"/>
      <c r="X7" s="3"/>
      <c r="Y7" s="3"/>
      <c r="Z7" s="3"/>
    </row>
    <row r="8">
      <c r="A8" s="19" t="s">
        <v>949</v>
      </c>
      <c r="B8" s="19" t="s">
        <v>1071</v>
      </c>
      <c r="C8" s="19" t="s">
        <v>950</v>
      </c>
      <c r="D8" s="19" t="s">
        <v>947</v>
      </c>
      <c r="E8" s="19" t="s">
        <v>951</v>
      </c>
      <c r="F8" s="19" t="s">
        <v>1072</v>
      </c>
      <c r="G8" s="19" t="s">
        <v>1073</v>
      </c>
      <c r="H8" s="19">
        <v>100.0</v>
      </c>
      <c r="I8" s="19" t="s">
        <v>1076</v>
      </c>
      <c r="J8" s="19" t="s">
        <v>1077</v>
      </c>
      <c r="K8" s="3"/>
      <c r="L8" s="3"/>
      <c r="M8" s="3"/>
      <c r="N8" s="3"/>
      <c r="O8" s="3"/>
      <c r="P8" s="3"/>
      <c r="Q8" s="3"/>
      <c r="R8" s="3"/>
      <c r="S8" s="3"/>
      <c r="T8" s="3"/>
      <c r="U8" s="3"/>
      <c r="V8" s="3"/>
      <c r="W8" s="3"/>
      <c r="X8" s="3"/>
      <c r="Y8" s="3"/>
      <c r="Z8" s="3"/>
    </row>
    <row r="9">
      <c r="A9" s="19" t="s">
        <v>558</v>
      </c>
      <c r="B9" s="19" t="s">
        <v>1071</v>
      </c>
      <c r="C9" s="19" t="s">
        <v>952</v>
      </c>
      <c r="D9" s="19" t="s">
        <v>947</v>
      </c>
      <c r="E9" s="19" t="s">
        <v>953</v>
      </c>
      <c r="F9" s="19" t="s">
        <v>1072</v>
      </c>
      <c r="G9" s="19" t="s">
        <v>1073</v>
      </c>
      <c r="H9" s="19">
        <v>65.0</v>
      </c>
      <c r="I9" s="19" t="s">
        <v>1078</v>
      </c>
      <c r="J9" s="19"/>
      <c r="K9" s="3"/>
      <c r="L9" s="3"/>
      <c r="M9" s="3"/>
      <c r="N9" s="3"/>
      <c r="O9" s="3"/>
      <c r="P9" s="3"/>
      <c r="Q9" s="3"/>
      <c r="R9" s="3"/>
      <c r="S9" s="3"/>
      <c r="T9" s="3"/>
      <c r="U9" s="3"/>
      <c r="V9" s="3"/>
      <c r="W9" s="3"/>
      <c r="X9" s="3"/>
      <c r="Y9" s="3"/>
      <c r="Z9" s="3"/>
    </row>
    <row r="10">
      <c r="A10" s="19" t="s">
        <v>966</v>
      </c>
      <c r="B10" s="19" t="s">
        <v>1071</v>
      </c>
      <c r="C10" s="19" t="s">
        <v>1079</v>
      </c>
      <c r="D10" s="19" t="s">
        <v>947</v>
      </c>
      <c r="E10" s="19" t="s">
        <v>1080</v>
      </c>
      <c r="F10" s="19" t="s">
        <v>1072</v>
      </c>
      <c r="G10" s="19" t="s">
        <v>1073</v>
      </c>
      <c r="H10" s="19"/>
      <c r="I10" s="19"/>
      <c r="J10" s="19"/>
      <c r="K10" s="3"/>
      <c r="L10" s="3"/>
      <c r="M10" s="3"/>
      <c r="N10" s="3"/>
      <c r="O10" s="3"/>
      <c r="P10" s="3"/>
      <c r="Q10" s="3"/>
      <c r="R10" s="3"/>
      <c r="S10" s="3"/>
      <c r="T10" s="3"/>
      <c r="U10" s="3"/>
      <c r="V10" s="3"/>
      <c r="W10" s="3"/>
      <c r="X10" s="3"/>
      <c r="Y10" s="3"/>
      <c r="Z10" s="3"/>
    </row>
    <row r="11">
      <c r="A11" s="19" t="s">
        <v>974</v>
      </c>
      <c r="B11" s="19" t="s">
        <v>1071</v>
      </c>
      <c r="C11" s="19"/>
      <c r="D11" s="19"/>
      <c r="E11" s="19"/>
      <c r="F11" s="19">
        <v>0.336</v>
      </c>
      <c r="G11" s="19" t="s">
        <v>1081</v>
      </c>
      <c r="H11" s="19"/>
      <c r="I11" s="19"/>
      <c r="J11" s="19"/>
      <c r="K11" s="3"/>
      <c r="L11" s="3"/>
      <c r="M11" s="3"/>
      <c r="N11" s="3"/>
      <c r="O11" s="3"/>
      <c r="P11" s="3"/>
      <c r="Q11" s="3"/>
      <c r="R11" s="3"/>
      <c r="S11" s="3"/>
      <c r="T11" s="3"/>
      <c r="U11" s="3"/>
      <c r="V11" s="3"/>
      <c r="W11" s="3"/>
      <c r="X11" s="3"/>
      <c r="Y11" s="3"/>
      <c r="Z11" s="3"/>
    </row>
    <row r="12">
      <c r="A12" s="19" t="s">
        <v>956</v>
      </c>
      <c r="B12" s="19" t="s">
        <v>1071</v>
      </c>
      <c r="C12" s="19" t="s">
        <v>943</v>
      </c>
      <c r="D12" s="19" t="s">
        <v>944</v>
      </c>
      <c r="E12" s="19" t="s">
        <v>958</v>
      </c>
      <c r="F12" s="19" t="s">
        <v>1072</v>
      </c>
      <c r="G12" s="19" t="s">
        <v>1073</v>
      </c>
      <c r="H12" s="19">
        <v>1.0</v>
      </c>
      <c r="I12" s="19" t="s">
        <v>1074</v>
      </c>
      <c r="J12" s="19" t="s">
        <v>1082</v>
      </c>
      <c r="K12" s="3"/>
      <c r="L12" s="3"/>
      <c r="M12" s="3"/>
      <c r="N12" s="3"/>
      <c r="O12" s="3"/>
      <c r="P12" s="3"/>
      <c r="Q12" s="3"/>
      <c r="R12" s="3"/>
      <c r="S12" s="3"/>
      <c r="T12" s="3"/>
      <c r="U12" s="3"/>
      <c r="V12" s="3"/>
      <c r="W12" s="3"/>
      <c r="X12" s="3"/>
      <c r="Y12" s="3"/>
      <c r="Z12" s="3"/>
    </row>
    <row r="13">
      <c r="A13" s="19" t="s">
        <v>334</v>
      </c>
      <c r="B13" s="19" t="s">
        <v>1071</v>
      </c>
      <c r="C13" s="19"/>
      <c r="D13" s="19"/>
      <c r="E13" s="19"/>
      <c r="F13" s="19">
        <v>0.0</v>
      </c>
      <c r="G13" s="19" t="s">
        <v>1083</v>
      </c>
      <c r="H13" s="19" t="s">
        <v>1084</v>
      </c>
      <c r="I13" s="19" t="s">
        <v>1084</v>
      </c>
      <c r="J13" s="19"/>
      <c r="K13" s="3"/>
      <c r="L13" s="3"/>
      <c r="M13" s="3"/>
      <c r="N13" s="3"/>
      <c r="O13" s="3"/>
      <c r="P13" s="3"/>
      <c r="Q13" s="3"/>
      <c r="R13" s="3"/>
      <c r="S13" s="3"/>
      <c r="T13" s="3"/>
      <c r="U13" s="3"/>
      <c r="V13" s="3"/>
      <c r="W13" s="3"/>
      <c r="X13" s="3"/>
      <c r="Y13" s="3"/>
      <c r="Z13" s="3"/>
    </row>
    <row r="14">
      <c r="A14" s="19" t="s">
        <v>1000</v>
      </c>
      <c r="B14" s="19" t="s">
        <v>1071</v>
      </c>
      <c r="C14" s="19"/>
      <c r="D14" s="19"/>
      <c r="E14" s="19"/>
      <c r="F14" s="19">
        <v>0.0</v>
      </c>
      <c r="G14" s="19" t="s">
        <v>1083</v>
      </c>
      <c r="H14" s="19" t="s">
        <v>1084</v>
      </c>
      <c r="I14" s="19" t="s">
        <v>1084</v>
      </c>
      <c r="J14" s="19"/>
      <c r="K14" s="3"/>
      <c r="L14" s="3"/>
      <c r="M14" s="3"/>
      <c r="N14" s="3"/>
      <c r="O14" s="3"/>
      <c r="P14" s="3"/>
      <c r="Q14" s="3"/>
      <c r="R14" s="3"/>
      <c r="S14" s="3"/>
      <c r="T14" s="3"/>
      <c r="U14" s="3"/>
      <c r="V14" s="3"/>
      <c r="W14" s="3"/>
      <c r="X14" s="3"/>
      <c r="Y14" s="3"/>
      <c r="Z14" s="3"/>
    </row>
    <row r="15">
      <c r="A15" s="19" t="s">
        <v>1085</v>
      </c>
      <c r="B15" s="19" t="s">
        <v>1071</v>
      </c>
      <c r="C15" s="19"/>
      <c r="D15" s="19"/>
      <c r="E15" s="19"/>
      <c r="F15" s="19">
        <v>0.0</v>
      </c>
      <c r="G15" s="19" t="s">
        <v>1083</v>
      </c>
      <c r="H15" s="19" t="s">
        <v>1084</v>
      </c>
      <c r="I15" s="19" t="s">
        <v>1084</v>
      </c>
      <c r="J15" s="19"/>
      <c r="K15" s="3"/>
      <c r="L15" s="3"/>
      <c r="M15" s="3"/>
      <c r="N15" s="3"/>
      <c r="O15" s="3"/>
      <c r="P15" s="3"/>
      <c r="Q15" s="3"/>
      <c r="R15" s="3"/>
      <c r="S15" s="3"/>
      <c r="T15" s="3"/>
      <c r="U15" s="3"/>
      <c r="V15" s="3"/>
      <c r="W15" s="3"/>
      <c r="X15" s="3"/>
      <c r="Y15" s="3"/>
      <c r="Z15" s="3"/>
    </row>
    <row r="16" ht="15.75" customHeight="1">
      <c r="A16" s="19" t="s">
        <v>1007</v>
      </c>
      <c r="B16" s="19" t="s">
        <v>1071</v>
      </c>
      <c r="C16" s="19"/>
      <c r="D16" s="19"/>
      <c r="E16" s="19"/>
      <c r="F16" s="19">
        <v>0.0</v>
      </c>
      <c r="G16" s="19" t="s">
        <v>1083</v>
      </c>
      <c r="H16" s="19" t="s">
        <v>1084</v>
      </c>
      <c r="I16" s="19" t="s">
        <v>1084</v>
      </c>
      <c r="J16" s="19"/>
      <c r="K16" s="3"/>
      <c r="L16" s="3"/>
      <c r="M16" s="3"/>
      <c r="N16" s="3"/>
      <c r="O16" s="3"/>
      <c r="P16" s="3"/>
      <c r="Q16" s="3"/>
      <c r="R16" s="3"/>
      <c r="S16" s="3"/>
      <c r="T16" s="3"/>
      <c r="U16" s="3"/>
      <c r="V16" s="3"/>
      <c r="W16" s="3"/>
      <c r="X16" s="3"/>
      <c r="Y16" s="3"/>
      <c r="Z16" s="3"/>
    </row>
    <row r="17" ht="15.75" customHeight="1">
      <c r="A17" s="19" t="s">
        <v>737</v>
      </c>
      <c r="B17" s="19" t="s">
        <v>1086</v>
      </c>
      <c r="C17" s="19"/>
      <c r="D17" s="19"/>
      <c r="E17" s="19"/>
      <c r="F17" s="19">
        <v>0.0</v>
      </c>
      <c r="G17" s="19" t="s">
        <v>1083</v>
      </c>
      <c r="H17" s="19" t="s">
        <v>1084</v>
      </c>
      <c r="I17" s="19" t="s">
        <v>1084</v>
      </c>
      <c r="J17" s="19"/>
      <c r="K17" s="3"/>
      <c r="L17" s="3"/>
      <c r="M17" s="3"/>
      <c r="N17" s="3"/>
      <c r="O17" s="3"/>
      <c r="P17" s="3"/>
      <c r="Q17" s="3"/>
      <c r="R17" s="3"/>
      <c r="S17" s="3"/>
      <c r="T17" s="3"/>
      <c r="U17" s="3"/>
      <c r="V17" s="3"/>
      <c r="W17" s="3"/>
      <c r="X17" s="3"/>
      <c r="Y17" s="3"/>
      <c r="Z17" s="3"/>
    </row>
    <row r="18" ht="15.75" customHeight="1">
      <c r="A18" s="19" t="s">
        <v>1010</v>
      </c>
      <c r="B18" s="19" t="s">
        <v>1071</v>
      </c>
      <c r="C18" s="19"/>
      <c r="D18" s="19"/>
      <c r="E18" s="19"/>
      <c r="F18" s="19">
        <v>0.0</v>
      </c>
      <c r="G18" s="19" t="s">
        <v>1083</v>
      </c>
      <c r="H18" s="19" t="s">
        <v>1084</v>
      </c>
      <c r="I18" s="19" t="s">
        <v>1084</v>
      </c>
      <c r="J18" s="19"/>
      <c r="K18" s="3"/>
      <c r="L18" s="3"/>
      <c r="M18" s="3"/>
      <c r="N18" s="3"/>
      <c r="O18" s="3"/>
      <c r="P18" s="3"/>
      <c r="Q18" s="3"/>
      <c r="R18" s="3"/>
      <c r="S18" s="3"/>
      <c r="T18" s="3"/>
      <c r="U18" s="3"/>
      <c r="V18" s="3"/>
      <c r="W18" s="3"/>
      <c r="X18" s="3"/>
      <c r="Y18" s="3"/>
      <c r="Z18" s="3"/>
    </row>
    <row r="19" ht="15.75" customHeight="1">
      <c r="A19" s="19" t="s">
        <v>458</v>
      </c>
      <c r="B19" s="19" t="s">
        <v>1071</v>
      </c>
      <c r="C19" s="19"/>
      <c r="D19" s="19"/>
      <c r="E19" s="19"/>
      <c r="F19" s="19">
        <v>0.2651685</v>
      </c>
      <c r="G19" s="19" t="s">
        <v>1087</v>
      </c>
      <c r="H19" s="19">
        <v>1.0</v>
      </c>
      <c r="I19" s="19" t="s">
        <v>1088</v>
      </c>
      <c r="J19" s="19"/>
      <c r="K19" s="3"/>
      <c r="L19" s="3"/>
      <c r="M19" s="3"/>
      <c r="N19" s="3"/>
      <c r="O19" s="3"/>
      <c r="P19" s="3"/>
      <c r="Q19" s="3"/>
      <c r="R19" s="3"/>
      <c r="S19" s="3"/>
      <c r="T19" s="3"/>
      <c r="U19" s="3"/>
      <c r="V19" s="3"/>
      <c r="W19" s="3"/>
      <c r="X19" s="3"/>
      <c r="Y19" s="3"/>
      <c r="Z19" s="3"/>
    </row>
    <row r="20" ht="15.75" customHeight="1">
      <c r="A20" s="19" t="s">
        <v>757</v>
      </c>
      <c r="B20" s="19" t="s">
        <v>1089</v>
      </c>
      <c r="C20" s="19" t="s">
        <v>978</v>
      </c>
      <c r="D20" s="19" t="s">
        <v>979</v>
      </c>
      <c r="E20" s="19" t="s">
        <v>980</v>
      </c>
      <c r="F20" s="19" t="s">
        <v>1072</v>
      </c>
      <c r="G20" s="19" t="s">
        <v>1073</v>
      </c>
      <c r="H20" s="19">
        <v>65.0</v>
      </c>
      <c r="I20" s="19" t="s">
        <v>1090</v>
      </c>
      <c r="J20" s="19"/>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5.0"/>
    <col customWidth="1" min="3" max="3" width="19.0"/>
    <col customWidth="1" min="4" max="4" width="15.0"/>
    <col customWidth="1" min="5" max="5" width="32.0"/>
    <col customWidth="1" min="6" max="6" width="45.0"/>
    <col customWidth="1" min="7" max="7" width="27.0"/>
    <col customWidth="1" min="8" max="8" width="34.0"/>
    <col customWidth="1" min="9" max="9" width="40.0"/>
  </cols>
  <sheetData>
    <row r="1">
      <c r="A1" s="18" t="s">
        <v>1066</v>
      </c>
      <c r="B1" s="18" t="s">
        <v>8</v>
      </c>
      <c r="C1" s="18" t="s">
        <v>1091</v>
      </c>
      <c r="D1" s="18" t="s">
        <v>1092</v>
      </c>
      <c r="E1" s="18" t="s">
        <v>1093</v>
      </c>
      <c r="F1" s="18" t="s">
        <v>1094</v>
      </c>
      <c r="G1" s="18" t="s">
        <v>1095</v>
      </c>
      <c r="H1" s="18" t="s">
        <v>1096</v>
      </c>
      <c r="I1" s="18" t="s">
        <v>1097</v>
      </c>
      <c r="J1" s="3"/>
      <c r="K1" s="3"/>
      <c r="L1" s="3"/>
      <c r="M1" s="3"/>
      <c r="N1" s="3"/>
      <c r="O1" s="3"/>
      <c r="P1" s="3"/>
      <c r="Q1" s="3"/>
      <c r="R1" s="3"/>
      <c r="S1" s="3"/>
      <c r="T1" s="3"/>
      <c r="U1" s="3"/>
      <c r="V1" s="3"/>
      <c r="W1" s="3"/>
      <c r="X1" s="3"/>
      <c r="Y1" s="3"/>
      <c r="Z1" s="3"/>
    </row>
    <row r="2">
      <c r="A2" s="19" t="s">
        <v>458</v>
      </c>
      <c r="B2" s="19" t="s">
        <v>1071</v>
      </c>
      <c r="C2" s="19">
        <v>0.8</v>
      </c>
      <c r="D2" s="19">
        <v>0.9</v>
      </c>
      <c r="E2" s="19">
        <v>22.5</v>
      </c>
      <c r="F2" s="19" t="s">
        <v>1098</v>
      </c>
      <c r="G2" s="19">
        <v>0.6</v>
      </c>
      <c r="H2" s="19">
        <v>0.25</v>
      </c>
      <c r="I2" s="19"/>
      <c r="J2" s="3"/>
      <c r="K2" s="3"/>
      <c r="L2" s="3"/>
      <c r="M2" s="3"/>
      <c r="N2" s="3"/>
      <c r="O2" s="3"/>
      <c r="P2" s="3"/>
      <c r="Q2" s="3"/>
      <c r="R2" s="3"/>
      <c r="S2" s="3"/>
      <c r="T2" s="3"/>
      <c r="U2" s="3"/>
      <c r="V2" s="3"/>
      <c r="W2" s="3"/>
      <c r="X2" s="3"/>
      <c r="Y2" s="3"/>
      <c r="Z2" s="3"/>
    </row>
    <row r="3">
      <c r="A3" s="19" t="s">
        <v>936</v>
      </c>
      <c r="B3" s="19" t="s">
        <v>1071</v>
      </c>
      <c r="C3" s="19">
        <v>0.8</v>
      </c>
      <c r="D3" s="19">
        <v>0.9</v>
      </c>
      <c r="E3" s="19">
        <v>16.0</v>
      </c>
      <c r="F3" s="19" t="s">
        <v>1099</v>
      </c>
      <c r="G3" s="19">
        <v>0.6</v>
      </c>
      <c r="H3" s="19">
        <v>0.25</v>
      </c>
      <c r="I3" s="19"/>
      <c r="J3" s="3"/>
      <c r="K3" s="3"/>
      <c r="L3" s="3"/>
      <c r="M3" s="3"/>
      <c r="N3" s="3"/>
      <c r="O3" s="3"/>
      <c r="P3" s="3"/>
      <c r="Q3" s="3"/>
      <c r="R3" s="3"/>
      <c r="S3" s="3"/>
      <c r="T3" s="3"/>
      <c r="U3" s="3"/>
      <c r="V3" s="3"/>
      <c r="W3" s="3"/>
      <c r="X3" s="3"/>
      <c r="Y3" s="3"/>
      <c r="Z3" s="3"/>
    </row>
    <row r="4">
      <c r="A4" s="19" t="s">
        <v>940</v>
      </c>
      <c r="B4" s="19" t="s">
        <v>1071</v>
      </c>
      <c r="C4" s="19">
        <v>0.8</v>
      </c>
      <c r="D4" s="19">
        <v>0.9</v>
      </c>
      <c r="E4" s="19">
        <v>16.0</v>
      </c>
      <c r="F4" s="19" t="s">
        <v>1100</v>
      </c>
      <c r="G4" s="19">
        <v>0.6</v>
      </c>
      <c r="H4" s="19">
        <v>0.25</v>
      </c>
      <c r="I4" s="19"/>
      <c r="J4" s="3"/>
      <c r="K4" s="3"/>
      <c r="L4" s="3"/>
      <c r="M4" s="3"/>
      <c r="N4" s="3"/>
      <c r="O4" s="3"/>
      <c r="P4" s="3"/>
      <c r="Q4" s="3"/>
      <c r="R4" s="3"/>
      <c r="S4" s="3"/>
      <c r="T4" s="3"/>
      <c r="U4" s="3"/>
      <c r="V4" s="3"/>
      <c r="W4" s="3"/>
      <c r="X4" s="3"/>
      <c r="Y4" s="3"/>
      <c r="Z4" s="3"/>
    </row>
    <row r="5">
      <c r="A5" s="19" t="s">
        <v>949</v>
      </c>
      <c r="B5" s="19" t="s">
        <v>1071</v>
      </c>
      <c r="C5" s="19">
        <v>0.8</v>
      </c>
      <c r="D5" s="19">
        <v>0.9</v>
      </c>
      <c r="E5" s="19">
        <v>18.5</v>
      </c>
      <c r="F5" s="19" t="s">
        <v>1101</v>
      </c>
      <c r="G5" s="19">
        <v>0.6</v>
      </c>
      <c r="H5" s="19">
        <v>0.25</v>
      </c>
      <c r="I5" s="19"/>
      <c r="J5" s="3"/>
      <c r="K5" s="3"/>
      <c r="L5" s="3"/>
      <c r="M5" s="3"/>
      <c r="N5" s="3"/>
      <c r="O5" s="3"/>
      <c r="P5" s="3"/>
      <c r="Q5" s="3"/>
      <c r="R5" s="3"/>
      <c r="S5" s="3"/>
      <c r="T5" s="3"/>
      <c r="U5" s="3"/>
      <c r="V5" s="3"/>
      <c r="W5" s="3"/>
      <c r="X5" s="3"/>
      <c r="Y5" s="3"/>
      <c r="Z5" s="3"/>
    </row>
    <row r="6">
      <c r="A6" s="19" t="s">
        <v>558</v>
      </c>
      <c r="B6" s="19" t="s">
        <v>1071</v>
      </c>
      <c r="C6" s="19">
        <v>0.8</v>
      </c>
      <c r="D6" s="19">
        <v>0.9</v>
      </c>
      <c r="E6" s="19">
        <v>19.5</v>
      </c>
      <c r="F6" s="19" t="s">
        <v>1102</v>
      </c>
      <c r="G6" s="19">
        <v>0.6</v>
      </c>
      <c r="H6" s="19">
        <v>0.25</v>
      </c>
      <c r="I6" s="19"/>
      <c r="J6" s="3"/>
      <c r="K6" s="3"/>
      <c r="L6" s="3"/>
      <c r="M6" s="3"/>
      <c r="N6" s="3"/>
      <c r="O6" s="3"/>
      <c r="P6" s="3"/>
      <c r="Q6" s="3"/>
      <c r="R6" s="3"/>
      <c r="S6" s="3"/>
      <c r="T6" s="3"/>
      <c r="U6" s="3"/>
      <c r="V6" s="3"/>
      <c r="W6" s="3"/>
      <c r="X6" s="3"/>
      <c r="Y6" s="3"/>
      <c r="Z6" s="3"/>
    </row>
    <row r="7">
      <c r="A7" s="19" t="s">
        <v>619</v>
      </c>
      <c r="B7" s="19" t="s">
        <v>1071</v>
      </c>
      <c r="C7" s="19">
        <v>0.8</v>
      </c>
      <c r="D7" s="19">
        <v>0.9</v>
      </c>
      <c r="E7" s="19">
        <v>17.5</v>
      </c>
      <c r="F7" s="19" t="s">
        <v>1103</v>
      </c>
      <c r="G7" s="19">
        <v>0.6</v>
      </c>
      <c r="H7" s="19">
        <v>0.25</v>
      </c>
      <c r="I7" s="19"/>
      <c r="J7" s="3"/>
      <c r="K7" s="3"/>
      <c r="L7" s="3"/>
      <c r="M7" s="3"/>
      <c r="N7" s="3"/>
      <c r="O7" s="3"/>
      <c r="P7" s="3"/>
      <c r="Q7" s="3"/>
      <c r="R7" s="3"/>
      <c r="S7" s="3"/>
      <c r="T7" s="3"/>
      <c r="U7" s="3"/>
      <c r="V7" s="3"/>
      <c r="W7" s="3"/>
      <c r="X7" s="3"/>
      <c r="Y7" s="3"/>
      <c r="Z7" s="3"/>
    </row>
    <row r="8">
      <c r="A8" s="19" t="s">
        <v>328</v>
      </c>
      <c r="B8" s="19" t="s">
        <v>1071</v>
      </c>
      <c r="C8" s="19">
        <v>0.8</v>
      </c>
      <c r="D8" s="19">
        <v>0.9</v>
      </c>
      <c r="E8" s="19">
        <v>17.5</v>
      </c>
      <c r="F8" s="19" t="s">
        <v>1104</v>
      </c>
      <c r="G8" s="19">
        <v>0.6</v>
      </c>
      <c r="H8" s="19">
        <v>0.25</v>
      </c>
      <c r="I8" s="19"/>
      <c r="J8" s="3"/>
      <c r="K8" s="3"/>
      <c r="L8" s="3"/>
      <c r="M8" s="3"/>
      <c r="N8" s="3"/>
      <c r="O8" s="3"/>
      <c r="P8" s="3"/>
      <c r="Q8" s="3"/>
      <c r="R8" s="3"/>
      <c r="S8" s="3"/>
      <c r="T8" s="3"/>
      <c r="U8" s="3"/>
      <c r="V8" s="3"/>
      <c r="W8" s="3"/>
      <c r="X8" s="3"/>
      <c r="Y8" s="3"/>
      <c r="Z8" s="3"/>
    </row>
    <row r="9">
      <c r="A9" s="19" t="s">
        <v>956</v>
      </c>
      <c r="B9" s="19" t="s">
        <v>1071</v>
      </c>
      <c r="C9" s="19">
        <v>0.8</v>
      </c>
      <c r="D9" s="19">
        <v>0.9</v>
      </c>
      <c r="E9" s="19">
        <v>17.0</v>
      </c>
      <c r="F9" s="19" t="s">
        <v>1103</v>
      </c>
      <c r="G9" s="19">
        <v>0.6</v>
      </c>
      <c r="H9" s="19">
        <v>0.25</v>
      </c>
      <c r="I9" s="19"/>
      <c r="J9" s="3"/>
      <c r="K9" s="3"/>
      <c r="L9" s="3"/>
      <c r="M9" s="3"/>
      <c r="N9" s="3"/>
      <c r="O9" s="3"/>
      <c r="P9" s="3"/>
      <c r="Q9" s="3"/>
      <c r="R9" s="3"/>
      <c r="S9" s="3"/>
      <c r="T9" s="3"/>
      <c r="U9" s="3"/>
      <c r="V9" s="3"/>
      <c r="W9" s="3"/>
      <c r="X9" s="3"/>
      <c r="Y9" s="3"/>
      <c r="Z9" s="3"/>
    </row>
    <row r="10">
      <c r="A10" s="19" t="s">
        <v>959</v>
      </c>
      <c r="B10" s="19" t="s">
        <v>1071</v>
      </c>
      <c r="C10" s="19">
        <v>0.8</v>
      </c>
      <c r="D10" s="19">
        <v>0.9</v>
      </c>
      <c r="E10" s="19">
        <v>19.0</v>
      </c>
      <c r="F10" s="19" t="s">
        <v>1105</v>
      </c>
      <c r="G10" s="19">
        <v>0.6</v>
      </c>
      <c r="H10" s="19">
        <v>0.25</v>
      </c>
      <c r="I10" s="19"/>
      <c r="J10" s="3"/>
      <c r="K10" s="3"/>
      <c r="L10" s="3"/>
      <c r="M10" s="3"/>
      <c r="N10" s="3"/>
      <c r="O10" s="3"/>
      <c r="P10" s="3"/>
      <c r="Q10" s="3"/>
      <c r="R10" s="3"/>
      <c r="S10" s="3"/>
      <c r="T10" s="3"/>
      <c r="U10" s="3"/>
      <c r="V10" s="3"/>
      <c r="W10" s="3"/>
      <c r="X10" s="3"/>
      <c r="Y10" s="3"/>
      <c r="Z10" s="3"/>
    </row>
    <row r="11">
      <c r="A11" s="19" t="s">
        <v>963</v>
      </c>
      <c r="B11" s="19" t="s">
        <v>1071</v>
      </c>
      <c r="C11" s="19">
        <v>0.8</v>
      </c>
      <c r="D11" s="19">
        <v>0.9</v>
      </c>
      <c r="E11" s="19">
        <v>19.0</v>
      </c>
      <c r="F11" s="19" t="s">
        <v>1105</v>
      </c>
      <c r="G11" s="19">
        <v>0.6</v>
      </c>
      <c r="H11" s="19">
        <v>0.25</v>
      </c>
      <c r="I11" s="19"/>
      <c r="J11" s="3"/>
      <c r="K11" s="3"/>
      <c r="L11" s="3"/>
      <c r="M11" s="3"/>
      <c r="N11" s="3"/>
      <c r="O11" s="3"/>
      <c r="P11" s="3"/>
      <c r="Q11" s="3"/>
      <c r="R11" s="3"/>
      <c r="S11" s="3"/>
      <c r="T11" s="3"/>
      <c r="U11" s="3"/>
      <c r="V11" s="3"/>
      <c r="W11" s="3"/>
      <c r="X11" s="3"/>
      <c r="Y11" s="3"/>
      <c r="Z11" s="3"/>
    </row>
    <row r="12">
      <c r="A12" s="19" t="s">
        <v>966</v>
      </c>
      <c r="B12" s="19" t="s">
        <v>1071</v>
      </c>
      <c r="C12" s="19">
        <v>0.8</v>
      </c>
      <c r="D12" s="19">
        <v>0.9</v>
      </c>
      <c r="E12" s="19">
        <v>11.0</v>
      </c>
      <c r="F12" s="19" t="s">
        <v>1106</v>
      </c>
      <c r="G12" s="19">
        <v>0.6</v>
      </c>
      <c r="H12" s="19">
        <v>0.25</v>
      </c>
      <c r="I12" s="19"/>
      <c r="J12" s="3"/>
      <c r="K12" s="3"/>
      <c r="L12" s="3"/>
      <c r="M12" s="3"/>
      <c r="N12" s="3"/>
      <c r="O12" s="3"/>
      <c r="P12" s="3"/>
      <c r="Q12" s="3"/>
      <c r="R12" s="3"/>
      <c r="S12" s="3"/>
      <c r="T12" s="3"/>
      <c r="U12" s="3"/>
      <c r="V12" s="3"/>
      <c r="W12" s="3"/>
      <c r="X12" s="3"/>
      <c r="Y12" s="3"/>
      <c r="Z12" s="3"/>
    </row>
    <row r="13">
      <c r="A13" s="19" t="s">
        <v>974</v>
      </c>
      <c r="B13" s="19" t="s">
        <v>1071</v>
      </c>
      <c r="C13" s="19">
        <v>0.8</v>
      </c>
      <c r="D13" s="19">
        <v>0.9</v>
      </c>
      <c r="E13" s="19">
        <v>10.0</v>
      </c>
      <c r="F13" s="19" t="s">
        <v>1107</v>
      </c>
      <c r="G13" s="19">
        <v>0.6</v>
      </c>
      <c r="H13" s="19">
        <v>0.25</v>
      </c>
      <c r="I13" s="19"/>
      <c r="J13" s="3"/>
      <c r="K13" s="3"/>
      <c r="L13" s="3"/>
      <c r="M13" s="3"/>
      <c r="N13" s="3"/>
      <c r="O13" s="3"/>
      <c r="P13" s="3"/>
      <c r="Q13" s="3"/>
      <c r="R13" s="3"/>
      <c r="S13" s="3"/>
      <c r="T13" s="3"/>
      <c r="U13" s="3"/>
      <c r="V13" s="3"/>
      <c r="W13" s="3"/>
      <c r="X13" s="3"/>
      <c r="Y13" s="3"/>
      <c r="Z13" s="3"/>
    </row>
    <row r="14">
      <c r="A14" s="19" t="s">
        <v>1108</v>
      </c>
      <c r="B14" s="19" t="s">
        <v>1071</v>
      </c>
      <c r="C14" s="19">
        <v>0.8</v>
      </c>
      <c r="D14" s="19">
        <v>0.9</v>
      </c>
      <c r="E14" s="19">
        <v>16.35</v>
      </c>
      <c r="F14" s="19" t="s">
        <v>1109</v>
      </c>
      <c r="G14" s="19">
        <v>0.6</v>
      </c>
      <c r="H14" s="19">
        <v>0.25</v>
      </c>
      <c r="I14" s="19"/>
      <c r="J14" s="3"/>
      <c r="K14" s="3"/>
      <c r="L14" s="3"/>
      <c r="M14" s="3"/>
      <c r="N14" s="3"/>
      <c r="O14" s="3"/>
      <c r="P14" s="3"/>
      <c r="Q14" s="3"/>
      <c r="R14" s="3"/>
      <c r="S14" s="3"/>
      <c r="T14" s="3"/>
      <c r="U14" s="3"/>
      <c r="V14" s="3"/>
      <c r="W14" s="3"/>
      <c r="X14" s="3"/>
      <c r="Y14" s="3"/>
      <c r="Z14" s="3"/>
    </row>
    <row r="15">
      <c r="A15" s="19" t="s">
        <v>757</v>
      </c>
      <c r="B15" s="19" t="s">
        <v>1071</v>
      </c>
      <c r="C15" s="19">
        <v>0.8</v>
      </c>
      <c r="D15" s="19">
        <v>0.9</v>
      </c>
      <c r="E15" s="19">
        <v>17.7</v>
      </c>
      <c r="F15" s="19" t="s">
        <v>1110</v>
      </c>
      <c r="G15" s="19">
        <v>0.6</v>
      </c>
      <c r="H15" s="19">
        <v>0.25</v>
      </c>
      <c r="I15" s="19" t="s">
        <v>1042</v>
      </c>
      <c r="J15" s="3"/>
      <c r="K15" s="3"/>
      <c r="L15" s="3"/>
      <c r="M15" s="3"/>
      <c r="N15" s="3"/>
      <c r="O15" s="3"/>
      <c r="P15" s="3"/>
      <c r="Q15" s="3"/>
      <c r="R15" s="3"/>
      <c r="S15" s="3"/>
      <c r="T15" s="3"/>
      <c r="U15" s="3"/>
      <c r="V15" s="3"/>
      <c r="W15" s="3"/>
      <c r="X15" s="3"/>
      <c r="Y15" s="3"/>
      <c r="Z15" s="3"/>
    </row>
    <row r="16">
      <c r="A16" s="19" t="s">
        <v>822</v>
      </c>
      <c r="B16" s="19" t="s">
        <v>1071</v>
      </c>
      <c r="C16" s="19">
        <v>0.8</v>
      </c>
      <c r="D16" s="19">
        <v>0.9</v>
      </c>
      <c r="E16" s="19"/>
      <c r="F16" s="19"/>
      <c r="G16" s="19">
        <v>0.6</v>
      </c>
      <c r="H16" s="19">
        <v>0.25</v>
      </c>
      <c r="I16" s="19"/>
      <c r="J16" s="3"/>
      <c r="K16" s="3"/>
      <c r="L16" s="3"/>
      <c r="M16" s="3"/>
      <c r="N16" s="3"/>
      <c r="O16" s="3"/>
      <c r="P16" s="3"/>
      <c r="Q16" s="3"/>
      <c r="R16" s="3"/>
      <c r="S16" s="3"/>
      <c r="T16" s="3"/>
      <c r="U16" s="3"/>
      <c r="V16" s="3"/>
      <c r="W16" s="3"/>
      <c r="X16" s="3"/>
      <c r="Y16" s="3"/>
      <c r="Z16" s="3"/>
    </row>
    <row r="17">
      <c r="A17" s="19" t="s">
        <v>826</v>
      </c>
      <c r="B17" s="19" t="s">
        <v>1071</v>
      </c>
      <c r="C17" s="19">
        <v>0.8</v>
      </c>
      <c r="D17" s="19">
        <v>0.9</v>
      </c>
      <c r="E17" s="19"/>
      <c r="F17" s="19"/>
      <c r="G17" s="19">
        <v>0.6</v>
      </c>
      <c r="H17" s="19">
        <v>0.25</v>
      </c>
      <c r="I17" s="19"/>
      <c r="J17" s="3"/>
      <c r="K17" s="3"/>
      <c r="L17" s="3"/>
      <c r="M17" s="3"/>
      <c r="N17" s="3"/>
      <c r="O17" s="3"/>
      <c r="P17" s="3"/>
      <c r="Q17" s="3"/>
      <c r="R17" s="3"/>
      <c r="S17" s="3"/>
      <c r="T17" s="3"/>
      <c r="U17" s="3"/>
      <c r="V17" s="3"/>
      <c r="W17" s="3"/>
      <c r="X17" s="3"/>
      <c r="Y17" s="3"/>
      <c r="Z17" s="3"/>
    </row>
    <row r="18">
      <c r="A18" s="19" t="s">
        <v>829</v>
      </c>
      <c r="B18" s="19" t="s">
        <v>1071</v>
      </c>
      <c r="C18" s="19">
        <v>0.8</v>
      </c>
      <c r="D18" s="19">
        <v>0.9</v>
      </c>
      <c r="E18" s="19">
        <v>14.2</v>
      </c>
      <c r="F18" s="19" t="s">
        <v>1111</v>
      </c>
      <c r="G18" s="19">
        <v>0.6</v>
      </c>
      <c r="H18" s="19">
        <v>0.25</v>
      </c>
      <c r="I18" s="19"/>
      <c r="J18" s="3"/>
      <c r="K18" s="3"/>
      <c r="L18" s="3"/>
      <c r="M18" s="3"/>
      <c r="N18" s="3"/>
      <c r="O18" s="3"/>
      <c r="P18" s="3"/>
      <c r="Q18" s="3"/>
      <c r="R18" s="3"/>
      <c r="S18" s="3"/>
      <c r="T18" s="3"/>
      <c r="U18" s="3"/>
      <c r="V18" s="3"/>
      <c r="W18" s="3"/>
      <c r="X18" s="3"/>
      <c r="Y18" s="3"/>
      <c r="Z18" s="3"/>
    </row>
    <row r="19">
      <c r="A19" s="19" t="s">
        <v>850</v>
      </c>
      <c r="B19" s="19" t="s">
        <v>1071</v>
      </c>
      <c r="C19" s="19">
        <v>0.8</v>
      </c>
      <c r="D19" s="19">
        <v>0.9</v>
      </c>
      <c r="E19" s="19"/>
      <c r="F19" s="19"/>
      <c r="G19" s="19">
        <v>0.6</v>
      </c>
      <c r="H19" s="19">
        <v>0.25</v>
      </c>
      <c r="I19" s="19"/>
      <c r="J19" s="3"/>
      <c r="K19" s="3"/>
      <c r="L19" s="3"/>
      <c r="M19" s="3"/>
      <c r="N19" s="3"/>
      <c r="O19" s="3"/>
      <c r="P19" s="3"/>
      <c r="Q19" s="3"/>
      <c r="R19" s="3"/>
      <c r="S19" s="3"/>
      <c r="T19" s="3"/>
      <c r="U19" s="3"/>
      <c r="V19" s="3"/>
      <c r="W19" s="3"/>
      <c r="X19" s="3"/>
      <c r="Y19" s="3"/>
      <c r="Z19" s="3"/>
    </row>
    <row r="20">
      <c r="A20" s="19" t="s">
        <v>868</v>
      </c>
      <c r="B20" s="19" t="s">
        <v>1071</v>
      </c>
      <c r="C20" s="19">
        <v>0.8</v>
      </c>
      <c r="D20" s="19">
        <v>0.9</v>
      </c>
      <c r="E20" s="19"/>
      <c r="F20" s="19"/>
      <c r="G20" s="19">
        <v>0.6</v>
      </c>
      <c r="H20" s="19">
        <v>0.25</v>
      </c>
      <c r="I20" s="19"/>
      <c r="J20" s="3"/>
      <c r="K20" s="3"/>
      <c r="L20" s="3"/>
      <c r="M20" s="3"/>
      <c r="N20" s="3"/>
      <c r="O20" s="3"/>
      <c r="P20" s="3"/>
      <c r="Q20" s="3"/>
      <c r="R20" s="3"/>
      <c r="S20" s="3"/>
      <c r="T20" s="3"/>
      <c r="U20" s="3"/>
      <c r="V20" s="3"/>
      <c r="W20" s="3"/>
      <c r="X20" s="3"/>
      <c r="Y20" s="3"/>
      <c r="Z20" s="3"/>
    </row>
    <row r="21" ht="15.75" customHeight="1">
      <c r="A21" s="19" t="s">
        <v>872</v>
      </c>
      <c r="B21" s="19" t="s">
        <v>1071</v>
      </c>
      <c r="C21" s="19">
        <v>0.8</v>
      </c>
      <c r="D21" s="19">
        <v>0.9</v>
      </c>
      <c r="E21" s="19"/>
      <c r="F21" s="19"/>
      <c r="G21" s="19">
        <v>0.6</v>
      </c>
      <c r="H21" s="19">
        <v>0.25</v>
      </c>
      <c r="I21" s="19"/>
      <c r="J21" s="3"/>
      <c r="K21" s="3"/>
      <c r="L21" s="3"/>
      <c r="M21" s="3"/>
      <c r="N21" s="3"/>
      <c r="O21" s="3"/>
      <c r="P21" s="3"/>
      <c r="Q21" s="3"/>
      <c r="R21" s="3"/>
      <c r="S21" s="3"/>
      <c r="T21" s="3"/>
      <c r="U21" s="3"/>
      <c r="V21" s="3"/>
      <c r="W21" s="3"/>
      <c r="X21" s="3"/>
      <c r="Y21" s="3"/>
      <c r="Z21" s="3"/>
    </row>
    <row r="22" ht="15.75" customHeight="1">
      <c r="A22" s="19" t="s">
        <v>891</v>
      </c>
      <c r="B22" s="19" t="s">
        <v>1071</v>
      </c>
      <c r="C22" s="19">
        <v>0.8</v>
      </c>
      <c r="D22" s="19">
        <v>0.9</v>
      </c>
      <c r="E22" s="19">
        <v>23.0</v>
      </c>
      <c r="F22" s="19" t="s">
        <v>1112</v>
      </c>
      <c r="G22" s="19">
        <v>0.6</v>
      </c>
      <c r="H22" s="19">
        <v>0.25</v>
      </c>
      <c r="I22" s="19"/>
      <c r="J22" s="3"/>
      <c r="K22" s="3"/>
      <c r="L22" s="3"/>
      <c r="M22" s="3"/>
      <c r="N22" s="3"/>
      <c r="O22" s="3"/>
      <c r="P22" s="3"/>
      <c r="Q22" s="3"/>
      <c r="R22" s="3"/>
      <c r="S22" s="3"/>
      <c r="T22" s="3"/>
      <c r="U22" s="3"/>
      <c r="V22" s="3"/>
      <c r="W22" s="3"/>
      <c r="X22" s="3"/>
      <c r="Y22" s="3"/>
      <c r="Z22" s="3"/>
    </row>
    <row r="23" ht="15.75" customHeight="1">
      <c r="A23" s="19" t="s">
        <v>737</v>
      </c>
      <c r="B23" s="19" t="s">
        <v>1071</v>
      </c>
      <c r="C23" s="19">
        <v>0.8</v>
      </c>
      <c r="D23" s="19">
        <v>0.9</v>
      </c>
      <c r="E23" s="19"/>
      <c r="F23" s="19"/>
      <c r="G23" s="19">
        <v>0.6</v>
      </c>
      <c r="H23" s="19">
        <v>0.25</v>
      </c>
      <c r="I23" s="19"/>
      <c r="J23" s="3"/>
      <c r="K23" s="3"/>
      <c r="L23" s="3"/>
      <c r="M23" s="3"/>
      <c r="N23" s="3"/>
      <c r="O23" s="3"/>
      <c r="P23" s="3"/>
      <c r="Q23" s="3"/>
      <c r="R23" s="3"/>
      <c r="S23" s="3"/>
      <c r="T23" s="3"/>
      <c r="U23" s="3"/>
      <c r="V23" s="3"/>
      <c r="W23" s="3"/>
      <c r="X23" s="3"/>
      <c r="Y23" s="3"/>
      <c r="Z23" s="3"/>
    </row>
    <row r="24" ht="15.75" customHeight="1">
      <c r="A24" s="19" t="s">
        <v>334</v>
      </c>
      <c r="B24" s="19" t="s">
        <v>1071</v>
      </c>
      <c r="C24" s="19">
        <v>0.8</v>
      </c>
      <c r="D24" s="19">
        <v>0.9</v>
      </c>
      <c r="E24" s="19"/>
      <c r="F24" s="19"/>
      <c r="G24" s="19">
        <v>0.6</v>
      </c>
      <c r="H24" s="19">
        <v>0.25</v>
      </c>
      <c r="I24" s="19"/>
      <c r="J24" s="3"/>
      <c r="K24" s="3"/>
      <c r="L24" s="3"/>
      <c r="M24" s="3"/>
      <c r="N24" s="3"/>
      <c r="O24" s="3"/>
      <c r="P24" s="3"/>
      <c r="Q24" s="3"/>
      <c r="R24" s="3"/>
      <c r="S24" s="3"/>
      <c r="T24" s="3"/>
      <c r="U24" s="3"/>
      <c r="V24" s="3"/>
      <c r="W24" s="3"/>
      <c r="X24" s="3"/>
      <c r="Y24" s="3"/>
      <c r="Z24" s="3"/>
    </row>
    <row r="25" ht="15.75" customHeight="1">
      <c r="A25" s="19" t="s">
        <v>836</v>
      </c>
      <c r="B25" s="19" t="s">
        <v>1071</v>
      </c>
      <c r="C25" s="19">
        <v>0.8</v>
      </c>
      <c r="D25" s="19">
        <v>0.9</v>
      </c>
      <c r="E25" s="19"/>
      <c r="F25" s="19"/>
      <c r="G25" s="19">
        <v>0.6</v>
      </c>
      <c r="H25" s="19">
        <v>0.25</v>
      </c>
      <c r="I25" s="19"/>
      <c r="J25" s="3"/>
      <c r="K25" s="3"/>
      <c r="L25" s="3"/>
      <c r="M25" s="3"/>
      <c r="N25" s="3"/>
      <c r="O25" s="3"/>
      <c r="P25" s="3"/>
      <c r="Q25" s="3"/>
      <c r="R25" s="3"/>
      <c r="S25" s="3"/>
      <c r="T25" s="3"/>
      <c r="U25" s="3"/>
      <c r="V25" s="3"/>
      <c r="W25" s="3"/>
      <c r="X25" s="3"/>
      <c r="Y25" s="3"/>
      <c r="Z25" s="3"/>
    </row>
    <row r="26" ht="15.75" customHeight="1">
      <c r="A26" s="19"/>
      <c r="B26" s="19"/>
      <c r="C26" s="19"/>
      <c r="D26" s="19"/>
      <c r="E26" s="19"/>
      <c r="F26" s="19"/>
      <c r="G26" s="19"/>
      <c r="H26" s="19"/>
      <c r="I26" s="19"/>
      <c r="J26" s="3"/>
      <c r="K26" s="3"/>
      <c r="L26" s="3"/>
      <c r="M26" s="3"/>
      <c r="N26" s="3"/>
      <c r="O26" s="3"/>
      <c r="P26" s="3"/>
      <c r="Q26" s="3"/>
      <c r="R26" s="3"/>
      <c r="S26" s="3"/>
      <c r="T26" s="3"/>
      <c r="U26" s="3"/>
      <c r="V26" s="3"/>
      <c r="W26" s="3"/>
      <c r="X26" s="3"/>
      <c r="Y26" s="3"/>
      <c r="Z26" s="3"/>
    </row>
    <row r="27" ht="15.75" customHeight="1">
      <c r="A27" s="19"/>
      <c r="B27" s="19"/>
      <c r="C27" s="19"/>
      <c r="D27" s="19"/>
      <c r="E27" s="19"/>
      <c r="F27" s="19"/>
      <c r="G27" s="19"/>
      <c r="H27" s="19"/>
      <c r="I27" s="19"/>
      <c r="J27" s="3"/>
      <c r="K27" s="3"/>
      <c r="L27" s="3"/>
      <c r="M27" s="3"/>
      <c r="N27" s="3"/>
      <c r="O27" s="3"/>
      <c r="P27" s="3"/>
      <c r="Q27" s="3"/>
      <c r="R27" s="3"/>
      <c r="S27" s="3"/>
      <c r="T27" s="3"/>
      <c r="U27" s="3"/>
      <c r="V27" s="3"/>
      <c r="W27" s="3"/>
      <c r="X27" s="3"/>
      <c r="Y27" s="3"/>
      <c r="Z27" s="3"/>
    </row>
    <row r="28" ht="15.75" customHeight="1">
      <c r="A28" s="19" t="s">
        <v>1113</v>
      </c>
      <c r="B28" s="19" t="s">
        <v>1114</v>
      </c>
      <c r="C28" s="19"/>
      <c r="D28" s="19"/>
      <c r="E28" s="19"/>
      <c r="F28" s="19"/>
      <c r="G28" s="19"/>
      <c r="H28" s="19"/>
      <c r="I28" s="19"/>
      <c r="J28" s="3"/>
      <c r="K28" s="3"/>
      <c r="L28" s="3"/>
      <c r="M28" s="3"/>
      <c r="N28" s="3"/>
      <c r="O28" s="3"/>
      <c r="P28" s="3"/>
      <c r="Q28" s="3"/>
      <c r="R28" s="3"/>
      <c r="S28" s="3"/>
      <c r="T28" s="3"/>
      <c r="U28" s="3"/>
      <c r="V28" s="3"/>
      <c r="W28" s="3"/>
      <c r="X28" s="3"/>
      <c r="Y28" s="3"/>
      <c r="Z28" s="3"/>
    </row>
    <row r="29" ht="15.75" customHeight="1">
      <c r="A29" s="19" t="s">
        <v>1115</v>
      </c>
      <c r="B29" s="19"/>
      <c r="C29" s="19"/>
      <c r="D29" s="19"/>
      <c r="E29" s="19"/>
      <c r="F29" s="19"/>
      <c r="G29" s="19"/>
      <c r="H29" s="19"/>
      <c r="I29" s="19"/>
      <c r="J29" s="3"/>
      <c r="K29" s="3"/>
      <c r="L29" s="3"/>
      <c r="M29" s="3"/>
      <c r="N29" s="3"/>
      <c r="O29" s="3"/>
      <c r="P29" s="3"/>
      <c r="Q29" s="3"/>
      <c r="R29" s="3"/>
      <c r="S29" s="3"/>
      <c r="T29" s="3"/>
      <c r="U29" s="3"/>
      <c r="V29" s="3"/>
      <c r="W29" s="3"/>
      <c r="X29" s="3"/>
      <c r="Y29" s="3"/>
      <c r="Z29" s="3"/>
    </row>
    <row r="30" ht="15.75" customHeight="1">
      <c r="A30" s="19" t="s">
        <v>1116</v>
      </c>
      <c r="B30" s="19"/>
      <c r="C30" s="19"/>
      <c r="D30" s="19"/>
      <c r="E30" s="19"/>
      <c r="F30" s="19"/>
      <c r="G30" s="19"/>
      <c r="H30" s="19"/>
      <c r="I30" s="19"/>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3" width="20.0"/>
    <col customWidth="1" min="4" max="4" width="38.0"/>
    <col customWidth="1" min="5" max="5" width="37.0"/>
    <col customWidth="1" min="6" max="6" width="44.0"/>
  </cols>
  <sheetData>
    <row r="1">
      <c r="A1" s="18" t="s">
        <v>1117</v>
      </c>
      <c r="B1" s="18" t="s">
        <v>1118</v>
      </c>
      <c r="C1" s="18" t="s">
        <v>1119</v>
      </c>
      <c r="D1" s="18" t="s">
        <v>1120</v>
      </c>
      <c r="E1" s="18" t="s">
        <v>1121</v>
      </c>
      <c r="F1" s="18" t="s">
        <v>1122</v>
      </c>
      <c r="G1" s="3"/>
      <c r="H1" s="3"/>
      <c r="I1" s="3"/>
      <c r="J1" s="3"/>
      <c r="K1" s="3"/>
      <c r="L1" s="3"/>
      <c r="M1" s="3"/>
      <c r="N1" s="3"/>
      <c r="O1" s="3"/>
      <c r="P1" s="3"/>
      <c r="Q1" s="3"/>
      <c r="R1" s="3"/>
      <c r="S1" s="3"/>
      <c r="T1" s="3"/>
      <c r="U1" s="3"/>
      <c r="V1" s="3"/>
      <c r="W1" s="3"/>
      <c r="X1" s="3"/>
      <c r="Y1" s="3"/>
      <c r="Z1" s="3"/>
    </row>
    <row r="2">
      <c r="A2" s="19" t="s">
        <v>420</v>
      </c>
      <c r="B2" s="19" t="s">
        <v>1027</v>
      </c>
      <c r="C2" s="19" t="s">
        <v>81</v>
      </c>
      <c r="D2" s="19" t="s">
        <v>1039</v>
      </c>
      <c r="E2" s="19"/>
      <c r="F2" s="19"/>
      <c r="G2" s="3"/>
      <c r="H2" s="3"/>
      <c r="I2" s="3"/>
      <c r="J2" s="3"/>
      <c r="K2" s="3"/>
      <c r="L2" s="3"/>
      <c r="M2" s="3"/>
      <c r="N2" s="3"/>
      <c r="O2" s="3"/>
      <c r="P2" s="3"/>
      <c r="Q2" s="3"/>
      <c r="R2" s="3"/>
      <c r="S2" s="3"/>
      <c r="T2" s="3"/>
      <c r="U2" s="3"/>
      <c r="V2" s="3"/>
      <c r="W2" s="3"/>
      <c r="X2" s="3"/>
      <c r="Y2" s="3"/>
      <c r="Z2" s="3"/>
    </row>
    <row r="3">
      <c r="A3" s="19" t="s">
        <v>425</v>
      </c>
      <c r="B3" s="19" t="s">
        <v>776</v>
      </c>
      <c r="C3" s="19" t="s">
        <v>81</v>
      </c>
      <c r="D3" s="19" t="s">
        <v>1042</v>
      </c>
      <c r="E3" s="19"/>
      <c r="F3" s="19"/>
      <c r="G3" s="3"/>
      <c r="H3" s="3"/>
      <c r="I3" s="3"/>
      <c r="J3" s="3"/>
      <c r="K3" s="3"/>
      <c r="L3" s="3"/>
      <c r="M3" s="3"/>
      <c r="N3" s="3"/>
      <c r="O3" s="3"/>
      <c r="P3" s="3"/>
      <c r="Q3" s="3"/>
      <c r="R3" s="3"/>
      <c r="S3" s="3"/>
      <c r="T3" s="3"/>
      <c r="U3" s="3"/>
      <c r="V3" s="3"/>
      <c r="W3" s="3"/>
      <c r="X3" s="3"/>
      <c r="Y3" s="3"/>
      <c r="Z3" s="3"/>
    </row>
    <row r="4">
      <c r="A4" s="19" t="s">
        <v>428</v>
      </c>
      <c r="B4" s="19" t="s">
        <v>776</v>
      </c>
      <c r="C4" s="19" t="s">
        <v>81</v>
      </c>
      <c r="D4" s="19"/>
      <c r="E4" s="19"/>
      <c r="F4" s="19"/>
      <c r="G4" s="3"/>
      <c r="H4" s="3"/>
      <c r="I4" s="3"/>
      <c r="J4" s="3"/>
      <c r="K4" s="3"/>
      <c r="L4" s="3"/>
      <c r="M4" s="3"/>
      <c r="N4" s="3"/>
      <c r="O4" s="3"/>
      <c r="P4" s="3"/>
      <c r="Q4" s="3"/>
      <c r="R4" s="3"/>
      <c r="S4" s="3"/>
      <c r="T4" s="3"/>
      <c r="U4" s="3"/>
      <c r="V4" s="3"/>
      <c r="W4" s="3"/>
      <c r="X4" s="3"/>
      <c r="Y4" s="3"/>
      <c r="Z4" s="3"/>
    </row>
    <row r="5">
      <c r="A5" s="19" t="s">
        <v>431</v>
      </c>
      <c r="B5" s="19" t="s">
        <v>771</v>
      </c>
      <c r="C5" s="19" t="s">
        <v>144</v>
      </c>
      <c r="D5" s="19"/>
      <c r="E5" s="19" t="s">
        <v>1045</v>
      </c>
      <c r="F5" s="19" t="s">
        <v>1048</v>
      </c>
      <c r="G5" s="3"/>
      <c r="H5" s="3"/>
      <c r="I5" s="3"/>
      <c r="J5" s="3"/>
      <c r="K5" s="3"/>
      <c r="L5" s="3"/>
      <c r="M5" s="3"/>
      <c r="N5" s="3"/>
      <c r="O5" s="3"/>
      <c r="P5" s="3"/>
      <c r="Q5" s="3"/>
      <c r="R5" s="3"/>
      <c r="S5" s="3"/>
      <c r="T5" s="3"/>
      <c r="U5" s="3"/>
      <c r="V5" s="3"/>
      <c r="W5" s="3"/>
      <c r="X5" s="3"/>
      <c r="Y5" s="3"/>
      <c r="Z5" s="3"/>
    </row>
    <row r="6">
      <c r="A6" s="19" t="s">
        <v>434</v>
      </c>
      <c r="B6" s="19" t="s">
        <v>780</v>
      </c>
      <c r="C6" s="19" t="s">
        <v>144</v>
      </c>
      <c r="D6" s="19"/>
      <c r="E6" s="19"/>
      <c r="F6" s="19"/>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14.0"/>
    <col customWidth="1" min="3" max="3" width="15.0"/>
    <col customWidth="1" min="4" max="4" width="45.0"/>
    <col customWidth="1" min="5" max="5" width="42.0"/>
    <col customWidth="1" min="6" max="6" width="8.86"/>
  </cols>
  <sheetData>
    <row r="1">
      <c r="A1" s="20" t="s">
        <v>1123</v>
      </c>
      <c r="B1" s="20" t="s">
        <v>6</v>
      </c>
      <c r="C1" s="20" t="s">
        <v>8</v>
      </c>
      <c r="D1" s="20" t="s">
        <v>10</v>
      </c>
      <c r="E1" s="20" t="s">
        <v>304</v>
      </c>
      <c r="F1" s="3"/>
      <c r="G1" s="3"/>
      <c r="H1" s="3"/>
      <c r="I1" s="3"/>
      <c r="J1" s="3"/>
      <c r="K1" s="3"/>
      <c r="L1" s="3"/>
      <c r="M1" s="3"/>
      <c r="N1" s="3"/>
      <c r="O1" s="3"/>
      <c r="P1" s="3"/>
      <c r="Q1" s="3"/>
      <c r="R1" s="3"/>
      <c r="S1" s="3"/>
      <c r="T1" s="3"/>
      <c r="U1" s="3"/>
      <c r="V1" s="3"/>
      <c r="W1" s="3"/>
      <c r="X1" s="3"/>
      <c r="Y1" s="3"/>
      <c r="Z1" s="3"/>
    </row>
    <row r="2">
      <c r="A2" s="21" t="s">
        <v>1124</v>
      </c>
      <c r="B2" s="21">
        <v>100.0</v>
      </c>
      <c r="C2" s="21" t="s">
        <v>24</v>
      </c>
      <c r="D2" s="21" t="s">
        <v>1125</v>
      </c>
      <c r="E2" s="21" t="s">
        <v>1126</v>
      </c>
      <c r="F2" s="3"/>
      <c r="G2" s="3"/>
      <c r="H2" s="3"/>
      <c r="I2" s="3"/>
      <c r="J2" s="3"/>
      <c r="K2" s="3"/>
      <c r="L2" s="3"/>
      <c r="M2" s="3"/>
      <c r="N2" s="3"/>
      <c r="O2" s="3"/>
      <c r="P2" s="3"/>
      <c r="Q2" s="3"/>
      <c r="R2" s="3"/>
      <c r="S2" s="3"/>
      <c r="T2" s="3"/>
      <c r="U2" s="3"/>
      <c r="V2" s="3"/>
      <c r="W2" s="3"/>
      <c r="X2" s="3"/>
      <c r="Y2" s="3"/>
      <c r="Z2" s="3"/>
    </row>
    <row r="3">
      <c r="A3" s="21" t="s">
        <v>1127</v>
      </c>
      <c r="B3" s="21">
        <v>50.0</v>
      </c>
      <c r="C3" s="21" t="s">
        <v>1128</v>
      </c>
      <c r="D3" s="21" t="s">
        <v>1129</v>
      </c>
      <c r="E3" s="21" t="s">
        <v>1130</v>
      </c>
      <c r="F3" s="3"/>
      <c r="G3" s="3"/>
      <c r="H3" s="3"/>
      <c r="I3" s="3"/>
      <c r="J3" s="3"/>
      <c r="K3" s="3"/>
      <c r="L3" s="3"/>
      <c r="M3" s="3"/>
      <c r="N3" s="3"/>
      <c r="O3" s="3"/>
      <c r="P3" s="3"/>
      <c r="Q3" s="3"/>
      <c r="R3" s="3"/>
      <c r="S3" s="3"/>
      <c r="T3" s="3"/>
      <c r="U3" s="3"/>
      <c r="V3" s="3"/>
      <c r="W3" s="3"/>
      <c r="X3" s="3"/>
      <c r="Y3" s="3"/>
      <c r="Z3" s="3"/>
    </row>
    <row r="4">
      <c r="A4" s="21" t="s">
        <v>1131</v>
      </c>
      <c r="B4" s="21">
        <v>1.0</v>
      </c>
      <c r="C4" s="21" t="s">
        <v>90</v>
      </c>
      <c r="D4" s="21" t="s">
        <v>1132</v>
      </c>
      <c r="E4" s="21" t="s">
        <v>1133</v>
      </c>
      <c r="F4" s="3"/>
      <c r="G4" s="3"/>
      <c r="H4" s="3"/>
      <c r="I4" s="3"/>
      <c r="J4" s="3"/>
      <c r="K4" s="3"/>
      <c r="L4" s="3"/>
      <c r="M4" s="3"/>
      <c r="N4" s="3"/>
      <c r="O4" s="3"/>
      <c r="P4" s="3"/>
      <c r="Q4" s="3"/>
      <c r="R4" s="3"/>
      <c r="S4" s="3"/>
      <c r="T4" s="3"/>
      <c r="U4" s="3"/>
      <c r="V4" s="3"/>
      <c r="W4" s="3"/>
      <c r="X4" s="3"/>
      <c r="Y4" s="3"/>
      <c r="Z4" s="3"/>
    </row>
    <row r="5">
      <c r="A5" s="21" t="s">
        <v>1134</v>
      </c>
      <c r="B5" s="21">
        <v>3.666667</v>
      </c>
      <c r="C5" s="21" t="s">
        <v>1135</v>
      </c>
      <c r="D5" s="21" t="s">
        <v>1136</v>
      </c>
      <c r="E5" s="21" t="s">
        <v>1137</v>
      </c>
      <c r="F5" s="3"/>
      <c r="G5" s="3"/>
      <c r="H5" s="3"/>
      <c r="I5" s="3"/>
      <c r="J5" s="3"/>
      <c r="K5" s="3"/>
      <c r="L5" s="3"/>
      <c r="M5" s="3"/>
      <c r="N5" s="3"/>
      <c r="O5" s="3"/>
      <c r="P5" s="3"/>
      <c r="Q5" s="3"/>
      <c r="R5" s="3"/>
      <c r="S5" s="3"/>
      <c r="T5" s="3"/>
      <c r="U5" s="3"/>
      <c r="V5" s="3"/>
      <c r="W5" s="3"/>
      <c r="X5" s="3"/>
      <c r="Y5" s="3"/>
      <c r="Z5" s="3"/>
    </row>
    <row r="6">
      <c r="A6" s="21" t="s">
        <v>1138</v>
      </c>
      <c r="B6" s="21">
        <v>3.6</v>
      </c>
      <c r="C6" s="21" t="s">
        <v>1139</v>
      </c>
      <c r="D6" s="21" t="s">
        <v>1140</v>
      </c>
      <c r="E6" s="21" t="s">
        <v>1137</v>
      </c>
      <c r="F6" s="3"/>
      <c r="G6" s="3"/>
      <c r="H6" s="3"/>
      <c r="I6" s="3"/>
      <c r="J6" s="3"/>
      <c r="K6" s="3"/>
      <c r="L6" s="3"/>
      <c r="M6" s="3"/>
      <c r="N6" s="3"/>
      <c r="O6" s="3"/>
      <c r="P6" s="3"/>
      <c r="Q6" s="3"/>
      <c r="R6" s="3"/>
      <c r="S6" s="3"/>
      <c r="T6" s="3"/>
      <c r="U6" s="3"/>
      <c r="V6" s="3"/>
      <c r="W6" s="3"/>
      <c r="X6" s="3"/>
      <c r="Y6" s="3"/>
      <c r="Z6" s="3"/>
    </row>
    <row r="7">
      <c r="A7" s="21" t="s">
        <v>1141</v>
      </c>
      <c r="B7" s="21" t="s">
        <v>1024</v>
      </c>
      <c r="C7" s="21" t="s">
        <v>90</v>
      </c>
      <c r="D7" s="21" t="s">
        <v>1142</v>
      </c>
      <c r="E7" s="21"/>
      <c r="F7" s="3"/>
      <c r="G7" s="3"/>
      <c r="H7" s="3"/>
      <c r="I7" s="3"/>
      <c r="J7" s="3"/>
      <c r="K7" s="3"/>
      <c r="L7" s="3"/>
      <c r="M7" s="3"/>
      <c r="N7" s="3"/>
      <c r="O7" s="3"/>
      <c r="P7" s="3"/>
      <c r="Q7" s="3"/>
      <c r="R7" s="3"/>
      <c r="S7" s="3"/>
      <c r="T7" s="3"/>
      <c r="U7" s="3"/>
      <c r="V7" s="3"/>
      <c r="W7" s="3"/>
      <c r="X7" s="3"/>
      <c r="Y7" s="3"/>
      <c r="Z7" s="3"/>
    </row>
    <row r="8">
      <c r="A8" s="21" t="s">
        <v>1143</v>
      </c>
      <c r="B8" s="21" t="s">
        <v>1019</v>
      </c>
      <c r="C8" s="21" t="s">
        <v>90</v>
      </c>
      <c r="D8" s="21" t="s">
        <v>1144</v>
      </c>
      <c r="E8" s="21"/>
      <c r="F8" s="3"/>
      <c r="G8" s="3"/>
      <c r="H8" s="3"/>
      <c r="I8" s="3"/>
      <c r="J8" s="3"/>
      <c r="K8" s="3"/>
      <c r="L8" s="3"/>
      <c r="M8" s="3"/>
      <c r="N8" s="3"/>
      <c r="O8" s="3"/>
      <c r="P8" s="3"/>
      <c r="Q8" s="3"/>
      <c r="R8" s="3"/>
      <c r="S8" s="3"/>
      <c r="T8" s="3"/>
      <c r="U8" s="3"/>
      <c r="V8" s="3"/>
      <c r="W8" s="3"/>
      <c r="X8" s="3"/>
      <c r="Y8" s="3"/>
      <c r="Z8" s="3"/>
    </row>
    <row r="9">
      <c r="A9" s="21" t="s">
        <v>1145</v>
      </c>
      <c r="B9" s="21" t="s">
        <v>1108</v>
      </c>
      <c r="C9" s="21" t="s">
        <v>90</v>
      </c>
      <c r="D9" s="21" t="s">
        <v>1146</v>
      </c>
      <c r="E9" s="21"/>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3.0"/>
    <col customWidth="1" min="3" max="11" width="14.0"/>
    <col customWidth="1" min="12" max="12" width="15.0"/>
    <col customWidth="1" min="13" max="13" width="45.0"/>
  </cols>
  <sheetData>
    <row r="1">
      <c r="A1" s="20" t="s">
        <v>1147</v>
      </c>
      <c r="B1" s="20" t="s">
        <v>1148</v>
      </c>
      <c r="C1" s="20" t="s">
        <v>1149</v>
      </c>
      <c r="D1" s="20" t="s">
        <v>1150</v>
      </c>
      <c r="E1" s="20" t="s">
        <v>1151</v>
      </c>
      <c r="F1" s="20" t="s">
        <v>1152</v>
      </c>
      <c r="G1" s="20" t="s">
        <v>1153</v>
      </c>
      <c r="H1" s="20" t="s">
        <v>1154</v>
      </c>
      <c r="I1" s="20" t="s">
        <v>1155</v>
      </c>
      <c r="J1" s="20" t="s">
        <v>1156</v>
      </c>
      <c r="K1" s="20" t="s">
        <v>1157</v>
      </c>
      <c r="L1" s="20" t="s">
        <v>1158</v>
      </c>
      <c r="M1" s="20" t="s">
        <v>304</v>
      </c>
      <c r="N1" s="3"/>
      <c r="O1" s="3"/>
      <c r="P1" s="3"/>
      <c r="Q1" s="3"/>
      <c r="R1" s="3"/>
      <c r="S1" s="3"/>
      <c r="T1" s="3"/>
      <c r="U1" s="3"/>
      <c r="V1" s="3"/>
      <c r="W1" s="3"/>
      <c r="X1" s="3"/>
      <c r="Y1" s="3"/>
      <c r="Z1" s="3"/>
    </row>
    <row r="2">
      <c r="A2" s="21">
        <v>1.0</v>
      </c>
      <c r="B2" s="21">
        <v>0.0</v>
      </c>
      <c r="C2" s="21">
        <v>-0.07</v>
      </c>
      <c r="D2" s="21">
        <v>-0.15</v>
      </c>
      <c r="E2" s="21">
        <v>-0.23</v>
      </c>
      <c r="F2" s="21">
        <v>-0.32</v>
      </c>
      <c r="G2" s="21">
        <v>-0.4</v>
      </c>
      <c r="H2" s="21">
        <v>-0.5</v>
      </c>
      <c r="I2" s="21">
        <v>-0.6</v>
      </c>
      <c r="J2" s="21">
        <v>-0.71</v>
      </c>
      <c r="K2" s="21">
        <v>-0.84</v>
      </c>
      <c r="L2" s="21">
        <v>-0.99</v>
      </c>
      <c r="M2" s="21" t="s">
        <v>1159</v>
      </c>
      <c r="N2" s="3"/>
      <c r="O2" s="3"/>
      <c r="P2" s="3"/>
      <c r="Q2" s="3"/>
      <c r="R2" s="3"/>
      <c r="S2" s="3"/>
      <c r="T2" s="3"/>
      <c r="U2" s="3"/>
      <c r="V2" s="3"/>
      <c r="W2" s="3"/>
      <c r="X2" s="3"/>
      <c r="Y2" s="3"/>
      <c r="Z2" s="3"/>
    </row>
    <row r="3">
      <c r="A3" s="21">
        <v>10.0</v>
      </c>
      <c r="B3" s="21">
        <v>0.04</v>
      </c>
      <c r="C3" s="21">
        <v>-0.04</v>
      </c>
      <c r="D3" s="21">
        <v>-0.12</v>
      </c>
      <c r="E3" s="21">
        <v>-0.2</v>
      </c>
      <c r="F3" s="21">
        <v>-0.28</v>
      </c>
      <c r="G3" s="21">
        <v>-0.37</v>
      </c>
      <c r="H3" s="21">
        <v>-0.46</v>
      </c>
      <c r="I3" s="21">
        <v>-0.57</v>
      </c>
      <c r="J3" s="21">
        <v>-0.68</v>
      </c>
      <c r="K3" s="21">
        <v>-0.8</v>
      </c>
      <c r="L3" s="21">
        <v>-0.96</v>
      </c>
      <c r="M3" s="21" t="s">
        <v>1159</v>
      </c>
      <c r="N3" s="3"/>
      <c r="O3" s="3"/>
      <c r="P3" s="3"/>
      <c r="Q3" s="3"/>
      <c r="R3" s="3"/>
      <c r="S3" s="3"/>
      <c r="T3" s="3"/>
      <c r="U3" s="3"/>
      <c r="V3" s="3"/>
      <c r="W3" s="3"/>
      <c r="X3" s="3"/>
      <c r="Y3" s="3"/>
      <c r="Z3" s="3"/>
    </row>
    <row r="4">
      <c r="A4" s="21">
        <v>20.0</v>
      </c>
      <c r="B4" s="21">
        <v>0.08</v>
      </c>
      <c r="C4" s="21">
        <v>0.0</v>
      </c>
      <c r="D4" s="21">
        <v>-0.08</v>
      </c>
      <c r="E4" s="21">
        <v>-0.16</v>
      </c>
      <c r="F4" s="21">
        <v>-0.24</v>
      </c>
      <c r="G4" s="21">
        <v>-0.33</v>
      </c>
      <c r="H4" s="21">
        <v>-0.42</v>
      </c>
      <c r="I4" s="21">
        <v>-0.53</v>
      </c>
      <c r="J4" s="21">
        <v>-0.64</v>
      </c>
      <c r="K4" s="21">
        <v>-0.76</v>
      </c>
      <c r="L4" s="21">
        <v>-0.92</v>
      </c>
      <c r="M4" s="21" t="s">
        <v>1159</v>
      </c>
      <c r="N4" s="3"/>
      <c r="O4" s="3"/>
      <c r="P4" s="3"/>
      <c r="Q4" s="3"/>
      <c r="R4" s="3"/>
      <c r="S4" s="3"/>
      <c r="T4" s="3"/>
      <c r="U4" s="3"/>
      <c r="V4" s="3"/>
      <c r="W4" s="3"/>
      <c r="X4" s="3"/>
      <c r="Y4" s="3"/>
      <c r="Z4" s="3"/>
    </row>
    <row r="5">
      <c r="A5" s="21">
        <v>30.0</v>
      </c>
      <c r="B5" s="21">
        <v>0.12</v>
      </c>
      <c r="C5" s="21">
        <v>0.04</v>
      </c>
      <c r="D5" s="21">
        <v>-0.04</v>
      </c>
      <c r="E5" s="21">
        <v>-0.12</v>
      </c>
      <c r="F5" s="21">
        <v>-0.2</v>
      </c>
      <c r="G5" s="21">
        <v>-0.29</v>
      </c>
      <c r="H5" s="21">
        <v>-0.38</v>
      </c>
      <c r="I5" s="21">
        <v>-0.48</v>
      </c>
      <c r="J5" s="21">
        <v>-0.6</v>
      </c>
      <c r="K5" s="21">
        <v>-0.72</v>
      </c>
      <c r="L5" s="21">
        <v>-0.88</v>
      </c>
      <c r="M5" s="21" t="s">
        <v>1159</v>
      </c>
      <c r="N5" s="3"/>
      <c r="O5" s="3"/>
      <c r="P5" s="3"/>
      <c r="Q5" s="3"/>
      <c r="R5" s="3"/>
      <c r="S5" s="3"/>
      <c r="T5" s="3"/>
      <c r="U5" s="3"/>
      <c r="V5" s="3"/>
      <c r="W5" s="3"/>
      <c r="X5" s="3"/>
      <c r="Y5" s="3"/>
      <c r="Z5" s="3"/>
    </row>
    <row r="6">
      <c r="A6" s="21">
        <v>40.0</v>
      </c>
      <c r="B6" s="21">
        <v>0.16</v>
      </c>
      <c r="C6" s="21">
        <v>0.09</v>
      </c>
      <c r="D6" s="21">
        <v>0.01</v>
      </c>
      <c r="E6" s="21">
        <v>-0.08</v>
      </c>
      <c r="F6" s="21">
        <v>-0.16</v>
      </c>
      <c r="G6" s="21">
        <v>-0.25</v>
      </c>
      <c r="H6" s="21">
        <v>-0.34</v>
      </c>
      <c r="I6" s="21">
        <v>-0.44</v>
      </c>
      <c r="J6" s="21">
        <v>-0.55</v>
      </c>
      <c r="K6" s="21">
        <v>-0.68</v>
      </c>
      <c r="L6" s="21">
        <v>-0.84</v>
      </c>
      <c r="M6" s="21" t="s">
        <v>1159</v>
      </c>
      <c r="N6" s="3"/>
      <c r="O6" s="3"/>
      <c r="P6" s="3"/>
      <c r="Q6" s="3"/>
      <c r="R6" s="3"/>
      <c r="S6" s="3"/>
      <c r="T6" s="3"/>
      <c r="U6" s="3"/>
      <c r="V6" s="3"/>
      <c r="W6" s="3"/>
      <c r="X6" s="3"/>
      <c r="Y6" s="3"/>
      <c r="Z6" s="3"/>
    </row>
    <row r="7">
      <c r="A7" s="21">
        <v>50.0</v>
      </c>
      <c r="B7" s="21">
        <v>0.2</v>
      </c>
      <c r="C7" s="21">
        <v>0.13</v>
      </c>
      <c r="D7" s="21">
        <v>0.05</v>
      </c>
      <c r="E7" s="21">
        <v>-0.03</v>
      </c>
      <c r="F7" s="21">
        <v>-0.12</v>
      </c>
      <c r="G7" s="21">
        <v>-0.21</v>
      </c>
      <c r="H7" s="21">
        <v>-0.3</v>
      </c>
      <c r="I7" s="21">
        <v>-0.4</v>
      </c>
      <c r="J7" s="21">
        <v>-0.51</v>
      </c>
      <c r="K7" s="21">
        <v>-0.64</v>
      </c>
      <c r="L7" s="21">
        <v>-0.8</v>
      </c>
      <c r="M7" s="21" t="s">
        <v>1159</v>
      </c>
      <c r="N7" s="3"/>
      <c r="O7" s="3"/>
      <c r="P7" s="3"/>
      <c r="Q7" s="3"/>
      <c r="R7" s="3"/>
      <c r="S7" s="3"/>
      <c r="T7" s="3"/>
      <c r="U7" s="3"/>
      <c r="V7" s="3"/>
      <c r="W7" s="3"/>
      <c r="X7" s="3"/>
      <c r="Y7" s="3"/>
      <c r="Z7" s="3"/>
    </row>
    <row r="8">
      <c r="A8" s="21">
        <v>60.0</v>
      </c>
      <c r="B8" s="21">
        <v>0.25</v>
      </c>
      <c r="C8" s="21">
        <v>0.17</v>
      </c>
      <c r="D8" s="21">
        <v>0.09</v>
      </c>
      <c r="E8" s="21">
        <v>0.01</v>
      </c>
      <c r="F8" s="21">
        <v>-0.07</v>
      </c>
      <c r="G8" s="21">
        <v>-0.16</v>
      </c>
      <c r="H8" s="21">
        <v>-0.26</v>
      </c>
      <c r="I8" s="21">
        <v>-0.36</v>
      </c>
      <c r="J8" s="21">
        <v>-0.47</v>
      </c>
      <c r="K8" s="21">
        <v>-0.59</v>
      </c>
      <c r="L8" s="21">
        <v>-0.75</v>
      </c>
      <c r="M8" s="21" t="s">
        <v>1159</v>
      </c>
      <c r="N8" s="3"/>
      <c r="O8" s="3"/>
      <c r="P8" s="3"/>
      <c r="Q8" s="3"/>
      <c r="R8" s="3"/>
      <c r="S8" s="3"/>
      <c r="T8" s="3"/>
      <c r="U8" s="3"/>
      <c r="V8" s="3"/>
      <c r="W8" s="3"/>
      <c r="X8" s="3"/>
      <c r="Y8" s="3"/>
      <c r="Z8" s="3"/>
    </row>
    <row r="9">
      <c r="A9" s="21">
        <v>70.0</v>
      </c>
      <c r="B9" s="21">
        <v>0.29</v>
      </c>
      <c r="C9" s="21">
        <v>0.22</v>
      </c>
      <c r="D9" s="21">
        <v>0.14</v>
      </c>
      <c r="E9" s="21">
        <v>0.06</v>
      </c>
      <c r="F9" s="21">
        <v>-0.03</v>
      </c>
      <c r="G9" s="21">
        <v>-0.12</v>
      </c>
      <c r="H9" s="21">
        <v>-0.21</v>
      </c>
      <c r="I9" s="21">
        <v>-0.31</v>
      </c>
      <c r="J9" s="21">
        <v>-0.42</v>
      </c>
      <c r="K9" s="21">
        <v>-0.55</v>
      </c>
      <c r="L9" s="21">
        <v>-0.71</v>
      </c>
      <c r="M9" s="21" t="s">
        <v>1159</v>
      </c>
      <c r="N9" s="3"/>
      <c r="O9" s="3"/>
      <c r="P9" s="3"/>
      <c r="Q9" s="3"/>
      <c r="R9" s="3"/>
      <c r="S9" s="3"/>
      <c r="T9" s="3"/>
      <c r="U9" s="3"/>
      <c r="V9" s="3"/>
      <c r="W9" s="3"/>
      <c r="X9" s="3"/>
      <c r="Y9" s="3"/>
      <c r="Z9" s="3"/>
    </row>
    <row r="10">
      <c r="A10" s="21">
        <v>80.0</v>
      </c>
      <c r="B10" s="21">
        <v>0.34</v>
      </c>
      <c r="C10" s="21">
        <v>0.26</v>
      </c>
      <c r="D10" s="21">
        <v>0.18</v>
      </c>
      <c r="E10" s="21">
        <v>0.1</v>
      </c>
      <c r="F10" s="21">
        <v>0.02</v>
      </c>
      <c r="G10" s="21">
        <v>-0.07</v>
      </c>
      <c r="H10" s="21">
        <v>-0.17</v>
      </c>
      <c r="I10" s="21">
        <v>-0.27</v>
      </c>
      <c r="J10" s="21">
        <v>-0.38</v>
      </c>
      <c r="K10" s="21">
        <v>-0.5</v>
      </c>
      <c r="L10" s="21">
        <v>-0.66</v>
      </c>
      <c r="M10" s="21" t="s">
        <v>1159</v>
      </c>
      <c r="N10" s="3"/>
      <c r="O10" s="3"/>
      <c r="P10" s="3"/>
      <c r="Q10" s="3"/>
      <c r="R10" s="3"/>
      <c r="S10" s="3"/>
      <c r="T10" s="3"/>
      <c r="U10" s="3"/>
      <c r="V10" s="3"/>
      <c r="W10" s="3"/>
      <c r="X10" s="3"/>
      <c r="Y10" s="3"/>
      <c r="Z10" s="3"/>
    </row>
    <row r="11">
      <c r="A11" s="21">
        <v>90.0</v>
      </c>
      <c r="B11" s="21">
        <v>0.38</v>
      </c>
      <c r="C11" s="21">
        <v>0.31</v>
      </c>
      <c r="D11" s="21">
        <v>0.23</v>
      </c>
      <c r="E11" s="21">
        <v>0.15</v>
      </c>
      <c r="F11" s="21">
        <v>0.06</v>
      </c>
      <c r="G11" s="21">
        <v>-0.03</v>
      </c>
      <c r="H11" s="21">
        <v>-0.12</v>
      </c>
      <c r="I11" s="21">
        <v>-0.22</v>
      </c>
      <c r="J11" s="21">
        <v>-0.33</v>
      </c>
      <c r="K11" s="21">
        <v>-0.46</v>
      </c>
      <c r="L11" s="21">
        <v>-0.62</v>
      </c>
      <c r="M11" s="21" t="s">
        <v>1159</v>
      </c>
      <c r="N11" s="3"/>
      <c r="O11" s="3"/>
      <c r="P11" s="3"/>
      <c r="Q11" s="3"/>
      <c r="R11" s="3"/>
      <c r="S11" s="3"/>
      <c r="T11" s="3"/>
      <c r="U11" s="3"/>
      <c r="V11" s="3"/>
      <c r="W11" s="3"/>
      <c r="X11" s="3"/>
      <c r="Y11" s="3"/>
      <c r="Z11" s="3"/>
    </row>
    <row r="12">
      <c r="A12" s="21">
        <v>100.0</v>
      </c>
      <c r="B12" s="21">
        <v>0.44</v>
      </c>
      <c r="C12" s="21">
        <v>0.37</v>
      </c>
      <c r="D12" s="21">
        <v>0.29</v>
      </c>
      <c r="E12" s="21">
        <v>0.21</v>
      </c>
      <c r="F12" s="21">
        <v>0.12</v>
      </c>
      <c r="G12" s="21">
        <v>0.032</v>
      </c>
      <c r="H12" s="21">
        <v>-0.06</v>
      </c>
      <c r="I12" s="21">
        <v>-0.16</v>
      </c>
      <c r="J12" s="21">
        <v>-0.27</v>
      </c>
      <c r="K12" s="21">
        <v>-0.4</v>
      </c>
      <c r="L12" s="21">
        <v>-0.56</v>
      </c>
      <c r="M12" s="21" t="s">
        <v>1159</v>
      </c>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22.0"/>
    <col customWidth="1" min="4" max="4" width="45.0"/>
    <col customWidth="1" min="5" max="6" width="8.86"/>
  </cols>
  <sheetData>
    <row r="1">
      <c r="A1" s="20" t="s">
        <v>1160</v>
      </c>
      <c r="B1" s="20" t="s">
        <v>1161</v>
      </c>
      <c r="C1" s="20" t="s">
        <v>1162</v>
      </c>
      <c r="D1" s="20" t="s">
        <v>304</v>
      </c>
      <c r="E1" s="3"/>
      <c r="F1" s="3"/>
      <c r="G1" s="3"/>
      <c r="H1" s="3"/>
      <c r="I1" s="3"/>
      <c r="J1" s="3"/>
      <c r="K1" s="3"/>
      <c r="L1" s="3"/>
      <c r="M1" s="3"/>
      <c r="N1" s="3"/>
      <c r="O1" s="3"/>
      <c r="P1" s="3"/>
      <c r="Q1" s="3"/>
      <c r="R1" s="3"/>
      <c r="S1" s="3"/>
      <c r="T1" s="3"/>
      <c r="U1" s="3"/>
      <c r="V1" s="3"/>
      <c r="W1" s="3"/>
      <c r="X1" s="3"/>
      <c r="Y1" s="3"/>
      <c r="Z1" s="3"/>
    </row>
    <row r="2">
      <c r="A2" s="21" t="s">
        <v>1163</v>
      </c>
      <c r="B2" s="21">
        <v>0.217</v>
      </c>
      <c r="C2" s="21"/>
      <c r="D2" s="21" t="s">
        <v>1164</v>
      </c>
      <c r="E2" s="3"/>
      <c r="F2" s="3"/>
      <c r="G2" s="3"/>
      <c r="H2" s="3"/>
      <c r="I2" s="3"/>
      <c r="J2" s="3"/>
      <c r="K2" s="3"/>
      <c r="L2" s="3"/>
      <c r="M2" s="3"/>
      <c r="N2" s="3"/>
      <c r="O2" s="3"/>
      <c r="P2" s="3"/>
      <c r="Q2" s="3"/>
      <c r="R2" s="3"/>
      <c r="S2" s="3"/>
      <c r="T2" s="3"/>
      <c r="U2" s="3"/>
      <c r="V2" s="3"/>
      <c r="W2" s="3"/>
      <c r="X2" s="3"/>
      <c r="Y2" s="3"/>
      <c r="Z2" s="3"/>
    </row>
    <row r="3">
      <c r="A3" s="21" t="s">
        <v>1165</v>
      </c>
      <c r="B3" s="21">
        <v>0.259</v>
      </c>
      <c r="C3" s="21">
        <v>172.9</v>
      </c>
      <c r="D3" s="21" t="s">
        <v>1164</v>
      </c>
      <c r="E3" s="3"/>
      <c r="F3" s="3"/>
      <c r="G3" s="3"/>
      <c r="H3" s="3"/>
      <c r="I3" s="3"/>
      <c r="J3" s="3"/>
      <c r="K3" s="3"/>
      <c r="L3" s="3"/>
      <c r="M3" s="3"/>
      <c r="N3" s="3"/>
      <c r="O3" s="3"/>
      <c r="P3" s="3"/>
      <c r="Q3" s="3"/>
      <c r="R3" s="3"/>
      <c r="S3" s="3"/>
      <c r="T3" s="3"/>
      <c r="U3" s="3"/>
      <c r="V3" s="3"/>
      <c r="W3" s="3"/>
      <c r="X3" s="3"/>
      <c r="Y3" s="3"/>
      <c r="Z3" s="3"/>
    </row>
    <row r="4">
      <c r="A4" s="21" t="s">
        <v>1166</v>
      </c>
      <c r="B4" s="21">
        <v>0.338</v>
      </c>
      <c r="C4" s="21">
        <v>18.51</v>
      </c>
      <c r="D4" s="21" t="s">
        <v>1164</v>
      </c>
      <c r="E4" s="3"/>
      <c r="F4" s="3"/>
      <c r="G4" s="3"/>
      <c r="H4" s="3"/>
      <c r="I4" s="3"/>
      <c r="J4" s="3"/>
      <c r="K4" s="3"/>
      <c r="L4" s="3"/>
      <c r="M4" s="3"/>
      <c r="N4" s="3"/>
      <c r="O4" s="3"/>
      <c r="P4" s="3"/>
      <c r="Q4" s="3"/>
      <c r="R4" s="3"/>
      <c r="S4" s="3"/>
      <c r="T4" s="3"/>
      <c r="U4" s="3"/>
      <c r="V4" s="3"/>
      <c r="W4" s="3"/>
      <c r="X4" s="3"/>
      <c r="Y4" s="3"/>
      <c r="Z4" s="3"/>
    </row>
    <row r="5">
      <c r="A5" s="21" t="s">
        <v>1167</v>
      </c>
      <c r="B5" s="21">
        <v>0.186</v>
      </c>
      <c r="C5" s="21">
        <v>1.186</v>
      </c>
      <c r="D5" s="21" t="s">
        <v>1164</v>
      </c>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