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defaultThemeVersion="166925"/>
  <mc:AlternateContent xmlns:mc="http://schemas.openxmlformats.org/markup-compatibility/2006">
    <mc:Choice Requires="x15">
      <x15ac:absPath xmlns:x15ac="http://schemas.microsoft.com/office/spreadsheetml/2010/11/ac" url="/Users/tanz/Desktop/2nd Semester courses/Data visualization MDA_640_JIAMIN/HW/"/>
    </mc:Choice>
  </mc:AlternateContent>
  <xr:revisionPtr revIDLastSave="0" documentId="8_{55BBBBB4-ACE1-604C-B050-47618BF85B30}" xr6:coauthVersionLast="47" xr6:coauthVersionMax="47" xr10:uidLastSave="{00000000-0000-0000-0000-000000000000}"/>
  <bookViews>
    <workbookView xWindow="28800" yWindow="0" windowWidth="32000" windowHeight="18000" activeTab="1" xr2:uid="{00000000-000D-0000-FFFF-FFFF00000000}"/>
  </bookViews>
  <sheets>
    <sheet name="Instructions" sheetId="2" r:id="rId1"/>
    <sheet name="MarketShareData" sheetId="1" r:id="rId2"/>
    <sheet name="Graphics" sheetId="3" r:id="rId3"/>
  </sheets>
  <definedNames>
    <definedName name="Slicer_Year">#N/A</definedName>
    <definedName name="tblShare">MarketShareData!$A$4:$N$135</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52" i="1" l="1"/>
  <c r="C151" i="1"/>
  <c r="B152" i="1"/>
  <c r="B151" i="1"/>
  <c r="D145" i="1"/>
  <c r="D144" i="1"/>
  <c r="D143" i="1"/>
  <c r="D142" i="1"/>
  <c r="D141" i="1"/>
  <c r="C145" i="1"/>
  <c r="C144" i="1"/>
  <c r="C143" i="1"/>
  <c r="C142" i="1"/>
  <c r="C141" i="1"/>
  <c r="B141" i="1"/>
  <c r="B142" i="1"/>
  <c r="B143" i="1"/>
  <c r="B144" i="1"/>
  <c r="B145" i="1"/>
  <c r="B134" i="1" l="1"/>
  <c r="C134" i="1" s="1"/>
  <c r="B5" i="1" l="1"/>
  <c r="C5" i="1" s="1"/>
  <c r="B6" i="1"/>
  <c r="C6" i="1" s="1"/>
  <c r="B7" i="1"/>
  <c r="C7" i="1" s="1"/>
  <c r="B8" i="1"/>
  <c r="C8" i="1" s="1"/>
  <c r="B9" i="1"/>
  <c r="C9" i="1" s="1"/>
  <c r="B10" i="1"/>
  <c r="C10" i="1" s="1"/>
  <c r="B11" i="1"/>
  <c r="C11" i="1" s="1"/>
  <c r="B12" i="1"/>
  <c r="C12" i="1" s="1"/>
  <c r="B13" i="1"/>
  <c r="C13" i="1" s="1"/>
  <c r="B14" i="1"/>
  <c r="C14" i="1" s="1"/>
  <c r="B15" i="1"/>
  <c r="C15" i="1" s="1"/>
  <c r="B16" i="1"/>
  <c r="C16" i="1" s="1"/>
  <c r="B17" i="1"/>
  <c r="C17" i="1" s="1"/>
  <c r="B18" i="1"/>
  <c r="C18" i="1" s="1"/>
  <c r="B19" i="1"/>
  <c r="C19" i="1" s="1"/>
  <c r="B20" i="1"/>
  <c r="C20" i="1" s="1"/>
  <c r="B21" i="1"/>
  <c r="C21" i="1" s="1"/>
  <c r="B22" i="1"/>
  <c r="C22" i="1" s="1"/>
  <c r="B23" i="1"/>
  <c r="C23" i="1" s="1"/>
  <c r="B24" i="1"/>
  <c r="C24" i="1" s="1"/>
  <c r="B25" i="1"/>
  <c r="C25" i="1" s="1"/>
  <c r="B26" i="1"/>
  <c r="C26" i="1" s="1"/>
  <c r="B27" i="1"/>
  <c r="C27" i="1" s="1"/>
  <c r="B28" i="1"/>
  <c r="C28" i="1" s="1"/>
  <c r="B29" i="1"/>
  <c r="C29" i="1" s="1"/>
  <c r="B30" i="1"/>
  <c r="C30" i="1" s="1"/>
  <c r="B31" i="1"/>
  <c r="C31" i="1" s="1"/>
  <c r="B32" i="1"/>
  <c r="C32" i="1" s="1"/>
  <c r="B33" i="1"/>
  <c r="C33" i="1" s="1"/>
  <c r="B34" i="1"/>
  <c r="C34" i="1" s="1"/>
  <c r="B35" i="1"/>
  <c r="C35" i="1" s="1"/>
  <c r="B36" i="1"/>
  <c r="C36" i="1" s="1"/>
  <c r="B37" i="1"/>
  <c r="C37" i="1" s="1"/>
  <c r="B38" i="1"/>
  <c r="C38" i="1" s="1"/>
  <c r="B39" i="1"/>
  <c r="C39" i="1" s="1"/>
  <c r="B40" i="1"/>
  <c r="C40" i="1" s="1"/>
  <c r="B41" i="1"/>
  <c r="C41" i="1" s="1"/>
  <c r="B42" i="1"/>
  <c r="C42" i="1" s="1"/>
  <c r="B43" i="1"/>
  <c r="C43" i="1" s="1"/>
  <c r="B44" i="1"/>
  <c r="C44" i="1" s="1"/>
  <c r="B45" i="1"/>
  <c r="C45" i="1" s="1"/>
  <c r="B46" i="1"/>
  <c r="C46" i="1" s="1"/>
  <c r="B47" i="1"/>
  <c r="C47" i="1" s="1"/>
  <c r="B48" i="1"/>
  <c r="C48" i="1" s="1"/>
  <c r="B49" i="1"/>
  <c r="C49" i="1" s="1"/>
  <c r="B50" i="1"/>
  <c r="C50" i="1" s="1"/>
  <c r="B51" i="1"/>
  <c r="C51" i="1" s="1"/>
  <c r="B52" i="1"/>
  <c r="C52" i="1" s="1"/>
  <c r="B53" i="1"/>
  <c r="C53" i="1" s="1"/>
  <c r="B54" i="1"/>
  <c r="C54" i="1" s="1"/>
  <c r="B55" i="1"/>
  <c r="C55" i="1" s="1"/>
  <c r="B56" i="1"/>
  <c r="C56" i="1" s="1"/>
  <c r="B57" i="1"/>
  <c r="C57" i="1" s="1"/>
  <c r="B58" i="1"/>
  <c r="C58" i="1" s="1"/>
  <c r="B59" i="1"/>
  <c r="C59" i="1" s="1"/>
  <c r="B60" i="1"/>
  <c r="C60" i="1" s="1"/>
  <c r="B61" i="1"/>
  <c r="C61" i="1" s="1"/>
  <c r="B62" i="1"/>
  <c r="C62" i="1" s="1"/>
  <c r="B63" i="1"/>
  <c r="C63" i="1" s="1"/>
  <c r="B64" i="1"/>
  <c r="C64" i="1" s="1"/>
  <c r="B65" i="1"/>
  <c r="C65" i="1" s="1"/>
  <c r="B66" i="1"/>
  <c r="C66" i="1" s="1"/>
  <c r="B67" i="1"/>
  <c r="C67" i="1" s="1"/>
  <c r="B68" i="1"/>
  <c r="C68" i="1" s="1"/>
  <c r="B69" i="1"/>
  <c r="C69" i="1" s="1"/>
  <c r="B70" i="1"/>
  <c r="C70" i="1" s="1"/>
  <c r="B71" i="1"/>
  <c r="C71" i="1" s="1"/>
  <c r="B72" i="1"/>
  <c r="C72" i="1" s="1"/>
  <c r="B73" i="1"/>
  <c r="C73" i="1" s="1"/>
  <c r="B74" i="1"/>
  <c r="C74" i="1" s="1"/>
  <c r="B75" i="1"/>
  <c r="C75" i="1" s="1"/>
  <c r="B76" i="1"/>
  <c r="C76" i="1" s="1"/>
  <c r="B77" i="1"/>
  <c r="C77" i="1" s="1"/>
  <c r="B78" i="1"/>
  <c r="C78" i="1" s="1"/>
  <c r="B79" i="1"/>
  <c r="C79" i="1" s="1"/>
  <c r="B80" i="1"/>
  <c r="C80" i="1" s="1"/>
  <c r="B81" i="1"/>
  <c r="C81" i="1" s="1"/>
  <c r="B82" i="1"/>
  <c r="C82" i="1" s="1"/>
  <c r="B83" i="1"/>
  <c r="C83" i="1" s="1"/>
  <c r="B84" i="1"/>
  <c r="C84" i="1" s="1"/>
  <c r="B85" i="1"/>
  <c r="C85" i="1" s="1"/>
  <c r="B86" i="1"/>
  <c r="C86" i="1" s="1"/>
  <c r="B87" i="1"/>
  <c r="C87" i="1" s="1"/>
  <c r="B88" i="1"/>
  <c r="C88" i="1" s="1"/>
  <c r="B89" i="1"/>
  <c r="C89" i="1" s="1"/>
  <c r="B90" i="1"/>
  <c r="C90" i="1" s="1"/>
  <c r="B91" i="1"/>
  <c r="C91" i="1" s="1"/>
  <c r="B92" i="1"/>
  <c r="C92" i="1" s="1"/>
  <c r="B93" i="1"/>
  <c r="C93" i="1" s="1"/>
  <c r="B94" i="1"/>
  <c r="C94" i="1" s="1"/>
  <c r="B95" i="1"/>
  <c r="C95" i="1" s="1"/>
  <c r="B96" i="1"/>
  <c r="C96" i="1" s="1"/>
  <c r="B97" i="1"/>
  <c r="C97" i="1" s="1"/>
  <c r="B98" i="1"/>
  <c r="C98" i="1" s="1"/>
  <c r="B99" i="1"/>
  <c r="C99" i="1" s="1"/>
  <c r="B100" i="1"/>
  <c r="C100" i="1" s="1"/>
  <c r="B101" i="1"/>
  <c r="C101" i="1" s="1"/>
  <c r="B102" i="1"/>
  <c r="C102" i="1" s="1"/>
  <c r="B103" i="1"/>
  <c r="C103" i="1" s="1"/>
  <c r="B104" i="1"/>
  <c r="C104" i="1" s="1"/>
  <c r="B105" i="1"/>
  <c r="C105" i="1" s="1"/>
  <c r="B106" i="1"/>
  <c r="C106" i="1" s="1"/>
  <c r="B107" i="1"/>
  <c r="C107" i="1" s="1"/>
  <c r="B108" i="1"/>
  <c r="C108" i="1" s="1"/>
  <c r="B109" i="1"/>
  <c r="C109" i="1" s="1"/>
  <c r="B110" i="1"/>
  <c r="C110" i="1" s="1"/>
  <c r="B111" i="1"/>
  <c r="C111" i="1" s="1"/>
  <c r="B112" i="1"/>
  <c r="C112" i="1" s="1"/>
  <c r="B113" i="1"/>
  <c r="C113" i="1" s="1"/>
  <c r="B114" i="1"/>
  <c r="C114" i="1" s="1"/>
  <c r="B115" i="1"/>
  <c r="C115" i="1" s="1"/>
  <c r="B116" i="1"/>
  <c r="C116" i="1" s="1"/>
  <c r="B117" i="1"/>
  <c r="C117" i="1" s="1"/>
  <c r="B118" i="1"/>
  <c r="C118" i="1" s="1"/>
  <c r="B119" i="1"/>
  <c r="C119" i="1" s="1"/>
  <c r="B120" i="1"/>
  <c r="C120" i="1" s="1"/>
  <c r="B121" i="1"/>
  <c r="C121" i="1" s="1"/>
  <c r="B122" i="1"/>
  <c r="C122" i="1" s="1"/>
  <c r="B123" i="1"/>
  <c r="C123" i="1" s="1"/>
  <c r="B124" i="1"/>
  <c r="C124" i="1" s="1"/>
  <c r="B125" i="1"/>
  <c r="C125" i="1" s="1"/>
  <c r="B126" i="1"/>
  <c r="C126" i="1" s="1"/>
  <c r="B127" i="1"/>
  <c r="C127" i="1" s="1"/>
  <c r="B128" i="1"/>
  <c r="C128" i="1" s="1"/>
  <c r="B129" i="1"/>
  <c r="C129" i="1" s="1"/>
  <c r="B130" i="1"/>
  <c r="C130" i="1" s="1"/>
  <c r="B131" i="1"/>
  <c r="C131" i="1" s="1"/>
  <c r="B132" i="1"/>
  <c r="C132" i="1" s="1"/>
  <c r="B133" i="1"/>
  <c r="C133" i="1" s="1"/>
  <c r="B135" i="1"/>
  <c r="C135" i="1" s="1"/>
  <c r="B4" i="1"/>
  <c r="C4" i="1" s="1"/>
</calcChain>
</file>

<file path=xl/sharedStrings.xml><?xml version="1.0" encoding="utf-8"?>
<sst xmlns="http://schemas.openxmlformats.org/spreadsheetml/2006/main" count="243" uniqueCount="231">
  <si>
    <t>Date</t>
  </si>
  <si>
    <t>Win7</t>
  </si>
  <si>
    <t>WinXP</t>
  </si>
  <si>
    <t>Win10</t>
  </si>
  <si>
    <t>WinVista</t>
  </si>
  <si>
    <t>Win8.1</t>
  </si>
  <si>
    <t>Win8</t>
  </si>
  <si>
    <t>Win2003</t>
  </si>
  <si>
    <t>Win2000</t>
  </si>
  <si>
    <t>Win98</t>
  </si>
  <si>
    <t>Win8.1 RT</t>
  </si>
  <si>
    <t>Other</t>
  </si>
  <si>
    <t>2010-03</t>
  </si>
  <si>
    <t>2010-04</t>
  </si>
  <si>
    <t>2010-05</t>
  </si>
  <si>
    <t>2010-06</t>
  </si>
  <si>
    <t>2010-07</t>
  </si>
  <si>
    <t>2010-08</t>
  </si>
  <si>
    <t>2010-09</t>
  </si>
  <si>
    <t>2010-10</t>
  </si>
  <si>
    <t>2010-11</t>
  </si>
  <si>
    <t>2010-12</t>
  </si>
  <si>
    <t>2011-01</t>
  </si>
  <si>
    <t>2011-02</t>
  </si>
  <si>
    <t>2011-03</t>
  </si>
  <si>
    <t>2011-04</t>
  </si>
  <si>
    <t>2011-05</t>
  </si>
  <si>
    <t>2011-06</t>
  </si>
  <si>
    <t>2011-07</t>
  </si>
  <si>
    <t>2011-08</t>
  </si>
  <si>
    <t>2011-09</t>
  </si>
  <si>
    <t>2011-10</t>
  </si>
  <si>
    <t>2011-11</t>
  </si>
  <si>
    <t>2011-12</t>
  </si>
  <si>
    <t>2012-01</t>
  </si>
  <si>
    <t>2012-02</t>
  </si>
  <si>
    <t>2012-03</t>
  </si>
  <si>
    <t>2012-04</t>
  </si>
  <si>
    <t>2012-05</t>
  </si>
  <si>
    <t>2012-06</t>
  </si>
  <si>
    <t>2012-07</t>
  </si>
  <si>
    <t>2012-08</t>
  </si>
  <si>
    <t>2012-09</t>
  </si>
  <si>
    <t>2012-10</t>
  </si>
  <si>
    <t>2012-11</t>
  </si>
  <si>
    <t>2012-12</t>
  </si>
  <si>
    <t>2013-01</t>
  </si>
  <si>
    <t>2013-02</t>
  </si>
  <si>
    <t>2013-03</t>
  </si>
  <si>
    <t>2013-04</t>
  </si>
  <si>
    <t>2013-05</t>
  </si>
  <si>
    <t>2013-06</t>
  </si>
  <si>
    <t>2013-07</t>
  </si>
  <si>
    <t>2013-08</t>
  </si>
  <si>
    <t>2013-09</t>
  </si>
  <si>
    <t>2013-10</t>
  </si>
  <si>
    <t>2013-11</t>
  </si>
  <si>
    <t>2013-12</t>
  </si>
  <si>
    <t>2014-01</t>
  </si>
  <si>
    <t>2014-02</t>
  </si>
  <si>
    <t>2014-03</t>
  </si>
  <si>
    <t>2014-04</t>
  </si>
  <si>
    <t>2014-05</t>
  </si>
  <si>
    <t>2014-06</t>
  </si>
  <si>
    <t>2014-07</t>
  </si>
  <si>
    <t>2014-08</t>
  </si>
  <si>
    <t>2014-09</t>
  </si>
  <si>
    <t>2014-10</t>
  </si>
  <si>
    <t>2014-11</t>
  </si>
  <si>
    <t>2014-12</t>
  </si>
  <si>
    <t>2015-01</t>
  </si>
  <si>
    <t>2015-02</t>
  </si>
  <si>
    <t>2015-03</t>
  </si>
  <si>
    <t>2015-04</t>
  </si>
  <si>
    <t>2015-05</t>
  </si>
  <si>
    <t>2015-06</t>
  </si>
  <si>
    <t>2015-07</t>
  </si>
  <si>
    <t>2015-08</t>
  </si>
  <si>
    <t>2015-09</t>
  </si>
  <si>
    <t>2015-10</t>
  </si>
  <si>
    <t>2015-11</t>
  </si>
  <si>
    <t>2015-12</t>
  </si>
  <si>
    <t>2016-01</t>
  </si>
  <si>
    <t>2016-02</t>
  </si>
  <si>
    <t>2016-03</t>
  </si>
  <si>
    <t>2016-04</t>
  </si>
  <si>
    <t>2016-05</t>
  </si>
  <si>
    <t>2016-06</t>
  </si>
  <si>
    <t>2016-07</t>
  </si>
  <si>
    <t>2016-08</t>
  </si>
  <si>
    <t>2016-09</t>
  </si>
  <si>
    <t>2016-10</t>
  </si>
  <si>
    <t>2016-11</t>
  </si>
  <si>
    <t>2016-12</t>
  </si>
  <si>
    <t>2017-01</t>
  </si>
  <si>
    <t>2017-02</t>
  </si>
  <si>
    <t>2017-03</t>
  </si>
  <si>
    <t>2017-04</t>
  </si>
  <si>
    <t>2017-05</t>
  </si>
  <si>
    <t>2017-06</t>
  </si>
  <si>
    <t>2017-07</t>
  </si>
  <si>
    <t>2017-08</t>
  </si>
  <si>
    <t>2017-09</t>
  </si>
  <si>
    <t>2017-10</t>
  </si>
  <si>
    <t>2017-11</t>
  </si>
  <si>
    <t>2017-12</t>
  </si>
  <si>
    <t>2018-01</t>
  </si>
  <si>
    <t>2018-02</t>
  </si>
  <si>
    <t>2018-03</t>
  </si>
  <si>
    <t>2018-04</t>
  </si>
  <si>
    <t>2018-05</t>
  </si>
  <si>
    <t>2018-06</t>
  </si>
  <si>
    <t>2018-07</t>
  </si>
  <si>
    <t>2018-08</t>
  </si>
  <si>
    <t>2018-09</t>
  </si>
  <si>
    <t>2018-10</t>
  </si>
  <si>
    <t>2018-11</t>
  </si>
  <si>
    <t>2018-12</t>
  </si>
  <si>
    <t>2019-01</t>
  </si>
  <si>
    <t>2019-02</t>
  </si>
  <si>
    <t>2019-03</t>
  </si>
  <si>
    <t>2019-04</t>
  </si>
  <si>
    <t>2019-05</t>
  </si>
  <si>
    <t>2019-06</t>
  </si>
  <si>
    <t>2019-07</t>
  </si>
  <si>
    <t>2019-08</t>
  </si>
  <si>
    <t>2019-09</t>
  </si>
  <si>
    <t>2019-10</t>
  </si>
  <si>
    <t>2019-11</t>
  </si>
  <si>
    <t>2019-12</t>
  </si>
  <si>
    <t>2020-01</t>
  </si>
  <si>
    <t>2020-02</t>
  </si>
  <si>
    <t>2020-03</t>
  </si>
  <si>
    <t>2020-04</t>
  </si>
  <si>
    <t>2020-05</t>
  </si>
  <si>
    <t>2020-06</t>
  </si>
  <si>
    <t>2020-07</t>
  </si>
  <si>
    <t>2020-08</t>
  </si>
  <si>
    <t>2020-09</t>
  </si>
  <si>
    <t>2020-10</t>
  </si>
  <si>
    <t>2020-11</t>
  </si>
  <si>
    <t>2020-12</t>
  </si>
  <si>
    <t>2021-01</t>
  </si>
  <si>
    <t>2021-02</t>
  </si>
  <si>
    <t xml:space="preserve">Monthly Windows Version Market Share </t>
  </si>
  <si>
    <t>Year</t>
  </si>
  <si>
    <t>Month</t>
  </si>
  <si>
    <t>Instructions</t>
  </si>
  <si>
    <t>[1]</t>
  </si>
  <si>
    <r>
      <t xml:space="preserve">Use the data in the </t>
    </r>
    <r>
      <rPr>
        <b/>
        <sz val="12"/>
        <rFont val="Times New Roman"/>
        <family val="1"/>
      </rPr>
      <t>MarketShareData</t>
    </r>
    <r>
      <rPr>
        <sz val="12"/>
        <rFont val="Times New Roman"/>
        <family val="1"/>
      </rPr>
      <t xml:space="preserve"> worksheet to complete the following tasks.</t>
    </r>
  </si>
  <si>
    <r>
      <t xml:space="preserve">Convert the range A3:N135 into a table. Name the table as </t>
    </r>
    <r>
      <rPr>
        <b/>
        <sz val="12"/>
        <color theme="1"/>
        <rFont val="Times New Roman"/>
        <family val="1"/>
      </rPr>
      <t>tblShare</t>
    </r>
    <r>
      <rPr>
        <sz val="12"/>
        <color theme="1"/>
        <rFont val="Times New Roman"/>
        <family val="1"/>
      </rPr>
      <t>.</t>
    </r>
  </si>
  <si>
    <t>[2]</t>
  </si>
  <si>
    <t>Apply a conditional format to highlight the top three market share percentages in February 2021.</t>
  </si>
  <si>
    <t>[3a]</t>
  </si>
  <si>
    <t>[3b]</t>
  </si>
  <si>
    <t>[3c]</t>
  </si>
  <si>
    <t>Drag the fill handle of cell D136 across to range E136:N136.</t>
  </si>
  <si>
    <t>[4a]</t>
  </si>
  <si>
    <r>
      <t xml:space="preserve">Add a slicer for </t>
    </r>
    <r>
      <rPr>
        <b/>
        <sz val="12"/>
        <color theme="1"/>
        <rFont val="Times New Roman"/>
        <family val="1"/>
      </rPr>
      <t xml:space="preserve">Year. </t>
    </r>
    <r>
      <rPr>
        <sz val="12"/>
        <color theme="1"/>
        <rFont val="Times New Roman"/>
        <family val="1"/>
      </rPr>
      <t>Move the slicer so that its upper-left corner is within cell O1.</t>
    </r>
  </si>
  <si>
    <t>[4b]</t>
  </si>
  <si>
    <t>Use the slicer to show the 2016 data only.</t>
  </si>
  <si>
    <t>[4c]</t>
  </si>
  <si>
    <r>
      <t xml:space="preserve">Then click the </t>
    </r>
    <r>
      <rPr>
        <b/>
        <sz val="12"/>
        <color theme="1"/>
        <rFont val="Times New Roman"/>
        <family val="1"/>
      </rPr>
      <t>Multi-Select</t>
    </r>
    <r>
      <rPr>
        <sz val="12"/>
        <color theme="1"/>
        <rFont val="Times New Roman"/>
        <family val="1"/>
      </rPr>
      <t xml:space="preserve"> button on the slicer and show the data in both 2016 and 2017.</t>
    </r>
  </si>
  <si>
    <t>[4d]</t>
  </si>
  <si>
    <t>Clear the slicer.</t>
  </si>
  <si>
    <t xml:space="preserve">[5a] </t>
  </si>
  <si>
    <t xml:space="preserve">Insert a column sparkline in cell D136 for the Win7 market share percentages. </t>
  </si>
  <si>
    <t>Insert a 2-d line chart to compare the market share percentages of Win7 and Win10 from January 2017 to December 2018.</t>
  </si>
  <si>
    <t>[5b]</t>
  </si>
  <si>
    <r>
      <t xml:space="preserve">Change the chart title to </t>
    </r>
    <r>
      <rPr>
        <b/>
        <sz val="12"/>
        <color theme="1"/>
        <rFont val="Times New Roman"/>
        <family val="1"/>
      </rPr>
      <t>Win7 vs. Win10</t>
    </r>
    <r>
      <rPr>
        <sz val="12"/>
        <color theme="1"/>
        <rFont val="Times New Roman"/>
        <family val="1"/>
      </rPr>
      <t>.</t>
    </r>
  </si>
  <si>
    <t>[5c]</t>
  </si>
  <si>
    <t>Hide the gridlines.</t>
  </si>
  <si>
    <t>[5d]</t>
  </si>
  <si>
    <r>
      <t xml:space="preserve">Insert the vertical axis title </t>
    </r>
    <r>
      <rPr>
        <b/>
        <sz val="12"/>
        <color theme="1"/>
        <rFont val="Times New Roman"/>
        <family val="1"/>
      </rPr>
      <t>Market Share Percentage</t>
    </r>
    <r>
      <rPr>
        <sz val="12"/>
        <color theme="1"/>
        <rFont val="Times New Roman"/>
        <family val="1"/>
      </rPr>
      <t>.</t>
    </r>
  </si>
  <si>
    <t>[5e]</t>
  </si>
  <si>
    <t>Add the dates to the horizontal axis and show the date every 4 months.</t>
  </si>
  <si>
    <t>[5f]</t>
  </si>
  <si>
    <t>Display the legend at the top of the chart and show the Windows versions.</t>
  </si>
  <si>
    <t>[5g]</t>
  </si>
  <si>
    <t>[5h]</t>
  </si>
  <si>
    <r>
      <t xml:space="preserve">Resize the chart to 3 inches high and 5 inches wide. Cut and paste it to cell B4 of the </t>
    </r>
    <r>
      <rPr>
        <b/>
        <sz val="12"/>
        <color theme="1"/>
        <rFont val="Times New Roman"/>
        <family val="1"/>
      </rPr>
      <t>Graphics</t>
    </r>
    <r>
      <rPr>
        <sz val="12"/>
        <color theme="1"/>
        <rFont val="Times New Roman"/>
        <family val="1"/>
      </rPr>
      <t xml:space="preserve"> worksheet.</t>
    </r>
  </si>
  <si>
    <t>Make the vertical axis and horizontal axis lines solid and blue.</t>
  </si>
  <si>
    <t>[6a]</t>
  </si>
  <si>
    <t>Insert a stacked area chart to present the market share percentages of Win7, Win10 and Win8.1 in year 2020.</t>
  </si>
  <si>
    <t>[6b]</t>
  </si>
  <si>
    <r>
      <t xml:space="preserve">Change the chart title to </t>
    </r>
    <r>
      <rPr>
        <b/>
        <sz val="12"/>
        <color theme="1"/>
        <rFont val="Times New Roman"/>
        <family val="1"/>
      </rPr>
      <t>Top Three Versions</t>
    </r>
    <r>
      <rPr>
        <sz val="12"/>
        <color theme="1"/>
        <rFont val="Times New Roman"/>
        <family val="1"/>
      </rPr>
      <t xml:space="preserve"> </t>
    </r>
    <r>
      <rPr>
        <b/>
        <sz val="12"/>
        <color theme="1"/>
        <rFont val="Times New Roman"/>
        <family val="1"/>
      </rPr>
      <t>in 2020</t>
    </r>
    <r>
      <rPr>
        <sz val="12"/>
        <color theme="1"/>
        <rFont val="Times New Roman"/>
        <family val="1"/>
      </rPr>
      <t>.</t>
    </r>
  </si>
  <si>
    <t xml:space="preserve">[6c] </t>
  </si>
  <si>
    <t xml:space="preserve">[6d] </t>
  </si>
  <si>
    <t>For the vertical axis, change the maximum bound to 100 and the major units to 20.</t>
  </si>
  <si>
    <t>[6e]</t>
  </si>
  <si>
    <t>Add the dates to the horizontal axis and show the date every 3 months.</t>
  </si>
  <si>
    <t>Display the legend at the bottom of the chart and show the Windows versions.</t>
  </si>
  <si>
    <t>[6f]</t>
  </si>
  <si>
    <t>[6g]</t>
  </si>
  <si>
    <t>Change the fill color of the Win10 series to green.</t>
  </si>
  <si>
    <t>[6h]</t>
  </si>
  <si>
    <r>
      <t xml:space="preserve">Resize the chart to 3 inches high and 5 inches wide. Cut and paste it to cell J4 of the </t>
    </r>
    <r>
      <rPr>
        <b/>
        <sz val="12"/>
        <color theme="1"/>
        <rFont val="Times New Roman"/>
        <family val="1"/>
      </rPr>
      <t>Graphics</t>
    </r>
    <r>
      <rPr>
        <sz val="12"/>
        <color theme="1"/>
        <rFont val="Times New Roman"/>
        <family val="1"/>
      </rPr>
      <t xml:space="preserve"> worksheet.</t>
    </r>
  </si>
  <si>
    <t>[7a]</t>
  </si>
  <si>
    <t>In range B141:D145, use the INDEX and MATCH functions to retrieve the market share percentages of Win7, Win10 and Win8.1 in December of 2016 through 2020. Hint: you may have to copy and paste the formulas from B141:B145 to the ranges in column C and D; do not drag across columns.</t>
  </si>
  <si>
    <t>[7b]</t>
  </si>
  <si>
    <t xml:space="preserve">Use the data in range A140:D145 to create a clustered column chart. </t>
  </si>
  <si>
    <t xml:space="preserve">[7c] </t>
  </si>
  <si>
    <t>[7d]</t>
  </si>
  <si>
    <t>[7e]</t>
  </si>
  <si>
    <t>[7f]</t>
  </si>
  <si>
    <r>
      <t xml:space="preserve">Resize the chart to 3 inches high and 5 inches wide. Cut and paste it to cell B21 of the </t>
    </r>
    <r>
      <rPr>
        <b/>
        <sz val="12"/>
        <color theme="1"/>
        <rFont val="Times New Roman"/>
        <family val="1"/>
      </rPr>
      <t>Graphics</t>
    </r>
    <r>
      <rPr>
        <sz val="12"/>
        <color theme="1"/>
        <rFont val="Times New Roman"/>
        <family val="1"/>
      </rPr>
      <t xml:space="preserve"> worksheet.</t>
    </r>
  </si>
  <si>
    <t>Top 3</t>
  </si>
  <si>
    <t>Others</t>
  </si>
  <si>
    <t>[8a]</t>
  </si>
  <si>
    <t>[8b]</t>
  </si>
  <si>
    <t>[8c]</t>
  </si>
  <si>
    <t>Turn off the legend and title</t>
  </si>
  <si>
    <t>[8d]</t>
  </si>
  <si>
    <t>[8e]</t>
  </si>
  <si>
    <t>[8f]</t>
  </si>
  <si>
    <t>[8g]</t>
  </si>
  <si>
    <t xml:space="preserve">In range B151:B152, divide the total market share percentages of the top 3 versions in December 2016 and December 2020 by 100. </t>
  </si>
  <si>
    <t>Change the hole size to 50%.</t>
  </si>
  <si>
    <r>
      <t xml:space="preserve">Change the </t>
    </r>
    <r>
      <rPr>
        <b/>
        <sz val="12"/>
        <color theme="1"/>
        <rFont val="Times New Roman"/>
        <family val="1"/>
      </rPr>
      <t>Data Point</t>
    </r>
    <r>
      <rPr>
        <sz val="12"/>
        <color theme="1"/>
        <rFont val="Times New Roman"/>
        <family val="1"/>
      </rPr>
      <t xml:space="preserve"> format of the smaller segment to </t>
    </r>
    <r>
      <rPr>
        <b/>
        <sz val="12"/>
        <color theme="1"/>
        <rFont val="Times New Roman"/>
        <family val="1"/>
      </rPr>
      <t>No fill</t>
    </r>
    <r>
      <rPr>
        <sz val="12"/>
        <color theme="1"/>
        <rFont val="Times New Roman"/>
        <family val="1"/>
      </rPr>
      <t>.</t>
    </r>
  </si>
  <si>
    <r>
      <t xml:space="preserve">Resize the chart to 2.5 inches high and 4 inches wide and add a shape to the hole with the text </t>
    </r>
    <r>
      <rPr>
        <b/>
        <sz val="12"/>
        <color theme="1"/>
        <rFont val="Times New Roman"/>
        <family val="1"/>
      </rPr>
      <t>2016</t>
    </r>
    <r>
      <rPr>
        <sz val="12"/>
        <color theme="1"/>
        <rFont val="Times New Roman"/>
        <family val="1"/>
      </rPr>
      <t>.</t>
    </r>
  </si>
  <si>
    <t>[8h]</t>
  </si>
  <si>
    <t>[8i]</t>
  </si>
  <si>
    <t>[8j]</t>
  </si>
  <si>
    <r>
      <t xml:space="preserve">Change the chart title to </t>
    </r>
    <r>
      <rPr>
        <b/>
        <sz val="12"/>
        <color theme="1"/>
        <rFont val="Times New Roman"/>
        <family val="1"/>
      </rPr>
      <t>Market Share Changes over Time</t>
    </r>
    <r>
      <rPr>
        <sz val="12"/>
        <color theme="1"/>
        <rFont val="Times New Roman"/>
        <family val="1"/>
      </rPr>
      <t>.</t>
    </r>
  </si>
  <si>
    <t>Format the data series to set the overlap to 0.</t>
  </si>
  <si>
    <t xml:space="preserve">Use the data in range B151:C151 to create a 2-d doughnut chart. </t>
  </si>
  <si>
    <t>Add a data label to show percentage with one decimal place on just the bigger segment and then apply a white font color to the label.</t>
  </si>
  <si>
    <t>Copy and paste the doughnut chart. For the second doughnut chart, change the series values to range B152:C152. Change the text.</t>
  </si>
  <si>
    <r>
      <t xml:space="preserve">Copy the charts and paste them to cells J21 and J36 in the </t>
    </r>
    <r>
      <rPr>
        <b/>
        <sz val="12"/>
        <color theme="1"/>
        <rFont val="Times New Roman"/>
        <family val="1"/>
      </rPr>
      <t>Graphics</t>
    </r>
    <r>
      <rPr>
        <sz val="12"/>
        <color theme="1"/>
        <rFont val="Times New Roman"/>
        <family val="1"/>
      </rPr>
      <t xml:space="preserve"> sheet.</t>
    </r>
  </si>
  <si>
    <r>
      <t xml:space="preserve">Change the color of the sparkline to </t>
    </r>
    <r>
      <rPr>
        <b/>
        <sz val="12"/>
        <color theme="1"/>
        <rFont val="Times New Roman"/>
        <family val="1"/>
      </rPr>
      <t>Blue Accent 1 Lighter 60%</t>
    </r>
    <r>
      <rPr>
        <sz val="12"/>
        <color theme="1"/>
        <rFont val="Times New Roman"/>
        <family val="1"/>
      </rPr>
      <t xml:space="preserve"> and add a highpoint in red. </t>
    </r>
  </si>
  <si>
    <t>In range C151:C152, compute the other versions' market share percentages by subtracting B151 and B152 respectively from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</si>
</sst>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Times New Roman"/>
      <family val="1"/>
    </font>
    <font>
      <sz val="11"/>
      <color theme="1"/>
      <name val="Times New Roman"/>
      <family val="1"/>
    </font>
    <font>
      <sz val="12"/>
      <color theme="1"/>
      <name val="Times New Roman"/>
      <family val="1"/>
    </font>
    <font>
      <b/>
      <sz val="12"/>
      <color theme="1"/>
      <name val="Times New Roman"/>
      <family val="1"/>
    </font>
    <font>
      <sz val="12"/>
      <name val="Times New Roman"/>
      <family val="1"/>
    </font>
    <font>
      <b/>
      <sz val="12"/>
      <name val="Times New Roman"/>
      <family val="1"/>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3">
    <xf numFmtId="0" fontId="0" fillId="0" borderId="0" xfId="0"/>
    <xf numFmtId="0" fontId="19" fillId="0" borderId="0" xfId="0" applyFont="1"/>
    <xf numFmtId="0" fontId="20" fillId="0" borderId="10" xfId="0" applyFont="1" applyBorder="1"/>
    <xf numFmtId="0" fontId="20" fillId="0" borderId="0" xfId="0" applyFont="1"/>
    <xf numFmtId="0" fontId="18" fillId="0" borderId="10" xfId="0" applyFont="1" applyBorder="1"/>
    <xf numFmtId="0" fontId="18" fillId="0" borderId="0" xfId="0" applyFont="1" applyBorder="1"/>
    <xf numFmtId="0" fontId="20" fillId="0" borderId="0" xfId="0" applyFont="1" applyBorder="1"/>
    <xf numFmtId="0" fontId="22" fillId="33" borderId="0" xfId="0" applyFont="1" applyFill="1"/>
    <xf numFmtId="0" fontId="0" fillId="0" borderId="12" xfId="0" applyFont="1" applyBorder="1"/>
    <xf numFmtId="0" fontId="0" fillId="0" borderId="13" xfId="0" applyFont="1" applyBorder="1"/>
    <xf numFmtId="0" fontId="0" fillId="0" borderId="12" xfId="0" applyFont="1" applyBorder="1" applyAlignment="1">
      <alignment horizontal="center"/>
    </xf>
    <xf numFmtId="0" fontId="20" fillId="0" borderId="0" xfId="0" applyFont="1" applyAlignment="1">
      <alignment vertical="top"/>
    </xf>
    <xf numFmtId="14" fontId="19" fillId="0" borderId="0" xfId="0" applyNumberFormat="1" applyFont="1"/>
    <xf numFmtId="0" fontId="19" fillId="0" borderId="12" xfId="0" applyFont="1" applyBorder="1"/>
    <xf numFmtId="14" fontId="19" fillId="0" borderId="11" xfId="0" applyNumberFormat="1" applyFont="1" applyBorder="1"/>
    <xf numFmtId="0" fontId="20" fillId="0" borderId="0" xfId="0" applyFont="1" applyAlignment="1">
      <alignment horizontal="right"/>
    </xf>
    <xf numFmtId="0" fontId="19" fillId="0" borderId="14" xfId="0" applyFont="1" applyBorder="1"/>
    <xf numFmtId="0" fontId="19" fillId="0" borderId="15" xfId="0" applyFont="1" applyBorder="1"/>
    <xf numFmtId="0" fontId="19" fillId="0" borderId="16" xfId="0" applyFont="1" applyBorder="1"/>
    <xf numFmtId="2" fontId="19" fillId="0" borderId="0" xfId="0" applyNumberFormat="1" applyFont="1"/>
    <xf numFmtId="164" fontId="19" fillId="0" borderId="0" xfId="0" applyNumberFormat="1" applyFont="1"/>
    <xf numFmtId="0" fontId="20" fillId="0" borderId="0" xfId="0" applyFont="1" applyAlignment="1">
      <alignment horizontal="left" vertical="top" wrapText="1"/>
    </xf>
    <xf numFmtId="0" fontId="18"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font>
        <b val="0"/>
        <i val="0"/>
        <strike val="0"/>
        <condense val="0"/>
        <extend val="0"/>
        <outline val="0"/>
        <shadow val="0"/>
        <u val="none"/>
        <vertAlign val="baseline"/>
        <sz val="11"/>
        <color theme="1"/>
        <name val="Times New Roman"/>
        <family val="1"/>
        <scheme val="none"/>
      </font>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border diagonalUp="0" diagonalDown="0">
        <left style="thin">
          <color theme="4" tint="0.39997558519241921"/>
        </left>
        <right/>
        <top style="thin">
          <color theme="4" tint="0.39997558519241921"/>
        </top>
        <bottom/>
        <vertical/>
        <horizontal/>
      </border>
    </dxf>
    <dxf>
      <border outline="0">
        <bottom style="thin">
          <color theme="4" tint="0.39997558519241921"/>
        </bottom>
      </border>
    </dxf>
    <dxf>
      <font>
        <b val="0"/>
        <i val="0"/>
        <strike val="0"/>
        <condense val="0"/>
        <extend val="0"/>
        <outline val="0"/>
        <shadow val="0"/>
        <u val="none"/>
        <vertAlign val="baseline"/>
        <sz val="11"/>
        <color theme="1"/>
        <name val="Times New Roman"/>
        <family val="1"/>
        <scheme val="none"/>
      </font>
    </dxf>
    <dxf>
      <font>
        <b val="0"/>
        <i val="0"/>
        <strike val="0"/>
        <condense val="0"/>
        <extend val="0"/>
        <outline val="0"/>
        <shadow val="0"/>
        <u val="none"/>
        <vertAlign val="baseline"/>
        <sz val="11"/>
        <color theme="1"/>
        <name val="Times New Roman"/>
        <family val="1"/>
        <scheme val="none"/>
      </font>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Win7 vs. Win10</a:t>
            </a:r>
          </a:p>
        </c:rich>
      </c:tx>
      <c:overlay val="0"/>
      <c:spPr>
        <a:noFill/>
        <a:ln>
          <a:solidFill>
            <a:schemeClr val="accent1"/>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Win7</c:v>
          </c:tx>
          <c:spPr>
            <a:ln w="28575" cap="rnd">
              <a:solidFill>
                <a:schemeClr val="accent1"/>
              </a:solidFill>
              <a:round/>
            </a:ln>
            <a:effectLst/>
          </c:spPr>
          <c:marker>
            <c:symbol val="none"/>
          </c:marker>
          <c:cat>
            <c:strRef>
              <c:f>MarketShareData!$A$86:$A$109</c:f>
              <c:strCache>
                <c:ptCount val="24"/>
                <c:pt idx="0">
                  <c:v>2017-01</c:v>
                </c:pt>
                <c:pt idx="1">
                  <c:v>2017-02</c:v>
                </c:pt>
                <c:pt idx="2">
                  <c:v>2017-03</c:v>
                </c:pt>
                <c:pt idx="3">
                  <c:v>2017-04</c:v>
                </c:pt>
                <c:pt idx="4">
                  <c:v>2017-05</c:v>
                </c:pt>
                <c:pt idx="5">
                  <c:v>2017-06</c:v>
                </c:pt>
                <c:pt idx="6">
                  <c:v>2017-07</c:v>
                </c:pt>
                <c:pt idx="7">
                  <c:v>2017-08</c:v>
                </c:pt>
                <c:pt idx="8">
                  <c:v>2017-09</c:v>
                </c:pt>
                <c:pt idx="9">
                  <c:v>2017-10</c:v>
                </c:pt>
                <c:pt idx="10">
                  <c:v>2017-11</c:v>
                </c:pt>
                <c:pt idx="11">
                  <c:v>2017-12</c:v>
                </c:pt>
                <c:pt idx="12">
                  <c:v>2018-01</c:v>
                </c:pt>
                <c:pt idx="13">
                  <c:v>2018-02</c:v>
                </c:pt>
                <c:pt idx="14">
                  <c:v>2018-03</c:v>
                </c:pt>
                <c:pt idx="15">
                  <c:v>2018-04</c:v>
                </c:pt>
                <c:pt idx="16">
                  <c:v>2018-05</c:v>
                </c:pt>
                <c:pt idx="17">
                  <c:v>2018-06</c:v>
                </c:pt>
                <c:pt idx="18">
                  <c:v>2018-07</c:v>
                </c:pt>
                <c:pt idx="19">
                  <c:v>2018-08</c:v>
                </c:pt>
                <c:pt idx="20">
                  <c:v>2018-09</c:v>
                </c:pt>
                <c:pt idx="21">
                  <c:v>2018-10</c:v>
                </c:pt>
                <c:pt idx="22">
                  <c:v>2018-11</c:v>
                </c:pt>
                <c:pt idx="23">
                  <c:v>2018-12</c:v>
                </c:pt>
              </c:strCache>
            </c:strRef>
          </c:cat>
          <c:val>
            <c:numRef>
              <c:f>MarketShareData!$D$86:$D$109</c:f>
              <c:numCache>
                <c:formatCode>General</c:formatCode>
                <c:ptCount val="24"/>
                <c:pt idx="0">
                  <c:v>47.46</c:v>
                </c:pt>
                <c:pt idx="1">
                  <c:v>47.17</c:v>
                </c:pt>
                <c:pt idx="2">
                  <c:v>47.06</c:v>
                </c:pt>
                <c:pt idx="3">
                  <c:v>46.23</c:v>
                </c:pt>
                <c:pt idx="4">
                  <c:v>46.37</c:v>
                </c:pt>
                <c:pt idx="5">
                  <c:v>45.76</c:v>
                </c:pt>
                <c:pt idx="6">
                  <c:v>45.73</c:v>
                </c:pt>
                <c:pt idx="7">
                  <c:v>45.1</c:v>
                </c:pt>
                <c:pt idx="8">
                  <c:v>43.99</c:v>
                </c:pt>
                <c:pt idx="9">
                  <c:v>42.67</c:v>
                </c:pt>
                <c:pt idx="10">
                  <c:v>42.51</c:v>
                </c:pt>
                <c:pt idx="11">
                  <c:v>41.89</c:v>
                </c:pt>
                <c:pt idx="12">
                  <c:v>41.86</c:v>
                </c:pt>
                <c:pt idx="13">
                  <c:v>41.59</c:v>
                </c:pt>
                <c:pt idx="14">
                  <c:v>41.51</c:v>
                </c:pt>
                <c:pt idx="15">
                  <c:v>40.08</c:v>
                </c:pt>
                <c:pt idx="16">
                  <c:v>39.44</c:v>
                </c:pt>
                <c:pt idx="17">
                  <c:v>39.630000000000003</c:v>
                </c:pt>
                <c:pt idx="18">
                  <c:v>39.06</c:v>
                </c:pt>
                <c:pt idx="19">
                  <c:v>38.65</c:v>
                </c:pt>
                <c:pt idx="20">
                  <c:v>37.200000000000003</c:v>
                </c:pt>
                <c:pt idx="21">
                  <c:v>36.31</c:v>
                </c:pt>
                <c:pt idx="22">
                  <c:v>35.549999999999997</c:v>
                </c:pt>
                <c:pt idx="23">
                  <c:v>35.630000000000003</c:v>
                </c:pt>
              </c:numCache>
            </c:numRef>
          </c:val>
          <c:smooth val="0"/>
          <c:extLst>
            <c:ext xmlns:c16="http://schemas.microsoft.com/office/drawing/2014/chart" uri="{C3380CC4-5D6E-409C-BE32-E72D297353CC}">
              <c16:uniqueId val="{00000000-B0C2-E443-B610-1DD1C0D2C551}"/>
            </c:ext>
          </c:extLst>
        </c:ser>
        <c:ser>
          <c:idx val="2"/>
          <c:order val="1"/>
          <c:tx>
            <c:v>Win10</c:v>
          </c:tx>
          <c:spPr>
            <a:ln w="28575" cap="rnd">
              <a:solidFill>
                <a:schemeClr val="accent3"/>
              </a:solidFill>
              <a:round/>
            </a:ln>
            <a:effectLst/>
          </c:spPr>
          <c:marker>
            <c:symbol val="none"/>
          </c:marker>
          <c:cat>
            <c:strRef>
              <c:f>MarketShareData!$A$86:$A$109</c:f>
              <c:strCache>
                <c:ptCount val="24"/>
                <c:pt idx="0">
                  <c:v>2017-01</c:v>
                </c:pt>
                <c:pt idx="1">
                  <c:v>2017-02</c:v>
                </c:pt>
                <c:pt idx="2">
                  <c:v>2017-03</c:v>
                </c:pt>
                <c:pt idx="3">
                  <c:v>2017-04</c:v>
                </c:pt>
                <c:pt idx="4">
                  <c:v>2017-05</c:v>
                </c:pt>
                <c:pt idx="5">
                  <c:v>2017-06</c:v>
                </c:pt>
                <c:pt idx="6">
                  <c:v>2017-07</c:v>
                </c:pt>
                <c:pt idx="7">
                  <c:v>2017-08</c:v>
                </c:pt>
                <c:pt idx="8">
                  <c:v>2017-09</c:v>
                </c:pt>
                <c:pt idx="9">
                  <c:v>2017-10</c:v>
                </c:pt>
                <c:pt idx="10">
                  <c:v>2017-11</c:v>
                </c:pt>
                <c:pt idx="11">
                  <c:v>2017-12</c:v>
                </c:pt>
                <c:pt idx="12">
                  <c:v>2018-01</c:v>
                </c:pt>
                <c:pt idx="13">
                  <c:v>2018-02</c:v>
                </c:pt>
                <c:pt idx="14">
                  <c:v>2018-03</c:v>
                </c:pt>
                <c:pt idx="15">
                  <c:v>2018-04</c:v>
                </c:pt>
                <c:pt idx="16">
                  <c:v>2018-05</c:v>
                </c:pt>
                <c:pt idx="17">
                  <c:v>2018-06</c:v>
                </c:pt>
                <c:pt idx="18">
                  <c:v>2018-07</c:v>
                </c:pt>
                <c:pt idx="19">
                  <c:v>2018-08</c:v>
                </c:pt>
                <c:pt idx="20">
                  <c:v>2018-09</c:v>
                </c:pt>
                <c:pt idx="21">
                  <c:v>2018-10</c:v>
                </c:pt>
                <c:pt idx="22">
                  <c:v>2018-11</c:v>
                </c:pt>
                <c:pt idx="23">
                  <c:v>2018-12</c:v>
                </c:pt>
              </c:strCache>
            </c:strRef>
          </c:cat>
          <c:val>
            <c:numRef>
              <c:f>MarketShareData!$F$86:$F$109</c:f>
              <c:numCache>
                <c:formatCode>General</c:formatCode>
                <c:ptCount val="24"/>
                <c:pt idx="0">
                  <c:v>32.840000000000003</c:v>
                </c:pt>
                <c:pt idx="1">
                  <c:v>33.799999999999997</c:v>
                </c:pt>
                <c:pt idx="2">
                  <c:v>34.25</c:v>
                </c:pt>
                <c:pt idx="3">
                  <c:v>35.53</c:v>
                </c:pt>
                <c:pt idx="4">
                  <c:v>35.76</c:v>
                </c:pt>
                <c:pt idx="5">
                  <c:v>36.6</c:v>
                </c:pt>
                <c:pt idx="6">
                  <c:v>36.93</c:v>
                </c:pt>
                <c:pt idx="7">
                  <c:v>37.869999999999997</c:v>
                </c:pt>
                <c:pt idx="8">
                  <c:v>39.299999999999997</c:v>
                </c:pt>
                <c:pt idx="9">
                  <c:v>40.950000000000003</c:v>
                </c:pt>
                <c:pt idx="10">
                  <c:v>41.36</c:v>
                </c:pt>
                <c:pt idx="11">
                  <c:v>41.69</c:v>
                </c:pt>
                <c:pt idx="12">
                  <c:v>42.78</c:v>
                </c:pt>
                <c:pt idx="13">
                  <c:v>43.53</c:v>
                </c:pt>
                <c:pt idx="14">
                  <c:v>43.95</c:v>
                </c:pt>
                <c:pt idx="15">
                  <c:v>46.07</c:v>
                </c:pt>
                <c:pt idx="16">
                  <c:v>47.21</c:v>
                </c:pt>
                <c:pt idx="17">
                  <c:v>46.75</c:v>
                </c:pt>
                <c:pt idx="18">
                  <c:v>47.25</c:v>
                </c:pt>
                <c:pt idx="19">
                  <c:v>48.19</c:v>
                </c:pt>
                <c:pt idx="20">
                  <c:v>50.07</c:v>
                </c:pt>
                <c:pt idx="21">
                  <c:v>51.94</c:v>
                </c:pt>
                <c:pt idx="22">
                  <c:v>52.7</c:v>
                </c:pt>
                <c:pt idx="23">
                  <c:v>52.36</c:v>
                </c:pt>
              </c:numCache>
            </c:numRef>
          </c:val>
          <c:smooth val="0"/>
          <c:extLst>
            <c:ext xmlns:c16="http://schemas.microsoft.com/office/drawing/2014/chart" uri="{C3380CC4-5D6E-409C-BE32-E72D297353CC}">
              <c16:uniqueId val="{00000001-B0C2-E443-B610-1DD1C0D2C551}"/>
            </c:ext>
          </c:extLst>
        </c:ser>
        <c:dLbls>
          <c:showLegendKey val="0"/>
          <c:showVal val="0"/>
          <c:showCatName val="0"/>
          <c:showSerName val="0"/>
          <c:showPercent val="0"/>
          <c:showBubbleSize val="0"/>
        </c:dLbls>
        <c:smooth val="0"/>
        <c:axId val="1375683359"/>
        <c:axId val="1273517199"/>
      </c:lineChart>
      <c:catAx>
        <c:axId val="1375683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9050" cap="flat" cmpd="sng" algn="ctr">
            <a:solidFill>
              <a:schemeClr val="accent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517199"/>
        <c:crosses val="autoZero"/>
        <c:auto val="1"/>
        <c:lblAlgn val="ctr"/>
        <c:lblOffset val="100"/>
        <c:tickLblSkip val="4"/>
        <c:noMultiLvlLbl val="0"/>
      </c:catAx>
      <c:valAx>
        <c:axId val="12735171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Market</a:t>
                </a:r>
                <a:r>
                  <a:rPr lang="en-US" baseline="0"/>
                  <a:t> Share Percentage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9050">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5683359"/>
        <c:crosses val="autoZero"/>
        <c:crossBetween val="between"/>
      </c:valAx>
      <c:spPr>
        <a:noFill/>
        <a:ln w="25400">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Three Versions in 2020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v>Win7</c:v>
          </c:tx>
          <c:spPr>
            <a:solidFill>
              <a:schemeClr val="accent1"/>
            </a:solidFill>
            <a:ln>
              <a:noFill/>
            </a:ln>
            <a:effectLst/>
          </c:spPr>
          <c:cat>
            <c:strRef>
              <c:f>MarketShareData!$A$122:$A$133</c:f>
              <c:strCache>
                <c:ptCount val="12"/>
                <c:pt idx="0">
                  <c:v>2020-01</c:v>
                </c:pt>
                <c:pt idx="1">
                  <c:v>2020-02</c:v>
                </c:pt>
                <c:pt idx="2">
                  <c:v>2020-03</c:v>
                </c:pt>
                <c:pt idx="3">
                  <c:v>2020-04</c:v>
                </c:pt>
                <c:pt idx="4">
                  <c:v>2020-05</c:v>
                </c:pt>
                <c:pt idx="5">
                  <c:v>2020-06</c:v>
                </c:pt>
                <c:pt idx="6">
                  <c:v>2020-07</c:v>
                </c:pt>
                <c:pt idx="7">
                  <c:v>2020-08</c:v>
                </c:pt>
                <c:pt idx="8">
                  <c:v>2020-09</c:v>
                </c:pt>
                <c:pt idx="9">
                  <c:v>2020-10</c:v>
                </c:pt>
                <c:pt idx="10">
                  <c:v>2020-11</c:v>
                </c:pt>
                <c:pt idx="11">
                  <c:v>2020-12</c:v>
                </c:pt>
              </c:strCache>
            </c:strRef>
          </c:cat>
          <c:val>
            <c:numRef>
              <c:f>MarketShareData!$D$122:$D$133</c:f>
              <c:numCache>
                <c:formatCode>General</c:formatCode>
                <c:ptCount val="12"/>
                <c:pt idx="0">
                  <c:v>24.9</c:v>
                </c:pt>
                <c:pt idx="1">
                  <c:v>23.13</c:v>
                </c:pt>
                <c:pt idx="2">
                  <c:v>21.21</c:v>
                </c:pt>
                <c:pt idx="3">
                  <c:v>19.440000000000001</c:v>
                </c:pt>
                <c:pt idx="4">
                  <c:v>19.95</c:v>
                </c:pt>
                <c:pt idx="5">
                  <c:v>19.79</c:v>
                </c:pt>
                <c:pt idx="6">
                  <c:v>20.04</c:v>
                </c:pt>
                <c:pt idx="7">
                  <c:v>19.440000000000001</c:v>
                </c:pt>
                <c:pt idx="8">
                  <c:v>18.510000000000002</c:v>
                </c:pt>
                <c:pt idx="9">
                  <c:v>16.8</c:v>
                </c:pt>
                <c:pt idx="10">
                  <c:v>17.68</c:v>
                </c:pt>
                <c:pt idx="11">
                  <c:v>18.03</c:v>
                </c:pt>
              </c:numCache>
            </c:numRef>
          </c:val>
          <c:extLst>
            <c:ext xmlns:c16="http://schemas.microsoft.com/office/drawing/2014/chart" uri="{C3380CC4-5D6E-409C-BE32-E72D297353CC}">
              <c16:uniqueId val="{00000000-3357-FC42-BFCA-6B84DF196659}"/>
            </c:ext>
          </c:extLst>
        </c:ser>
        <c:ser>
          <c:idx val="2"/>
          <c:order val="1"/>
          <c:tx>
            <c:v>Win10</c:v>
          </c:tx>
          <c:spPr>
            <a:solidFill>
              <a:schemeClr val="accent6">
                <a:lumMod val="60000"/>
                <a:lumOff val="40000"/>
              </a:schemeClr>
            </a:solidFill>
            <a:ln>
              <a:noFill/>
            </a:ln>
            <a:effectLst/>
          </c:spPr>
          <c:cat>
            <c:strRef>
              <c:f>MarketShareData!$A$122:$A$133</c:f>
              <c:strCache>
                <c:ptCount val="12"/>
                <c:pt idx="0">
                  <c:v>2020-01</c:v>
                </c:pt>
                <c:pt idx="1">
                  <c:v>2020-02</c:v>
                </c:pt>
                <c:pt idx="2">
                  <c:v>2020-03</c:v>
                </c:pt>
                <c:pt idx="3">
                  <c:v>2020-04</c:v>
                </c:pt>
                <c:pt idx="4">
                  <c:v>2020-05</c:v>
                </c:pt>
                <c:pt idx="5">
                  <c:v>2020-06</c:v>
                </c:pt>
                <c:pt idx="6">
                  <c:v>2020-07</c:v>
                </c:pt>
                <c:pt idx="7">
                  <c:v>2020-08</c:v>
                </c:pt>
                <c:pt idx="8">
                  <c:v>2020-09</c:v>
                </c:pt>
                <c:pt idx="9">
                  <c:v>2020-10</c:v>
                </c:pt>
                <c:pt idx="10">
                  <c:v>2020-11</c:v>
                </c:pt>
                <c:pt idx="11">
                  <c:v>2020-12</c:v>
                </c:pt>
              </c:strCache>
            </c:strRef>
          </c:cat>
          <c:val>
            <c:numRef>
              <c:f>MarketShareData!$F$122:$F$133</c:f>
              <c:numCache>
                <c:formatCode>General</c:formatCode>
                <c:ptCount val="12"/>
                <c:pt idx="0">
                  <c:v>67.349999999999994</c:v>
                </c:pt>
                <c:pt idx="1">
                  <c:v>69.23</c:v>
                </c:pt>
                <c:pt idx="2">
                  <c:v>70.98</c:v>
                </c:pt>
                <c:pt idx="3">
                  <c:v>73.14</c:v>
                </c:pt>
                <c:pt idx="4">
                  <c:v>72.900000000000006</c:v>
                </c:pt>
                <c:pt idx="5">
                  <c:v>73.34</c:v>
                </c:pt>
                <c:pt idx="6">
                  <c:v>73.05</c:v>
                </c:pt>
                <c:pt idx="7">
                  <c:v>73.760000000000005</c:v>
                </c:pt>
                <c:pt idx="8">
                  <c:v>75.05</c:v>
                </c:pt>
                <c:pt idx="9">
                  <c:v>77.31</c:v>
                </c:pt>
                <c:pt idx="10">
                  <c:v>75.959999999999994</c:v>
                </c:pt>
                <c:pt idx="11">
                  <c:v>75.680000000000007</c:v>
                </c:pt>
              </c:numCache>
            </c:numRef>
          </c:val>
          <c:extLst>
            <c:ext xmlns:c16="http://schemas.microsoft.com/office/drawing/2014/chart" uri="{C3380CC4-5D6E-409C-BE32-E72D297353CC}">
              <c16:uniqueId val="{00000001-3357-FC42-BFCA-6B84DF196659}"/>
            </c:ext>
          </c:extLst>
        </c:ser>
        <c:ser>
          <c:idx val="4"/>
          <c:order val="2"/>
          <c:tx>
            <c:v>Win8.1</c:v>
          </c:tx>
          <c:spPr>
            <a:solidFill>
              <a:schemeClr val="accent5"/>
            </a:solidFill>
            <a:ln>
              <a:noFill/>
            </a:ln>
            <a:effectLst/>
          </c:spPr>
          <c:cat>
            <c:strRef>
              <c:f>MarketShareData!$A$122:$A$133</c:f>
              <c:strCache>
                <c:ptCount val="12"/>
                <c:pt idx="0">
                  <c:v>2020-01</c:v>
                </c:pt>
                <c:pt idx="1">
                  <c:v>2020-02</c:v>
                </c:pt>
                <c:pt idx="2">
                  <c:v>2020-03</c:v>
                </c:pt>
                <c:pt idx="3">
                  <c:v>2020-04</c:v>
                </c:pt>
                <c:pt idx="4">
                  <c:v>2020-05</c:v>
                </c:pt>
                <c:pt idx="5">
                  <c:v>2020-06</c:v>
                </c:pt>
                <c:pt idx="6">
                  <c:v>2020-07</c:v>
                </c:pt>
                <c:pt idx="7">
                  <c:v>2020-08</c:v>
                </c:pt>
                <c:pt idx="8">
                  <c:v>2020-09</c:v>
                </c:pt>
                <c:pt idx="9">
                  <c:v>2020-10</c:v>
                </c:pt>
                <c:pt idx="10">
                  <c:v>2020-11</c:v>
                </c:pt>
                <c:pt idx="11">
                  <c:v>2020-12</c:v>
                </c:pt>
              </c:strCache>
            </c:strRef>
          </c:cat>
          <c:val>
            <c:numRef>
              <c:f>MarketShareData!$H$122:$H$133</c:f>
              <c:numCache>
                <c:formatCode>General</c:formatCode>
                <c:ptCount val="12"/>
                <c:pt idx="0">
                  <c:v>4.82</c:v>
                </c:pt>
                <c:pt idx="1">
                  <c:v>4.6900000000000004</c:v>
                </c:pt>
                <c:pt idx="2">
                  <c:v>4.63</c:v>
                </c:pt>
                <c:pt idx="3">
                  <c:v>4.83</c:v>
                </c:pt>
                <c:pt idx="4">
                  <c:v>4.7</c:v>
                </c:pt>
                <c:pt idx="5">
                  <c:v>4.5</c:v>
                </c:pt>
                <c:pt idx="6">
                  <c:v>4.5199999999999996</c:v>
                </c:pt>
                <c:pt idx="7">
                  <c:v>4.47</c:v>
                </c:pt>
                <c:pt idx="8">
                  <c:v>4.16</c:v>
                </c:pt>
                <c:pt idx="9">
                  <c:v>3.79</c:v>
                </c:pt>
                <c:pt idx="10">
                  <c:v>3.98</c:v>
                </c:pt>
                <c:pt idx="11">
                  <c:v>3.95</c:v>
                </c:pt>
              </c:numCache>
            </c:numRef>
          </c:val>
          <c:extLst>
            <c:ext xmlns:c16="http://schemas.microsoft.com/office/drawing/2014/chart" uri="{C3380CC4-5D6E-409C-BE32-E72D297353CC}">
              <c16:uniqueId val="{00000002-3357-FC42-BFCA-6B84DF196659}"/>
            </c:ext>
          </c:extLst>
        </c:ser>
        <c:dLbls>
          <c:showLegendKey val="0"/>
          <c:showVal val="0"/>
          <c:showCatName val="0"/>
          <c:showSerName val="0"/>
          <c:showPercent val="0"/>
          <c:showBubbleSize val="0"/>
        </c:dLbls>
        <c:axId val="872027295"/>
        <c:axId val="961293263"/>
      </c:areaChart>
      <c:catAx>
        <c:axId val="8720272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293263"/>
        <c:crosses val="autoZero"/>
        <c:auto val="1"/>
        <c:lblAlgn val="ctr"/>
        <c:lblOffset val="100"/>
        <c:tickLblSkip val="3"/>
        <c:noMultiLvlLbl val="0"/>
      </c:catAx>
      <c:valAx>
        <c:axId val="961293263"/>
        <c:scaling>
          <c:orientation val="minMax"/>
          <c:max val="10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027295"/>
        <c:crosses val="autoZero"/>
        <c:crossBetween val="midCat"/>
        <c:majorUnit val="20"/>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Market</a:t>
            </a:r>
            <a:r>
              <a:rPr lang="en-US" baseline="0"/>
              <a:t> Share Changes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Win7</c:v>
          </c:tx>
          <c:spPr>
            <a:solidFill>
              <a:schemeClr val="accent1"/>
            </a:solidFill>
            <a:ln>
              <a:noFill/>
            </a:ln>
            <a:effectLst/>
          </c:spPr>
          <c:invertIfNegative val="0"/>
          <c:cat>
            <c:strRef>
              <c:f>MarketShareData!$A$141:$A$145</c:f>
              <c:strCache>
                <c:ptCount val="5"/>
                <c:pt idx="0">
                  <c:v>2016-12</c:v>
                </c:pt>
                <c:pt idx="1">
                  <c:v>2017-12</c:v>
                </c:pt>
                <c:pt idx="2">
                  <c:v>2018-12</c:v>
                </c:pt>
                <c:pt idx="3">
                  <c:v>2019-12</c:v>
                </c:pt>
                <c:pt idx="4">
                  <c:v>2020-12</c:v>
                </c:pt>
              </c:strCache>
            </c:strRef>
          </c:cat>
          <c:val>
            <c:numRef>
              <c:f>MarketShareData!$B$141:$B$145</c:f>
              <c:numCache>
                <c:formatCode>General</c:formatCode>
                <c:ptCount val="5"/>
                <c:pt idx="0">
                  <c:v>47.74</c:v>
                </c:pt>
                <c:pt idx="1">
                  <c:v>41.89</c:v>
                </c:pt>
                <c:pt idx="2">
                  <c:v>35.630000000000003</c:v>
                </c:pt>
                <c:pt idx="3">
                  <c:v>26.79</c:v>
                </c:pt>
                <c:pt idx="4">
                  <c:v>18.03</c:v>
                </c:pt>
              </c:numCache>
            </c:numRef>
          </c:val>
          <c:extLst>
            <c:ext xmlns:c16="http://schemas.microsoft.com/office/drawing/2014/chart" uri="{C3380CC4-5D6E-409C-BE32-E72D297353CC}">
              <c16:uniqueId val="{00000000-D818-7B45-8980-A7EDF5885312}"/>
            </c:ext>
          </c:extLst>
        </c:ser>
        <c:ser>
          <c:idx val="1"/>
          <c:order val="1"/>
          <c:tx>
            <c:v>Win10</c:v>
          </c:tx>
          <c:spPr>
            <a:solidFill>
              <a:schemeClr val="accent2"/>
            </a:solidFill>
            <a:ln>
              <a:noFill/>
            </a:ln>
            <a:effectLst/>
          </c:spPr>
          <c:invertIfNegative val="0"/>
          <c:cat>
            <c:strRef>
              <c:f>MarketShareData!$A$141:$A$145</c:f>
              <c:strCache>
                <c:ptCount val="5"/>
                <c:pt idx="0">
                  <c:v>2016-12</c:v>
                </c:pt>
                <c:pt idx="1">
                  <c:v>2017-12</c:v>
                </c:pt>
                <c:pt idx="2">
                  <c:v>2018-12</c:v>
                </c:pt>
                <c:pt idx="3">
                  <c:v>2019-12</c:v>
                </c:pt>
                <c:pt idx="4">
                  <c:v>2020-12</c:v>
                </c:pt>
              </c:strCache>
            </c:strRef>
          </c:cat>
          <c:val>
            <c:numRef>
              <c:f>MarketShareData!$C$141:$C$145</c:f>
              <c:numCache>
                <c:formatCode>General</c:formatCode>
                <c:ptCount val="5"/>
                <c:pt idx="0">
                  <c:v>32.22</c:v>
                </c:pt>
                <c:pt idx="1">
                  <c:v>41.69</c:v>
                </c:pt>
                <c:pt idx="2">
                  <c:v>52.36</c:v>
                </c:pt>
                <c:pt idx="3">
                  <c:v>65.400000000000006</c:v>
                </c:pt>
                <c:pt idx="4">
                  <c:v>75.680000000000007</c:v>
                </c:pt>
              </c:numCache>
            </c:numRef>
          </c:val>
          <c:extLst>
            <c:ext xmlns:c16="http://schemas.microsoft.com/office/drawing/2014/chart" uri="{C3380CC4-5D6E-409C-BE32-E72D297353CC}">
              <c16:uniqueId val="{00000001-D818-7B45-8980-A7EDF5885312}"/>
            </c:ext>
          </c:extLst>
        </c:ser>
        <c:ser>
          <c:idx val="2"/>
          <c:order val="2"/>
          <c:tx>
            <c:v>Win8.1</c:v>
          </c:tx>
          <c:spPr>
            <a:solidFill>
              <a:schemeClr val="accent3"/>
            </a:solidFill>
            <a:ln>
              <a:noFill/>
            </a:ln>
            <a:effectLst/>
          </c:spPr>
          <c:invertIfNegative val="0"/>
          <c:cat>
            <c:strRef>
              <c:f>MarketShareData!$A$141:$A$145</c:f>
              <c:strCache>
                <c:ptCount val="5"/>
                <c:pt idx="0">
                  <c:v>2016-12</c:v>
                </c:pt>
                <c:pt idx="1">
                  <c:v>2017-12</c:v>
                </c:pt>
                <c:pt idx="2">
                  <c:v>2018-12</c:v>
                </c:pt>
                <c:pt idx="3">
                  <c:v>2019-12</c:v>
                </c:pt>
                <c:pt idx="4">
                  <c:v>2020-12</c:v>
                </c:pt>
              </c:strCache>
            </c:strRef>
          </c:cat>
          <c:val>
            <c:numRef>
              <c:f>MarketShareData!$D$141:$D$145</c:f>
              <c:numCache>
                <c:formatCode>General</c:formatCode>
                <c:ptCount val="5"/>
                <c:pt idx="0">
                  <c:v>10</c:v>
                </c:pt>
                <c:pt idx="1">
                  <c:v>9.16</c:v>
                </c:pt>
                <c:pt idx="2">
                  <c:v>6.95</c:v>
                </c:pt>
                <c:pt idx="3">
                  <c:v>4.87</c:v>
                </c:pt>
                <c:pt idx="4">
                  <c:v>3.95</c:v>
                </c:pt>
              </c:numCache>
            </c:numRef>
          </c:val>
          <c:extLst>
            <c:ext xmlns:c16="http://schemas.microsoft.com/office/drawing/2014/chart" uri="{C3380CC4-5D6E-409C-BE32-E72D297353CC}">
              <c16:uniqueId val="{00000002-D818-7B45-8980-A7EDF5885312}"/>
            </c:ext>
          </c:extLst>
        </c:ser>
        <c:dLbls>
          <c:showLegendKey val="0"/>
          <c:showVal val="0"/>
          <c:showCatName val="0"/>
          <c:showSerName val="0"/>
          <c:showPercent val="0"/>
          <c:showBubbleSize val="0"/>
        </c:dLbls>
        <c:gapWidth val="150"/>
        <c:axId val="1013997775"/>
        <c:axId val="1011961327"/>
      </c:barChart>
      <c:catAx>
        <c:axId val="1013997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961327"/>
        <c:crosses val="autoZero"/>
        <c:auto val="1"/>
        <c:lblAlgn val="ctr"/>
        <c:lblOffset val="100"/>
        <c:noMultiLvlLbl val="0"/>
      </c:catAx>
      <c:valAx>
        <c:axId val="10119613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9977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05F-4747-9295-EA3D0A87503F}"/>
              </c:ext>
            </c:extLst>
          </c:dPt>
          <c:dPt>
            <c:idx val="1"/>
            <c:bubble3D val="0"/>
            <c:spPr>
              <a:noFill/>
              <a:ln w="19050">
                <a:solidFill>
                  <a:schemeClr val="lt1"/>
                </a:solidFill>
              </a:ln>
              <a:effectLst/>
            </c:spPr>
            <c:extLst>
              <c:ext xmlns:c16="http://schemas.microsoft.com/office/drawing/2014/chart" uri="{C3380CC4-5D6E-409C-BE32-E72D297353CC}">
                <c16:uniqueId val="{00000003-305F-4747-9295-EA3D0A87503F}"/>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05F-4747-9295-EA3D0A87503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val>
            <c:numRef>
              <c:f>MarketShareData!$B$151:$C$151</c:f>
              <c:numCache>
                <c:formatCode>0.0</c:formatCode>
                <c:ptCount val="2"/>
                <c:pt idx="0">
                  <c:v>0.89960000000000007</c:v>
                </c:pt>
                <c:pt idx="1">
                  <c:v>0.10039999999999993</c:v>
                </c:pt>
              </c:numCache>
            </c:numRef>
          </c:val>
          <c:extLst>
            <c:ext xmlns:c16="http://schemas.microsoft.com/office/drawing/2014/chart" uri="{C3380CC4-5D6E-409C-BE32-E72D297353CC}">
              <c16:uniqueId val="{00000004-305F-4747-9295-EA3D0A87503F}"/>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818-E94E-BED7-B4F218C3D891}"/>
              </c:ext>
            </c:extLst>
          </c:dPt>
          <c:dPt>
            <c:idx val="1"/>
            <c:bubble3D val="0"/>
            <c:spPr>
              <a:noFill/>
              <a:ln w="19050">
                <a:solidFill>
                  <a:schemeClr val="lt1"/>
                </a:solidFill>
              </a:ln>
              <a:effectLst/>
            </c:spPr>
            <c:extLst>
              <c:ext xmlns:c16="http://schemas.microsoft.com/office/drawing/2014/chart" uri="{C3380CC4-5D6E-409C-BE32-E72D297353CC}">
                <c16:uniqueId val="{00000003-3818-E94E-BED7-B4F218C3D891}"/>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818-E94E-BED7-B4F218C3D89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val>
            <c:numRef>
              <c:f>MarketShareData!$B$151:$C$151</c:f>
              <c:numCache>
                <c:formatCode>0.0</c:formatCode>
                <c:ptCount val="2"/>
                <c:pt idx="0">
                  <c:v>0.89960000000000007</c:v>
                </c:pt>
                <c:pt idx="1">
                  <c:v>0.10039999999999993</c:v>
                </c:pt>
              </c:numCache>
            </c:numRef>
          </c:val>
          <c:extLst>
            <c:ext xmlns:c16="http://schemas.microsoft.com/office/drawing/2014/chart" uri="{C3380CC4-5D6E-409C-BE32-E72D297353CC}">
              <c16:uniqueId val="{00000004-3818-E94E-BED7-B4F218C3D891}"/>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1"/>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B47-5F48-B556-81DF3A9F83F9}"/>
              </c:ext>
            </c:extLst>
          </c:dPt>
          <c:dPt>
            <c:idx val="1"/>
            <c:bubble3D val="0"/>
            <c:spPr>
              <a:noFill/>
              <a:ln w="19050">
                <a:solidFill>
                  <a:schemeClr val="lt1"/>
                </a:solidFill>
              </a:ln>
              <a:effectLst/>
            </c:spPr>
            <c:extLst>
              <c:ext xmlns:c16="http://schemas.microsoft.com/office/drawing/2014/chart" uri="{C3380CC4-5D6E-409C-BE32-E72D297353CC}">
                <c16:uniqueId val="{00000003-8B47-5F48-B556-81DF3A9F83F9}"/>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B47-5F48-B556-81DF3A9F83F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val>
            <c:numRef>
              <c:f>MarketShareData!$B$152:$C$152</c:f>
              <c:numCache>
                <c:formatCode>0.00</c:formatCode>
                <c:ptCount val="2"/>
                <c:pt idx="0" formatCode="0.0">
                  <c:v>0.97819999999999996</c:v>
                </c:pt>
                <c:pt idx="1">
                  <c:v>2.1800000000000042E-2</c:v>
                </c:pt>
              </c:numCache>
            </c:numRef>
          </c:val>
          <c:extLst>
            <c:ext xmlns:c16="http://schemas.microsoft.com/office/drawing/2014/chart" uri="{C3380CC4-5D6E-409C-BE32-E72D297353CC}">
              <c16:uniqueId val="{00000004-8B47-5F48-B556-81DF3A9F83F9}"/>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14</xdr:col>
      <xdr:colOff>29632</xdr:colOff>
      <xdr:row>0</xdr:row>
      <xdr:rowOff>10230</xdr:rowOff>
    </xdr:from>
    <xdr:to>
      <xdr:col>16</xdr:col>
      <xdr:colOff>464960</xdr:colOff>
      <xdr:row>13</xdr:row>
      <xdr:rowOff>93127</xdr:rowOff>
    </xdr:to>
    <mc:AlternateContent xmlns:mc="http://schemas.openxmlformats.org/markup-compatibility/2006" xmlns:sle15="http://schemas.microsoft.com/office/drawing/2012/slicer">
      <mc:Choice Requires="sle15">
        <xdr:graphicFrame macro="">
          <xdr:nvGraphicFramePr>
            <xdr:cNvPr id="3" name="Year">
              <a:extLst>
                <a:ext uri="{FF2B5EF4-FFF2-40B4-BE49-F238E27FC236}">
                  <a16:creationId xmlns:a16="http://schemas.microsoft.com/office/drawing/2014/main" id="{2126DBA9-9714-4F4F-88E4-090F90C5FBED}"/>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0321924" y="1023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533400</xdr:colOff>
      <xdr:row>17</xdr:row>
      <xdr:rowOff>76200</xdr:rowOff>
    </xdr:to>
    <xdr:graphicFrame macro="">
      <xdr:nvGraphicFramePr>
        <xdr:cNvPr id="2" name="Chart 1">
          <a:extLst>
            <a:ext uri="{FF2B5EF4-FFF2-40B4-BE49-F238E27FC236}">
              <a16:creationId xmlns:a16="http://schemas.microsoft.com/office/drawing/2014/main" id="{A612520D-97A0-2D43-BA44-6F6ADBA734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3</xdr:row>
      <xdr:rowOff>0</xdr:rowOff>
    </xdr:from>
    <xdr:to>
      <xdr:col>15</xdr:col>
      <xdr:colOff>518808</xdr:colOff>
      <xdr:row>17</xdr:row>
      <xdr:rowOff>95115</xdr:rowOff>
    </xdr:to>
    <xdr:graphicFrame macro="">
      <xdr:nvGraphicFramePr>
        <xdr:cNvPr id="4" name="Chart 3">
          <a:extLst>
            <a:ext uri="{FF2B5EF4-FFF2-40B4-BE49-F238E27FC236}">
              <a16:creationId xmlns:a16="http://schemas.microsoft.com/office/drawing/2014/main" id="{5C0C2CE1-6CFF-7246-92A9-781E273748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20</xdr:row>
      <xdr:rowOff>0</xdr:rowOff>
    </xdr:from>
    <xdr:to>
      <xdr:col>7</xdr:col>
      <xdr:colOff>518809</xdr:colOff>
      <xdr:row>34</xdr:row>
      <xdr:rowOff>95115</xdr:rowOff>
    </xdr:to>
    <xdr:graphicFrame macro="">
      <xdr:nvGraphicFramePr>
        <xdr:cNvPr id="5" name="Chart 4">
          <a:extLst>
            <a:ext uri="{FF2B5EF4-FFF2-40B4-BE49-F238E27FC236}">
              <a16:creationId xmlns:a16="http://schemas.microsoft.com/office/drawing/2014/main" id="{FEFB3BEB-4EDA-7447-80B0-6129A97898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659038</xdr:colOff>
      <xdr:row>138</xdr:row>
      <xdr:rowOff>64562</xdr:rowOff>
    </xdr:from>
    <xdr:to>
      <xdr:col>12</xdr:col>
      <xdr:colOff>263446</xdr:colOff>
      <xdr:row>150</xdr:row>
      <xdr:rowOff>80775</xdr:rowOff>
    </xdr:to>
    <xdr:graphicFrame macro="">
      <xdr:nvGraphicFramePr>
        <xdr:cNvPr id="15" name="Chart 10">
          <a:extLst>
            <a:ext uri="{FF2B5EF4-FFF2-40B4-BE49-F238E27FC236}">
              <a16:creationId xmlns:a16="http://schemas.microsoft.com/office/drawing/2014/main" id="{974BD315-CA0A-E745-99B8-CF57C2D084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0</xdr:colOff>
      <xdr:row>20</xdr:row>
      <xdr:rowOff>0</xdr:rowOff>
    </xdr:from>
    <xdr:to>
      <xdr:col>14</xdr:col>
      <xdr:colOff>279940</xdr:colOff>
      <xdr:row>32</xdr:row>
      <xdr:rowOff>16213</xdr:rowOff>
    </xdr:to>
    <xdr:graphicFrame macro="">
      <xdr:nvGraphicFramePr>
        <xdr:cNvPr id="16" name="Chart 15">
          <a:extLst>
            <a:ext uri="{FF2B5EF4-FFF2-40B4-BE49-F238E27FC236}">
              <a16:creationId xmlns:a16="http://schemas.microsoft.com/office/drawing/2014/main" id="{99194C01-9AEF-BF44-B541-F3BDA5E38B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0</xdr:colOff>
      <xdr:row>35</xdr:row>
      <xdr:rowOff>0</xdr:rowOff>
    </xdr:from>
    <xdr:to>
      <xdr:col>14</xdr:col>
      <xdr:colOff>279940</xdr:colOff>
      <xdr:row>47</xdr:row>
      <xdr:rowOff>16213</xdr:rowOff>
    </xdr:to>
    <xdr:graphicFrame macro="">
      <xdr:nvGraphicFramePr>
        <xdr:cNvPr id="18" name="Chart 17">
          <a:extLst>
            <a:ext uri="{FF2B5EF4-FFF2-40B4-BE49-F238E27FC236}">
              <a16:creationId xmlns:a16="http://schemas.microsoft.com/office/drawing/2014/main" id="{6EBE8F6A-8A3B-5D42-936D-D2312FFDC7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0.38601</cdr:x>
      <cdr:y>0.3221</cdr:y>
    </cdr:from>
    <cdr:to>
      <cdr:x>0.61318</cdr:x>
      <cdr:y>0.67967</cdr:y>
    </cdr:to>
    <cdr:sp macro="" textlink="">
      <cdr:nvSpPr>
        <cdr:cNvPr id="2" name="Oval 1">
          <a:extLst xmlns:a="http://schemas.openxmlformats.org/drawingml/2006/main">
            <a:ext uri="{FF2B5EF4-FFF2-40B4-BE49-F238E27FC236}">
              <a16:creationId xmlns:a16="http://schemas.microsoft.com/office/drawing/2014/main" id="{638FEB99-2E19-0941-8781-288B1DD604DF}"/>
            </a:ext>
          </a:extLst>
        </cdr:cNvPr>
        <cdr:cNvSpPr/>
      </cdr:nvSpPr>
      <cdr:spPr>
        <a:xfrm xmlns:a="http://schemas.openxmlformats.org/drawingml/2006/main">
          <a:off x="1411862" y="736330"/>
          <a:ext cx="830904" cy="817393"/>
        </a:xfrm>
        <a:prstGeom xmlns:a="http://schemas.openxmlformats.org/drawingml/2006/main" prst="ellipse">
          <a:avLst/>
        </a:prstGeom>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a:p xmlns:a="http://schemas.openxmlformats.org/drawingml/2006/main">
          <a:r>
            <a:rPr lang="en-US"/>
            <a:t>  2016</a:t>
          </a:r>
        </a:p>
      </cdr:txBody>
    </cdr:sp>
  </cdr:relSizeAnchor>
</c:userShapes>
</file>

<file path=xl/drawings/drawing4.xml><?xml version="1.0" encoding="utf-8"?>
<c:userShapes xmlns:c="http://schemas.openxmlformats.org/drawingml/2006/chart">
  <cdr:relSizeAnchor xmlns:cdr="http://schemas.openxmlformats.org/drawingml/2006/chartDrawing">
    <cdr:from>
      <cdr:x>0.38512</cdr:x>
      <cdr:y>0.32069</cdr:y>
    </cdr:from>
    <cdr:to>
      <cdr:x>0.61229</cdr:x>
      <cdr:y>0.67825</cdr:y>
    </cdr:to>
    <cdr:sp macro="" textlink="">
      <cdr:nvSpPr>
        <cdr:cNvPr id="3" name="Oval 2">
          <a:extLst xmlns:a="http://schemas.openxmlformats.org/drawingml/2006/main">
            <a:ext uri="{FF2B5EF4-FFF2-40B4-BE49-F238E27FC236}">
              <a16:creationId xmlns:a16="http://schemas.microsoft.com/office/drawing/2014/main" id="{2CBD6D36-C406-4047-9D74-7C29448642A1}"/>
            </a:ext>
          </a:extLst>
        </cdr:cNvPr>
        <cdr:cNvSpPr/>
      </cdr:nvSpPr>
      <cdr:spPr>
        <a:xfrm xmlns:a="http://schemas.openxmlformats.org/drawingml/2006/main">
          <a:off x="1408619" y="733086"/>
          <a:ext cx="830904" cy="817393"/>
        </a:xfrm>
        <a:prstGeom xmlns:a="http://schemas.openxmlformats.org/drawingml/2006/main" prst="ellipse">
          <a:avLst/>
        </a:prstGeom>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a:p xmlns:a="http://schemas.openxmlformats.org/drawingml/2006/main">
          <a:r>
            <a:rPr lang="en-US"/>
            <a:t>  2020</a:t>
          </a:r>
        </a:p>
      </cdr:txBody>
    </cdr:sp>
  </cdr:relSizeAnchor>
</c:userShape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4779273A-BC14-FD4A-A4C9-D4349B111A9A}" sourceName="Year">
  <extLst>
    <x:ext xmlns:x15="http://schemas.microsoft.com/office/spreadsheetml/2010/11/main" uri="{2F2917AC-EB37-4324-AD4E-5DD8C200BD13}">
      <x15:tableSlicerCache tableId="1"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99CD0DFF-FA43-BA48-9CDF-E406217BD3CF}" cache="Slicer_Year" caption="Year" startItem="4"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6FFCFD-27A0-8D41-85A4-107847E689FE}" name="Table1" displayName="Table1" ref="A3:N135" totalsRowShown="0" headerRowDxfId="16" dataDxfId="15" tableBorderDxfId="14">
  <autoFilter ref="A3:N135" xr:uid="{65BCFEF3-3DDF-0E41-8CF5-18D9E2700111}"/>
  <tableColumns count="14">
    <tableColumn id="1" xr3:uid="{E086CFD8-B73B-9F43-AA52-B249225D1D39}" name="Date" dataDxfId="13"/>
    <tableColumn id="2" xr3:uid="{9DD05F7D-FC2A-B847-923C-194CA93F2E4F}" name="Year" dataDxfId="12">
      <calculatedColumnFormula>VALUE(LEFT(A4, 4))</calculatedColumnFormula>
    </tableColumn>
    <tableColumn id="3" xr3:uid="{FE169B90-099D-FD43-BA00-16459D70F761}" name="Month" dataDxfId="11">
      <calculatedColumnFormula>TEXT(DATE(B4, RIGHT(A4, 2), 1), "mmm")</calculatedColumnFormula>
    </tableColumn>
    <tableColumn id="4" xr3:uid="{95D18679-494D-BD40-B75E-8C3D5B6F47C9}" name="Win7" dataDxfId="10"/>
    <tableColumn id="5" xr3:uid="{0E3682BE-8C80-9741-AADB-F2AFD03D6391}" name="WinXP" dataDxfId="9"/>
    <tableColumn id="6" xr3:uid="{4D55B4B8-EEBE-5443-AE0F-52F6BBC6D75F}" name="Win10" dataDxfId="8"/>
    <tableColumn id="7" xr3:uid="{3B53C92B-DB27-0C41-8609-9CDD054E30FD}" name="WinVista" dataDxfId="7"/>
    <tableColumn id="8" xr3:uid="{2F606CCD-6395-5D46-BA70-15F604694B43}" name="Win8.1" dataDxfId="6"/>
    <tableColumn id="9" xr3:uid="{72E57D1B-DE92-7F48-BE42-2C992238AD56}" name="Win8" dataDxfId="5"/>
    <tableColumn id="10" xr3:uid="{7294C547-01A8-754F-89E7-EA2C6A90A69E}" name="Win2003" dataDxfId="4"/>
    <tableColumn id="11" xr3:uid="{C1193FC9-E9FC-DB40-BD38-B9ECC291EB99}" name="Win2000" dataDxfId="3"/>
    <tableColumn id="12" xr3:uid="{40E1E915-2C9B-414E-AE59-74AE34E3A9A1}" name="Win98" dataDxfId="2"/>
    <tableColumn id="13" xr3:uid="{BD8E7124-60D3-7946-A6DE-99051613EC9C}" name="Win8.1 RT" dataDxfId="1"/>
    <tableColumn id="14" xr3:uid="{B3DF5022-C492-E846-85EF-8B12DAE60883}" name="Other"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D75D9-1E2B-46F6-85F2-22D64C2E525C}">
  <dimension ref="B3:O55"/>
  <sheetViews>
    <sheetView showGridLines="0" zoomScale="135" zoomScaleNormal="135" workbookViewId="0">
      <selection activeCell="B3" sqref="B3"/>
    </sheetView>
  </sheetViews>
  <sheetFormatPr baseColWidth="10" defaultColWidth="9.1640625" defaultRowHeight="16" x14ac:dyDescent="0.2"/>
  <cols>
    <col min="1" max="1" width="9.1640625" style="3"/>
    <col min="2" max="2" width="4.1640625" style="3" customWidth="1"/>
    <col min="3" max="16384" width="9.1640625" style="3"/>
  </cols>
  <sheetData>
    <row r="3" spans="2:15" ht="18" x14ac:dyDescent="0.2">
      <c r="B3" s="5"/>
    </row>
    <row r="4" spans="2:15" ht="18" x14ac:dyDescent="0.2">
      <c r="B4" s="5"/>
    </row>
    <row r="5" spans="2:15" ht="19" thickBot="1" x14ac:dyDescent="0.25">
      <c r="B5" s="4" t="s">
        <v>147</v>
      </c>
      <c r="C5" s="2"/>
      <c r="D5" s="2"/>
      <c r="E5" s="2"/>
      <c r="F5" s="2"/>
      <c r="G5" s="2"/>
      <c r="H5" s="2"/>
      <c r="I5" s="2"/>
      <c r="J5" s="2"/>
      <c r="K5" s="2"/>
      <c r="L5" s="2"/>
      <c r="M5" s="2"/>
      <c r="N5" s="2"/>
      <c r="O5" s="2"/>
    </row>
    <row r="6" spans="2:15" x14ac:dyDescent="0.2">
      <c r="B6" s="7" t="s">
        <v>149</v>
      </c>
      <c r="C6" s="7"/>
      <c r="D6" s="7"/>
      <c r="E6" s="7"/>
      <c r="F6" s="7"/>
      <c r="G6" s="7"/>
      <c r="H6" s="7"/>
      <c r="I6" s="7"/>
      <c r="J6" s="7"/>
      <c r="K6" s="7"/>
      <c r="L6" s="6"/>
      <c r="M6" s="6"/>
      <c r="N6" s="6"/>
      <c r="O6" s="6"/>
    </row>
    <row r="8" spans="2:15" x14ac:dyDescent="0.2">
      <c r="B8" s="3" t="s">
        <v>148</v>
      </c>
      <c r="C8" s="3" t="s">
        <v>150</v>
      </c>
    </row>
    <row r="10" spans="2:15" x14ac:dyDescent="0.2">
      <c r="B10" s="3" t="s">
        <v>151</v>
      </c>
      <c r="C10" s="3" t="s">
        <v>152</v>
      </c>
    </row>
    <row r="12" spans="2:15" x14ac:dyDescent="0.2">
      <c r="B12" s="3" t="s">
        <v>153</v>
      </c>
      <c r="C12" s="3" t="s">
        <v>166</v>
      </c>
    </row>
    <row r="13" spans="2:15" x14ac:dyDescent="0.2">
      <c r="B13" s="3" t="s">
        <v>154</v>
      </c>
      <c r="C13" s="3" t="s">
        <v>229</v>
      </c>
    </row>
    <row r="14" spans="2:15" x14ac:dyDescent="0.2">
      <c r="B14" s="3" t="s">
        <v>155</v>
      </c>
      <c r="C14" s="3" t="s">
        <v>156</v>
      </c>
    </row>
    <row r="16" spans="2:15" x14ac:dyDescent="0.2">
      <c r="B16" s="3" t="s">
        <v>157</v>
      </c>
      <c r="C16" s="3" t="s">
        <v>158</v>
      </c>
    </row>
    <row r="17" spans="2:3" x14ac:dyDescent="0.2">
      <c r="B17" s="3" t="s">
        <v>159</v>
      </c>
      <c r="C17" s="3" t="s">
        <v>160</v>
      </c>
    </row>
    <row r="18" spans="2:3" x14ac:dyDescent="0.2">
      <c r="B18" s="3" t="s">
        <v>161</v>
      </c>
      <c r="C18" s="3" t="s">
        <v>162</v>
      </c>
    </row>
    <row r="19" spans="2:3" x14ac:dyDescent="0.2">
      <c r="B19" s="3" t="s">
        <v>163</v>
      </c>
      <c r="C19" s="3" t="s">
        <v>164</v>
      </c>
    </row>
    <row r="21" spans="2:3" x14ac:dyDescent="0.2">
      <c r="B21" s="3" t="s">
        <v>165</v>
      </c>
      <c r="C21" s="3" t="s">
        <v>167</v>
      </c>
    </row>
    <row r="22" spans="2:3" x14ac:dyDescent="0.2">
      <c r="B22" s="3" t="s">
        <v>168</v>
      </c>
      <c r="C22" s="3" t="s">
        <v>169</v>
      </c>
    </row>
    <row r="23" spans="2:3" x14ac:dyDescent="0.2">
      <c r="B23" s="3" t="s">
        <v>170</v>
      </c>
      <c r="C23" s="3" t="s">
        <v>171</v>
      </c>
    </row>
    <row r="24" spans="2:3" x14ac:dyDescent="0.2">
      <c r="B24" s="3" t="s">
        <v>172</v>
      </c>
      <c r="C24" s="3" t="s">
        <v>173</v>
      </c>
    </row>
    <row r="25" spans="2:3" x14ac:dyDescent="0.2">
      <c r="B25" s="3" t="s">
        <v>174</v>
      </c>
      <c r="C25" s="3" t="s">
        <v>175</v>
      </c>
    </row>
    <row r="26" spans="2:3" x14ac:dyDescent="0.2">
      <c r="B26" s="3" t="s">
        <v>176</v>
      </c>
      <c r="C26" s="3" t="s">
        <v>177</v>
      </c>
    </row>
    <row r="27" spans="2:3" x14ac:dyDescent="0.2">
      <c r="B27" s="3" t="s">
        <v>178</v>
      </c>
      <c r="C27" s="3" t="s">
        <v>181</v>
      </c>
    </row>
    <row r="28" spans="2:3" x14ac:dyDescent="0.2">
      <c r="B28" s="3" t="s">
        <v>179</v>
      </c>
      <c r="C28" s="3" t="s">
        <v>180</v>
      </c>
    </row>
    <row r="30" spans="2:3" x14ac:dyDescent="0.2">
      <c r="B30" s="3" t="s">
        <v>182</v>
      </c>
      <c r="C30" s="3" t="s">
        <v>183</v>
      </c>
    </row>
    <row r="31" spans="2:3" x14ac:dyDescent="0.2">
      <c r="B31" s="3" t="s">
        <v>184</v>
      </c>
      <c r="C31" s="3" t="s">
        <v>185</v>
      </c>
    </row>
    <row r="32" spans="2:3" x14ac:dyDescent="0.2">
      <c r="B32" s="3" t="s">
        <v>186</v>
      </c>
      <c r="C32" s="3" t="s">
        <v>171</v>
      </c>
    </row>
    <row r="33" spans="2:15" x14ac:dyDescent="0.2">
      <c r="B33" s="3" t="s">
        <v>187</v>
      </c>
      <c r="C33" s="3" t="s">
        <v>188</v>
      </c>
    </row>
    <row r="34" spans="2:15" x14ac:dyDescent="0.2">
      <c r="B34" s="3" t="s">
        <v>189</v>
      </c>
      <c r="C34" s="3" t="s">
        <v>190</v>
      </c>
    </row>
    <row r="35" spans="2:15" x14ac:dyDescent="0.2">
      <c r="B35" s="3" t="s">
        <v>192</v>
      </c>
      <c r="C35" s="3" t="s">
        <v>191</v>
      </c>
    </row>
    <row r="36" spans="2:15" x14ac:dyDescent="0.2">
      <c r="B36" s="3" t="s">
        <v>193</v>
      </c>
      <c r="C36" s="3" t="s">
        <v>194</v>
      </c>
    </row>
    <row r="37" spans="2:15" x14ac:dyDescent="0.2">
      <c r="B37" s="3" t="s">
        <v>195</v>
      </c>
      <c r="C37" s="3" t="s">
        <v>196</v>
      </c>
    </row>
    <row r="39" spans="2:15" ht="52" customHeight="1" x14ac:dyDescent="0.2">
      <c r="B39" s="11" t="s">
        <v>197</v>
      </c>
      <c r="C39" s="21" t="s">
        <v>198</v>
      </c>
      <c r="D39" s="21"/>
      <c r="E39" s="21"/>
      <c r="F39" s="21"/>
      <c r="G39" s="21"/>
      <c r="H39" s="21"/>
      <c r="I39" s="21"/>
      <c r="J39" s="21"/>
      <c r="K39" s="21"/>
      <c r="L39" s="21"/>
      <c r="M39" s="21"/>
      <c r="N39" s="21"/>
      <c r="O39" s="21"/>
    </row>
    <row r="40" spans="2:15" x14ac:dyDescent="0.2">
      <c r="B40" s="3" t="s">
        <v>199</v>
      </c>
      <c r="C40" s="3" t="s">
        <v>200</v>
      </c>
    </row>
    <row r="41" spans="2:15" x14ac:dyDescent="0.2">
      <c r="B41" s="3" t="s">
        <v>201</v>
      </c>
      <c r="C41" s="3" t="s">
        <v>223</v>
      </c>
    </row>
    <row r="42" spans="2:15" x14ac:dyDescent="0.2">
      <c r="B42" s="3" t="s">
        <v>202</v>
      </c>
      <c r="C42" s="3" t="s">
        <v>171</v>
      </c>
    </row>
    <row r="43" spans="2:15" x14ac:dyDescent="0.2">
      <c r="B43" s="3" t="s">
        <v>203</v>
      </c>
      <c r="C43" s="3" t="s">
        <v>224</v>
      </c>
    </row>
    <row r="44" spans="2:15" x14ac:dyDescent="0.2">
      <c r="B44" s="3" t="s">
        <v>204</v>
      </c>
      <c r="C44" s="3" t="s">
        <v>205</v>
      </c>
    </row>
    <row r="46" spans="2:15" x14ac:dyDescent="0.2">
      <c r="B46" s="11" t="s">
        <v>208</v>
      </c>
      <c r="C46" s="21" t="s">
        <v>216</v>
      </c>
      <c r="D46" s="21"/>
      <c r="E46" s="21"/>
      <c r="F46" s="21"/>
      <c r="G46" s="21"/>
      <c r="H46" s="21"/>
      <c r="I46" s="21"/>
      <c r="J46" s="21"/>
      <c r="K46" s="21"/>
      <c r="L46" s="21"/>
      <c r="M46" s="21"/>
      <c r="N46" s="21"/>
      <c r="O46" s="21"/>
    </row>
    <row r="47" spans="2:15" x14ac:dyDescent="0.2">
      <c r="B47" s="3" t="s">
        <v>209</v>
      </c>
      <c r="C47" s="3" t="s">
        <v>230</v>
      </c>
    </row>
    <row r="48" spans="2:15" x14ac:dyDescent="0.2">
      <c r="B48" s="3" t="s">
        <v>210</v>
      </c>
      <c r="C48" s="3" t="s">
        <v>225</v>
      </c>
    </row>
    <row r="49" spans="2:3" x14ac:dyDescent="0.2">
      <c r="B49" s="15" t="s">
        <v>212</v>
      </c>
      <c r="C49" s="3" t="s">
        <v>217</v>
      </c>
    </row>
    <row r="50" spans="2:3" x14ac:dyDescent="0.2">
      <c r="B50" s="15" t="s">
        <v>213</v>
      </c>
      <c r="C50" s="3" t="s">
        <v>211</v>
      </c>
    </row>
    <row r="51" spans="2:3" x14ac:dyDescent="0.2">
      <c r="B51" s="15" t="s">
        <v>214</v>
      </c>
      <c r="C51" s="3" t="s">
        <v>218</v>
      </c>
    </row>
    <row r="52" spans="2:3" x14ac:dyDescent="0.2">
      <c r="B52" s="15" t="s">
        <v>215</v>
      </c>
      <c r="C52" s="3" t="s">
        <v>226</v>
      </c>
    </row>
    <row r="53" spans="2:3" x14ac:dyDescent="0.2">
      <c r="B53" s="15" t="s">
        <v>220</v>
      </c>
      <c r="C53" s="3" t="s">
        <v>219</v>
      </c>
    </row>
    <row r="54" spans="2:3" x14ac:dyDescent="0.2">
      <c r="B54" s="15" t="s">
        <v>221</v>
      </c>
      <c r="C54" s="3" t="s">
        <v>227</v>
      </c>
    </row>
    <row r="55" spans="2:3" x14ac:dyDescent="0.2">
      <c r="B55" s="15" t="s">
        <v>222</v>
      </c>
      <c r="C55" s="3" t="s">
        <v>228</v>
      </c>
    </row>
  </sheetData>
  <mergeCells count="2">
    <mergeCell ref="C39:O39"/>
    <mergeCell ref="C46:O4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52"/>
  <sheetViews>
    <sheetView tabSelected="1" zoomScale="144" zoomScaleNormal="144" workbookViewId="0">
      <selection activeCell="B151" sqref="B151:C151"/>
    </sheetView>
  </sheetViews>
  <sheetFormatPr baseColWidth="10" defaultColWidth="9.1640625" defaultRowHeight="14" x14ac:dyDescent="0.15"/>
  <cols>
    <col min="1" max="6" width="9.1640625" style="1"/>
    <col min="7" max="7" width="10.83203125" style="1" customWidth="1"/>
    <col min="8" max="9" width="9.1640625" style="1"/>
    <col min="10" max="11" width="10.33203125" style="1" customWidth="1"/>
    <col min="12" max="12" width="9.1640625" style="1"/>
    <col min="13" max="13" width="12.1640625" style="1" customWidth="1"/>
    <col min="14" max="16384" width="9.1640625" style="1"/>
  </cols>
  <sheetData>
    <row r="1" spans="1:14" ht="18" x14ac:dyDescent="0.2">
      <c r="A1" s="22" t="s">
        <v>144</v>
      </c>
      <c r="B1" s="22"/>
      <c r="C1" s="22"/>
      <c r="D1" s="22"/>
      <c r="E1" s="22"/>
      <c r="F1" s="22"/>
      <c r="G1" s="22"/>
      <c r="H1" s="22"/>
      <c r="I1" s="22"/>
      <c r="J1" s="22"/>
      <c r="K1" s="22"/>
      <c r="L1" s="22"/>
      <c r="M1" s="22"/>
      <c r="N1" s="22"/>
    </row>
    <row r="3" spans="1:14" x14ac:dyDescent="0.15">
      <c r="A3" s="1" t="s">
        <v>0</v>
      </c>
      <c r="B3" s="1" t="s">
        <v>145</v>
      </c>
      <c r="C3" s="1" t="s">
        <v>146</v>
      </c>
      <c r="D3" s="1" t="s">
        <v>1</v>
      </c>
      <c r="E3" s="1" t="s">
        <v>2</v>
      </c>
      <c r="F3" s="1" t="s">
        <v>3</v>
      </c>
      <c r="G3" s="1" t="s">
        <v>4</v>
      </c>
      <c r="H3" s="1" t="s">
        <v>5</v>
      </c>
      <c r="I3" s="1" t="s">
        <v>6</v>
      </c>
      <c r="J3" s="1" t="s">
        <v>7</v>
      </c>
      <c r="K3" s="1" t="s">
        <v>8</v>
      </c>
      <c r="L3" s="1" t="s">
        <v>9</v>
      </c>
      <c r="M3" s="1" t="s">
        <v>10</v>
      </c>
      <c r="N3" s="1" t="s">
        <v>11</v>
      </c>
    </row>
    <row r="4" spans="1:14" x14ac:dyDescent="0.15">
      <c r="A4" s="16" t="s">
        <v>12</v>
      </c>
      <c r="B4" s="17">
        <f t="shared" ref="B4:B35" si="0">VALUE(LEFT(A4, 4))</f>
        <v>2010</v>
      </c>
      <c r="C4" s="17" t="str">
        <f t="shared" ref="C4:C35" si="1">TEXT(DATE(B4, RIGHT(A4, 2), 1), "mmm")</f>
        <v>Mar</v>
      </c>
      <c r="D4" s="17">
        <v>12.8</v>
      </c>
      <c r="E4" s="17">
        <v>64.08</v>
      </c>
      <c r="F4" s="17">
        <v>0</v>
      </c>
      <c r="G4" s="17">
        <v>22.24</v>
      </c>
      <c r="H4" s="17">
        <v>0</v>
      </c>
      <c r="I4" s="17">
        <v>0</v>
      </c>
      <c r="J4" s="17">
        <v>0.38</v>
      </c>
      <c r="K4" s="17">
        <v>0.39</v>
      </c>
      <c r="L4" s="17">
        <v>7.0000000000000007E-2</v>
      </c>
      <c r="M4" s="17">
        <v>0</v>
      </c>
      <c r="N4" s="18">
        <v>0.04</v>
      </c>
    </row>
    <row r="5" spans="1:14" x14ac:dyDescent="0.15">
      <c r="A5" s="16" t="s">
        <v>13</v>
      </c>
      <c r="B5" s="17">
        <f t="shared" si="0"/>
        <v>2010</v>
      </c>
      <c r="C5" s="17" t="str">
        <f t="shared" si="1"/>
        <v>Apr</v>
      </c>
      <c r="D5" s="17">
        <v>14.49</v>
      </c>
      <c r="E5" s="17">
        <v>62.99</v>
      </c>
      <c r="F5" s="17">
        <v>0</v>
      </c>
      <c r="G5" s="17">
        <v>21.7</v>
      </c>
      <c r="H5" s="17">
        <v>0</v>
      </c>
      <c r="I5" s="17">
        <v>0</v>
      </c>
      <c r="J5" s="17">
        <v>0.37</v>
      </c>
      <c r="K5" s="17">
        <v>0.36</v>
      </c>
      <c r="L5" s="17">
        <v>0.06</v>
      </c>
      <c r="M5" s="17">
        <v>0</v>
      </c>
      <c r="N5" s="18">
        <v>0.04</v>
      </c>
    </row>
    <row r="6" spans="1:14" x14ac:dyDescent="0.15">
      <c r="A6" s="16" t="s">
        <v>14</v>
      </c>
      <c r="B6" s="17">
        <f t="shared" si="0"/>
        <v>2010</v>
      </c>
      <c r="C6" s="17" t="str">
        <f t="shared" si="1"/>
        <v>May</v>
      </c>
      <c r="D6" s="17">
        <v>15.95</v>
      </c>
      <c r="E6" s="17">
        <v>62.36</v>
      </c>
      <c r="F6" s="17">
        <v>0</v>
      </c>
      <c r="G6" s="17">
        <v>20.91</v>
      </c>
      <c r="H6" s="17">
        <v>0</v>
      </c>
      <c r="I6" s="17">
        <v>0</v>
      </c>
      <c r="J6" s="17">
        <v>0.36</v>
      </c>
      <c r="K6" s="17">
        <v>0.34</v>
      </c>
      <c r="L6" s="17">
        <v>0.06</v>
      </c>
      <c r="M6" s="17">
        <v>0</v>
      </c>
      <c r="N6" s="18">
        <v>0.03</v>
      </c>
    </row>
    <row r="7" spans="1:14" x14ac:dyDescent="0.15">
      <c r="A7" s="16" t="s">
        <v>15</v>
      </c>
      <c r="B7" s="17">
        <f t="shared" si="0"/>
        <v>2010</v>
      </c>
      <c r="C7" s="17" t="str">
        <f t="shared" si="1"/>
        <v>Jun</v>
      </c>
      <c r="D7" s="17">
        <v>17.28</v>
      </c>
      <c r="E7" s="17">
        <v>61.86</v>
      </c>
      <c r="F7" s="17">
        <v>0</v>
      </c>
      <c r="G7" s="17">
        <v>20.100000000000001</v>
      </c>
      <c r="H7" s="17">
        <v>0</v>
      </c>
      <c r="I7" s="17">
        <v>0</v>
      </c>
      <c r="J7" s="17">
        <v>0.36</v>
      </c>
      <c r="K7" s="17">
        <v>0.31</v>
      </c>
      <c r="L7" s="17">
        <v>0.05</v>
      </c>
      <c r="M7" s="17">
        <v>0</v>
      </c>
      <c r="N7" s="18">
        <v>0.03</v>
      </c>
    </row>
    <row r="8" spans="1:14" x14ac:dyDescent="0.15">
      <c r="A8" s="16" t="s">
        <v>16</v>
      </c>
      <c r="B8" s="17">
        <f t="shared" si="0"/>
        <v>2010</v>
      </c>
      <c r="C8" s="17" t="str">
        <f t="shared" si="1"/>
        <v>Jul</v>
      </c>
      <c r="D8" s="17">
        <v>19.14</v>
      </c>
      <c r="E8" s="17">
        <v>60.37</v>
      </c>
      <c r="F8" s="17">
        <v>0</v>
      </c>
      <c r="G8" s="17">
        <v>19.79</v>
      </c>
      <c r="H8" s="17">
        <v>0</v>
      </c>
      <c r="I8" s="17">
        <v>0</v>
      </c>
      <c r="J8" s="17">
        <v>0.34</v>
      </c>
      <c r="K8" s="17">
        <v>0.28000000000000003</v>
      </c>
      <c r="L8" s="17">
        <v>0.05</v>
      </c>
      <c r="M8" s="17">
        <v>0</v>
      </c>
      <c r="N8" s="18">
        <v>0.03</v>
      </c>
    </row>
    <row r="9" spans="1:14" x14ac:dyDescent="0.15">
      <c r="A9" s="16" t="s">
        <v>17</v>
      </c>
      <c r="B9" s="17">
        <f t="shared" si="0"/>
        <v>2010</v>
      </c>
      <c r="C9" s="17" t="str">
        <f t="shared" si="1"/>
        <v>Aug</v>
      </c>
      <c r="D9" s="17">
        <v>20.87</v>
      </c>
      <c r="E9" s="17">
        <v>59.48</v>
      </c>
      <c r="F9" s="17">
        <v>0</v>
      </c>
      <c r="G9" s="17">
        <v>18.989999999999998</v>
      </c>
      <c r="H9" s="17">
        <v>0</v>
      </c>
      <c r="I9" s="17">
        <v>0</v>
      </c>
      <c r="J9" s="17">
        <v>0.34</v>
      </c>
      <c r="K9" s="17">
        <v>0.24</v>
      </c>
      <c r="L9" s="17">
        <v>0.04</v>
      </c>
      <c r="M9" s="17">
        <v>0</v>
      </c>
      <c r="N9" s="18">
        <v>0.03</v>
      </c>
    </row>
    <row r="10" spans="1:14" x14ac:dyDescent="0.15">
      <c r="A10" s="16" t="s">
        <v>18</v>
      </c>
      <c r="B10" s="17">
        <f t="shared" si="0"/>
        <v>2010</v>
      </c>
      <c r="C10" s="17" t="str">
        <f t="shared" si="1"/>
        <v>Sep</v>
      </c>
      <c r="D10" s="17">
        <v>22.74</v>
      </c>
      <c r="E10" s="17">
        <v>58.45</v>
      </c>
      <c r="F10" s="17">
        <v>0</v>
      </c>
      <c r="G10" s="17">
        <v>18.18</v>
      </c>
      <c r="H10" s="17">
        <v>0</v>
      </c>
      <c r="I10" s="17">
        <v>0</v>
      </c>
      <c r="J10" s="17">
        <v>0.34</v>
      </c>
      <c r="K10" s="17">
        <v>0.22</v>
      </c>
      <c r="L10" s="17">
        <v>0.04</v>
      </c>
      <c r="M10" s="17">
        <v>0</v>
      </c>
      <c r="N10" s="18">
        <v>0.02</v>
      </c>
    </row>
    <row r="11" spans="1:14" x14ac:dyDescent="0.15">
      <c r="A11" s="16" t="s">
        <v>19</v>
      </c>
      <c r="B11" s="17">
        <f t="shared" si="0"/>
        <v>2010</v>
      </c>
      <c r="C11" s="17" t="str">
        <f t="shared" si="1"/>
        <v>Oct</v>
      </c>
      <c r="D11" s="17">
        <v>24.49</v>
      </c>
      <c r="E11" s="17">
        <v>57.17</v>
      </c>
      <c r="F11" s="17">
        <v>0</v>
      </c>
      <c r="G11" s="17">
        <v>17.77</v>
      </c>
      <c r="H11" s="17">
        <v>0</v>
      </c>
      <c r="I11" s="17">
        <v>0</v>
      </c>
      <c r="J11" s="17">
        <v>0.32</v>
      </c>
      <c r="K11" s="17">
        <v>0.2</v>
      </c>
      <c r="L11" s="17">
        <v>0.03</v>
      </c>
      <c r="M11" s="17">
        <v>0</v>
      </c>
      <c r="N11" s="18">
        <v>0.02</v>
      </c>
    </row>
    <row r="12" spans="1:14" x14ac:dyDescent="0.15">
      <c r="A12" s="16" t="s">
        <v>20</v>
      </c>
      <c r="B12" s="17">
        <f t="shared" si="0"/>
        <v>2010</v>
      </c>
      <c r="C12" s="17" t="str">
        <f t="shared" si="1"/>
        <v>Nov</v>
      </c>
      <c r="D12" s="17">
        <v>26.07</v>
      </c>
      <c r="E12" s="17">
        <v>55.96</v>
      </c>
      <c r="F12" s="17">
        <v>0</v>
      </c>
      <c r="G12" s="17">
        <v>17.41</v>
      </c>
      <c r="H12" s="17">
        <v>0</v>
      </c>
      <c r="I12" s="17">
        <v>0</v>
      </c>
      <c r="J12" s="17">
        <v>0.32</v>
      </c>
      <c r="K12" s="17">
        <v>0.19</v>
      </c>
      <c r="L12" s="17">
        <v>0.03</v>
      </c>
      <c r="M12" s="17">
        <v>0</v>
      </c>
      <c r="N12" s="18">
        <v>0.02</v>
      </c>
    </row>
    <row r="13" spans="1:14" x14ac:dyDescent="0.15">
      <c r="A13" s="16" t="s">
        <v>21</v>
      </c>
      <c r="B13" s="17">
        <f t="shared" si="0"/>
        <v>2010</v>
      </c>
      <c r="C13" s="17" t="str">
        <f t="shared" si="1"/>
        <v>Dec</v>
      </c>
      <c r="D13" s="17">
        <v>27.98</v>
      </c>
      <c r="E13" s="17">
        <v>54.74</v>
      </c>
      <c r="F13" s="17">
        <v>0</v>
      </c>
      <c r="G13" s="17">
        <v>16.760000000000002</v>
      </c>
      <c r="H13" s="17">
        <v>0</v>
      </c>
      <c r="I13" s="17">
        <v>0</v>
      </c>
      <c r="J13" s="17">
        <v>0.31</v>
      </c>
      <c r="K13" s="17">
        <v>0.16</v>
      </c>
      <c r="L13" s="17">
        <v>0.03</v>
      </c>
      <c r="M13" s="17">
        <v>0</v>
      </c>
      <c r="N13" s="18">
        <v>0.02</v>
      </c>
    </row>
    <row r="14" spans="1:14" x14ac:dyDescent="0.15">
      <c r="A14" s="16" t="s">
        <v>22</v>
      </c>
      <c r="B14" s="17">
        <f t="shared" si="0"/>
        <v>2011</v>
      </c>
      <c r="C14" s="17" t="str">
        <f t="shared" si="1"/>
        <v>Jan</v>
      </c>
      <c r="D14" s="17">
        <v>30.08</v>
      </c>
      <c r="E14" s="17">
        <v>53.01</v>
      </c>
      <c r="F14" s="17">
        <v>0</v>
      </c>
      <c r="G14" s="17">
        <v>16.41</v>
      </c>
      <c r="H14" s="17">
        <v>0</v>
      </c>
      <c r="I14" s="17">
        <v>0</v>
      </c>
      <c r="J14" s="17">
        <v>0.3</v>
      </c>
      <c r="K14" s="17">
        <v>0.16</v>
      </c>
      <c r="L14" s="17">
        <v>0.02</v>
      </c>
      <c r="M14" s="17">
        <v>0</v>
      </c>
      <c r="N14" s="18">
        <v>0.02</v>
      </c>
    </row>
    <row r="15" spans="1:14" x14ac:dyDescent="0.15">
      <c r="A15" s="16" t="s">
        <v>23</v>
      </c>
      <c r="B15" s="17">
        <f t="shared" si="0"/>
        <v>2011</v>
      </c>
      <c r="C15" s="17" t="str">
        <f t="shared" si="1"/>
        <v>Feb</v>
      </c>
      <c r="D15" s="17">
        <v>31.66</v>
      </c>
      <c r="E15" s="17">
        <v>52.19</v>
      </c>
      <c r="F15" s="17">
        <v>0</v>
      </c>
      <c r="G15" s="17">
        <v>15.67</v>
      </c>
      <c r="H15" s="17">
        <v>0</v>
      </c>
      <c r="I15" s="17">
        <v>0</v>
      </c>
      <c r="J15" s="17">
        <v>0.28999999999999998</v>
      </c>
      <c r="K15" s="17">
        <v>0.15</v>
      </c>
      <c r="L15" s="17">
        <v>0.02</v>
      </c>
      <c r="M15" s="17">
        <v>0</v>
      </c>
      <c r="N15" s="18">
        <v>0.02</v>
      </c>
    </row>
    <row r="16" spans="1:14" x14ac:dyDescent="0.15">
      <c r="A16" s="16" t="s">
        <v>24</v>
      </c>
      <c r="B16" s="17">
        <f t="shared" si="0"/>
        <v>2011</v>
      </c>
      <c r="C16" s="17" t="str">
        <f t="shared" si="1"/>
        <v>Mar</v>
      </c>
      <c r="D16" s="17">
        <v>33.26</v>
      </c>
      <c r="E16" s="17">
        <v>51.43</v>
      </c>
      <c r="F16" s="17">
        <v>0</v>
      </c>
      <c r="G16" s="17">
        <v>14.85</v>
      </c>
      <c r="H16" s="17">
        <v>0</v>
      </c>
      <c r="I16" s="17">
        <v>0</v>
      </c>
      <c r="J16" s="17">
        <v>0.28999999999999998</v>
      </c>
      <c r="K16" s="17">
        <v>0.14000000000000001</v>
      </c>
      <c r="L16" s="17">
        <v>0.02</v>
      </c>
      <c r="M16" s="17">
        <v>0</v>
      </c>
      <c r="N16" s="18">
        <v>0.02</v>
      </c>
    </row>
    <row r="17" spans="1:14" x14ac:dyDescent="0.15">
      <c r="A17" s="16" t="s">
        <v>25</v>
      </c>
      <c r="B17" s="17">
        <f t="shared" si="0"/>
        <v>2011</v>
      </c>
      <c r="C17" s="17" t="str">
        <f t="shared" si="1"/>
        <v>Apr</v>
      </c>
      <c r="D17" s="17">
        <v>34.69</v>
      </c>
      <c r="E17" s="17">
        <v>50.63</v>
      </c>
      <c r="F17" s="17">
        <v>0</v>
      </c>
      <c r="G17" s="17">
        <v>14.26</v>
      </c>
      <c r="H17" s="17">
        <v>0</v>
      </c>
      <c r="I17" s="17">
        <v>0</v>
      </c>
      <c r="J17" s="17">
        <v>0.27</v>
      </c>
      <c r="K17" s="17">
        <v>0.11</v>
      </c>
      <c r="L17" s="17">
        <v>0.02</v>
      </c>
      <c r="M17" s="17">
        <v>0</v>
      </c>
      <c r="N17" s="18">
        <v>0.02</v>
      </c>
    </row>
    <row r="18" spans="1:14" x14ac:dyDescent="0.15">
      <c r="A18" s="16" t="s">
        <v>26</v>
      </c>
      <c r="B18" s="17">
        <f t="shared" si="0"/>
        <v>2011</v>
      </c>
      <c r="C18" s="17" t="str">
        <f t="shared" si="1"/>
        <v>May</v>
      </c>
      <c r="D18" s="17">
        <v>36.119999999999997</v>
      </c>
      <c r="E18" s="17">
        <v>49.85</v>
      </c>
      <c r="F18" s="17">
        <v>0</v>
      </c>
      <c r="G18" s="17">
        <v>13.62</v>
      </c>
      <c r="H18" s="17">
        <v>0</v>
      </c>
      <c r="I18" s="17">
        <v>0</v>
      </c>
      <c r="J18" s="17">
        <v>0.28000000000000003</v>
      </c>
      <c r="K18" s="17">
        <v>0.1</v>
      </c>
      <c r="L18" s="17">
        <v>0.02</v>
      </c>
      <c r="M18" s="17">
        <v>0</v>
      </c>
      <c r="N18" s="18">
        <v>0.02</v>
      </c>
    </row>
    <row r="19" spans="1:14" x14ac:dyDescent="0.15">
      <c r="A19" s="16" t="s">
        <v>27</v>
      </c>
      <c r="B19" s="17">
        <f t="shared" si="0"/>
        <v>2011</v>
      </c>
      <c r="C19" s="17" t="str">
        <f t="shared" si="1"/>
        <v>Jun</v>
      </c>
      <c r="D19" s="17">
        <v>37.57</v>
      </c>
      <c r="E19" s="17">
        <v>48.99</v>
      </c>
      <c r="F19" s="17">
        <v>0</v>
      </c>
      <c r="G19" s="17">
        <v>13.05</v>
      </c>
      <c r="H19" s="17">
        <v>0</v>
      </c>
      <c r="I19" s="17">
        <v>0</v>
      </c>
      <c r="J19" s="17">
        <v>0.27</v>
      </c>
      <c r="K19" s="17">
        <v>0.08</v>
      </c>
      <c r="L19" s="17">
        <v>0.02</v>
      </c>
      <c r="M19" s="17">
        <v>0</v>
      </c>
      <c r="N19" s="18">
        <v>0.02</v>
      </c>
    </row>
    <row r="20" spans="1:14" x14ac:dyDescent="0.15">
      <c r="A20" s="16" t="s">
        <v>28</v>
      </c>
      <c r="B20" s="17">
        <f t="shared" si="0"/>
        <v>2011</v>
      </c>
      <c r="C20" s="17" t="str">
        <f t="shared" si="1"/>
        <v>Jul</v>
      </c>
      <c r="D20" s="17">
        <v>39.25</v>
      </c>
      <c r="E20" s="17">
        <v>47.77</v>
      </c>
      <c r="F20" s="17">
        <v>0</v>
      </c>
      <c r="G20" s="17">
        <v>12.59</v>
      </c>
      <c r="H20" s="17">
        <v>0</v>
      </c>
      <c r="I20" s="17">
        <v>0</v>
      </c>
      <c r="J20" s="17">
        <v>0.26</v>
      </c>
      <c r="K20" s="17">
        <v>0.09</v>
      </c>
      <c r="L20" s="17">
        <v>0.02</v>
      </c>
      <c r="M20" s="17">
        <v>0</v>
      </c>
      <c r="N20" s="18">
        <v>0.02</v>
      </c>
    </row>
    <row r="21" spans="1:14" x14ac:dyDescent="0.15">
      <c r="A21" s="16" t="s">
        <v>29</v>
      </c>
      <c r="B21" s="17">
        <f t="shared" si="0"/>
        <v>2011</v>
      </c>
      <c r="C21" s="17" t="str">
        <f t="shared" si="1"/>
        <v>Aug</v>
      </c>
      <c r="D21" s="17">
        <v>41.07</v>
      </c>
      <c r="E21" s="17">
        <v>46.41</v>
      </c>
      <c r="F21" s="17">
        <v>0</v>
      </c>
      <c r="G21" s="17">
        <v>12.13</v>
      </c>
      <c r="H21" s="17">
        <v>0</v>
      </c>
      <c r="I21" s="17">
        <v>0</v>
      </c>
      <c r="J21" s="17">
        <v>0.26</v>
      </c>
      <c r="K21" s="17">
        <v>0.1</v>
      </c>
      <c r="L21" s="17">
        <v>0.02</v>
      </c>
      <c r="M21" s="17">
        <v>0</v>
      </c>
      <c r="N21" s="18">
        <v>0.02</v>
      </c>
    </row>
    <row r="22" spans="1:14" x14ac:dyDescent="0.15">
      <c r="A22" s="16" t="s">
        <v>30</v>
      </c>
      <c r="B22" s="17">
        <f t="shared" si="0"/>
        <v>2011</v>
      </c>
      <c r="C22" s="17" t="str">
        <f t="shared" si="1"/>
        <v>Sep</v>
      </c>
      <c r="D22" s="17">
        <v>42.85</v>
      </c>
      <c r="E22" s="17">
        <v>44.55</v>
      </c>
      <c r="F22" s="17">
        <v>0</v>
      </c>
      <c r="G22" s="17">
        <v>12.21</v>
      </c>
      <c r="H22" s="17">
        <v>0</v>
      </c>
      <c r="I22" s="17">
        <v>0</v>
      </c>
      <c r="J22" s="17">
        <v>0.27</v>
      </c>
      <c r="K22" s="17">
        <v>0.1</v>
      </c>
      <c r="L22" s="17">
        <v>0.01</v>
      </c>
      <c r="M22" s="17">
        <v>0</v>
      </c>
      <c r="N22" s="18">
        <v>0.02</v>
      </c>
    </row>
    <row r="23" spans="1:14" x14ac:dyDescent="0.15">
      <c r="A23" s="16" t="s">
        <v>31</v>
      </c>
      <c r="B23" s="17">
        <f t="shared" si="0"/>
        <v>2011</v>
      </c>
      <c r="C23" s="17" t="str">
        <f t="shared" si="1"/>
        <v>Oct</v>
      </c>
      <c r="D23" s="17">
        <v>44.76</v>
      </c>
      <c r="E23" s="17">
        <v>42.5</v>
      </c>
      <c r="F23" s="17">
        <v>0</v>
      </c>
      <c r="G23" s="17">
        <v>12.36</v>
      </c>
      <c r="H23" s="17">
        <v>0</v>
      </c>
      <c r="I23" s="17">
        <v>0</v>
      </c>
      <c r="J23" s="17">
        <v>0.25</v>
      </c>
      <c r="K23" s="17">
        <v>0.09</v>
      </c>
      <c r="L23" s="17">
        <v>0.01</v>
      </c>
      <c r="M23" s="17">
        <v>0</v>
      </c>
      <c r="N23" s="18">
        <v>0.01</v>
      </c>
    </row>
    <row r="24" spans="1:14" x14ac:dyDescent="0.15">
      <c r="A24" s="16" t="s">
        <v>32</v>
      </c>
      <c r="B24" s="17">
        <f t="shared" si="0"/>
        <v>2011</v>
      </c>
      <c r="C24" s="17" t="str">
        <f t="shared" si="1"/>
        <v>Nov</v>
      </c>
      <c r="D24" s="17">
        <v>45.44</v>
      </c>
      <c r="E24" s="17">
        <v>41.89</v>
      </c>
      <c r="F24" s="17">
        <v>0</v>
      </c>
      <c r="G24" s="17">
        <v>12.29</v>
      </c>
      <c r="H24" s="17">
        <v>0</v>
      </c>
      <c r="I24" s="17">
        <v>0</v>
      </c>
      <c r="J24" s="17">
        <v>0.26</v>
      </c>
      <c r="K24" s="17">
        <v>0.09</v>
      </c>
      <c r="L24" s="17">
        <v>0.01</v>
      </c>
      <c r="M24" s="17">
        <v>0</v>
      </c>
      <c r="N24" s="18">
        <v>0.01</v>
      </c>
    </row>
    <row r="25" spans="1:14" x14ac:dyDescent="0.15">
      <c r="A25" s="16" t="s">
        <v>33</v>
      </c>
      <c r="B25" s="17">
        <f t="shared" si="0"/>
        <v>2011</v>
      </c>
      <c r="C25" s="17" t="str">
        <f t="shared" si="1"/>
        <v>Dec</v>
      </c>
      <c r="D25" s="17">
        <v>47.23</v>
      </c>
      <c r="E25" s="17">
        <v>40.35</v>
      </c>
      <c r="F25" s="17">
        <v>0</v>
      </c>
      <c r="G25" s="17">
        <v>12.05</v>
      </c>
      <c r="H25" s="17">
        <v>0</v>
      </c>
      <c r="I25" s="17">
        <v>0</v>
      </c>
      <c r="J25" s="17">
        <v>0.26</v>
      </c>
      <c r="K25" s="17">
        <v>0.08</v>
      </c>
      <c r="L25" s="17">
        <v>0.01</v>
      </c>
      <c r="M25" s="17">
        <v>0</v>
      </c>
      <c r="N25" s="18">
        <v>0.01</v>
      </c>
    </row>
    <row r="26" spans="1:14" x14ac:dyDescent="0.15">
      <c r="A26" s="16" t="s">
        <v>34</v>
      </c>
      <c r="B26" s="17">
        <f t="shared" si="0"/>
        <v>2012</v>
      </c>
      <c r="C26" s="17" t="str">
        <f t="shared" si="1"/>
        <v>Jan</v>
      </c>
      <c r="D26" s="17">
        <v>49.17</v>
      </c>
      <c r="E26" s="17">
        <v>38.799999999999997</v>
      </c>
      <c r="F26" s="17">
        <v>0</v>
      </c>
      <c r="G26" s="17">
        <v>11.66</v>
      </c>
      <c r="H26" s="17">
        <v>0</v>
      </c>
      <c r="I26" s="17">
        <v>0</v>
      </c>
      <c r="J26" s="17">
        <v>0.26</v>
      </c>
      <c r="K26" s="17">
        <v>0.08</v>
      </c>
      <c r="L26" s="17">
        <v>0.01</v>
      </c>
      <c r="M26" s="17">
        <v>0</v>
      </c>
      <c r="N26" s="18">
        <v>0.01</v>
      </c>
    </row>
    <row r="27" spans="1:14" x14ac:dyDescent="0.15">
      <c r="A27" s="16" t="s">
        <v>35</v>
      </c>
      <c r="B27" s="17">
        <f t="shared" si="0"/>
        <v>2012</v>
      </c>
      <c r="C27" s="17" t="str">
        <f t="shared" si="1"/>
        <v>Feb</v>
      </c>
      <c r="D27" s="17">
        <v>50.54</v>
      </c>
      <c r="E27" s="17">
        <v>38.04</v>
      </c>
      <c r="F27" s="17">
        <v>0</v>
      </c>
      <c r="G27" s="17">
        <v>11.03</v>
      </c>
      <c r="H27" s="17">
        <v>0</v>
      </c>
      <c r="I27" s="17">
        <v>0</v>
      </c>
      <c r="J27" s="17">
        <v>0.28000000000000003</v>
      </c>
      <c r="K27" s="17">
        <v>0.08</v>
      </c>
      <c r="L27" s="17">
        <v>0.01</v>
      </c>
      <c r="M27" s="17">
        <v>0</v>
      </c>
      <c r="N27" s="18">
        <v>0.02</v>
      </c>
    </row>
    <row r="28" spans="1:14" x14ac:dyDescent="0.15">
      <c r="A28" s="16" t="s">
        <v>36</v>
      </c>
      <c r="B28" s="17">
        <f t="shared" si="0"/>
        <v>2012</v>
      </c>
      <c r="C28" s="17" t="str">
        <f t="shared" si="1"/>
        <v>Mar</v>
      </c>
      <c r="D28" s="17">
        <v>52</v>
      </c>
      <c r="E28" s="17">
        <v>37.47</v>
      </c>
      <c r="F28" s="17">
        <v>0</v>
      </c>
      <c r="G28" s="17">
        <v>10.130000000000001</v>
      </c>
      <c r="H28" s="17">
        <v>0</v>
      </c>
      <c r="I28" s="17">
        <v>0.02</v>
      </c>
      <c r="J28" s="17">
        <v>0.28000000000000003</v>
      </c>
      <c r="K28" s="17">
        <v>7.0000000000000007E-2</v>
      </c>
      <c r="L28" s="17">
        <v>0.01</v>
      </c>
      <c r="M28" s="17">
        <v>0</v>
      </c>
      <c r="N28" s="18">
        <v>0.02</v>
      </c>
    </row>
    <row r="29" spans="1:14" x14ac:dyDescent="0.15">
      <c r="A29" s="16" t="s">
        <v>37</v>
      </c>
      <c r="B29" s="17">
        <f t="shared" si="0"/>
        <v>2012</v>
      </c>
      <c r="C29" s="17" t="str">
        <f t="shared" si="1"/>
        <v>Apr</v>
      </c>
      <c r="D29" s="17">
        <v>53.62</v>
      </c>
      <c r="E29" s="17">
        <v>35.82</v>
      </c>
      <c r="F29" s="17">
        <v>0</v>
      </c>
      <c r="G29" s="17">
        <v>10.050000000000001</v>
      </c>
      <c r="H29" s="17">
        <v>0</v>
      </c>
      <c r="I29" s="17">
        <v>0.14000000000000001</v>
      </c>
      <c r="J29" s="17">
        <v>0.27</v>
      </c>
      <c r="K29" s="17">
        <v>7.0000000000000007E-2</v>
      </c>
      <c r="L29" s="17">
        <v>0.01</v>
      </c>
      <c r="M29" s="17">
        <v>0</v>
      </c>
      <c r="N29" s="18">
        <v>0.02</v>
      </c>
    </row>
    <row r="30" spans="1:14" x14ac:dyDescent="0.15">
      <c r="A30" s="16" t="s">
        <v>38</v>
      </c>
      <c r="B30" s="17">
        <f t="shared" si="0"/>
        <v>2012</v>
      </c>
      <c r="C30" s="17" t="str">
        <f t="shared" si="1"/>
        <v>May</v>
      </c>
      <c r="D30" s="17">
        <v>55.09</v>
      </c>
      <c r="E30" s="17">
        <v>34.979999999999997</v>
      </c>
      <c r="F30" s="17">
        <v>0</v>
      </c>
      <c r="G30" s="17">
        <v>9.43</v>
      </c>
      <c r="H30" s="17">
        <v>0</v>
      </c>
      <c r="I30" s="17">
        <v>0.15</v>
      </c>
      <c r="J30" s="17">
        <v>0.26</v>
      </c>
      <c r="K30" s="17">
        <v>0.06</v>
      </c>
      <c r="L30" s="17">
        <v>0.01</v>
      </c>
      <c r="M30" s="17">
        <v>0</v>
      </c>
      <c r="N30" s="18">
        <v>0.02</v>
      </c>
    </row>
    <row r="31" spans="1:14" x14ac:dyDescent="0.15">
      <c r="A31" s="16" t="s">
        <v>39</v>
      </c>
      <c r="B31" s="17">
        <f t="shared" si="0"/>
        <v>2012</v>
      </c>
      <c r="C31" s="17" t="str">
        <f t="shared" si="1"/>
        <v>Jun</v>
      </c>
      <c r="D31" s="17">
        <v>56.47</v>
      </c>
      <c r="E31" s="17">
        <v>33.65</v>
      </c>
      <c r="F31" s="17">
        <v>0</v>
      </c>
      <c r="G31" s="17">
        <v>9.36</v>
      </c>
      <c r="H31" s="17">
        <v>0</v>
      </c>
      <c r="I31" s="17">
        <v>0.2</v>
      </c>
      <c r="J31" s="17">
        <v>0.24</v>
      </c>
      <c r="K31" s="17">
        <v>0.06</v>
      </c>
      <c r="L31" s="17">
        <v>0.01</v>
      </c>
      <c r="M31" s="17">
        <v>0</v>
      </c>
      <c r="N31" s="18">
        <v>0.02</v>
      </c>
    </row>
    <row r="32" spans="1:14" x14ac:dyDescent="0.15">
      <c r="A32" s="16" t="s">
        <v>40</v>
      </c>
      <c r="B32" s="17">
        <f t="shared" si="0"/>
        <v>2012</v>
      </c>
      <c r="C32" s="17" t="str">
        <f t="shared" si="1"/>
        <v>Jul</v>
      </c>
      <c r="D32" s="17">
        <v>57.56</v>
      </c>
      <c r="E32" s="17">
        <v>32.75</v>
      </c>
      <c r="F32" s="17">
        <v>0</v>
      </c>
      <c r="G32" s="17">
        <v>9.1300000000000008</v>
      </c>
      <c r="H32" s="17">
        <v>0</v>
      </c>
      <c r="I32" s="17">
        <v>0.22</v>
      </c>
      <c r="J32" s="17">
        <v>0.26</v>
      </c>
      <c r="K32" s="17">
        <v>0.05</v>
      </c>
      <c r="L32" s="17">
        <v>0</v>
      </c>
      <c r="M32" s="17">
        <v>0</v>
      </c>
      <c r="N32" s="18">
        <v>0.02</v>
      </c>
    </row>
    <row r="33" spans="1:14" x14ac:dyDescent="0.15">
      <c r="A33" s="16" t="s">
        <v>41</v>
      </c>
      <c r="B33" s="17">
        <f t="shared" si="0"/>
        <v>2012</v>
      </c>
      <c r="C33" s="17" t="str">
        <f t="shared" si="1"/>
        <v>Aug</v>
      </c>
      <c r="D33" s="17">
        <v>58.06</v>
      </c>
      <c r="E33" s="17">
        <v>32.549999999999997</v>
      </c>
      <c r="F33" s="17">
        <v>0</v>
      </c>
      <c r="G33" s="17">
        <v>8.7200000000000006</v>
      </c>
      <c r="H33" s="17">
        <v>0</v>
      </c>
      <c r="I33" s="17">
        <v>0.27</v>
      </c>
      <c r="J33" s="17">
        <v>0.33</v>
      </c>
      <c r="K33" s="17">
        <v>0.05</v>
      </c>
      <c r="L33" s="17">
        <v>0</v>
      </c>
      <c r="M33" s="17">
        <v>0</v>
      </c>
      <c r="N33" s="18">
        <v>0.02</v>
      </c>
    </row>
    <row r="34" spans="1:14" x14ac:dyDescent="0.15">
      <c r="A34" s="16" t="s">
        <v>42</v>
      </c>
      <c r="B34" s="17">
        <f t="shared" si="0"/>
        <v>2012</v>
      </c>
      <c r="C34" s="17" t="str">
        <f t="shared" si="1"/>
        <v>Sep</v>
      </c>
      <c r="D34" s="17">
        <v>59.35</v>
      </c>
      <c r="E34" s="17">
        <v>31.43</v>
      </c>
      <c r="F34" s="17">
        <v>0</v>
      </c>
      <c r="G34" s="17">
        <v>8.6199999999999992</v>
      </c>
      <c r="H34" s="17">
        <v>0</v>
      </c>
      <c r="I34" s="17">
        <v>0.32</v>
      </c>
      <c r="J34" s="17">
        <v>0.21</v>
      </c>
      <c r="K34" s="17">
        <v>0.05</v>
      </c>
      <c r="L34" s="17">
        <v>0</v>
      </c>
      <c r="M34" s="17">
        <v>0</v>
      </c>
      <c r="N34" s="18">
        <v>0.02</v>
      </c>
    </row>
    <row r="35" spans="1:14" x14ac:dyDescent="0.15">
      <c r="A35" s="16" t="s">
        <v>43</v>
      </c>
      <c r="B35" s="17">
        <f t="shared" si="0"/>
        <v>2012</v>
      </c>
      <c r="C35" s="17" t="str">
        <f t="shared" si="1"/>
        <v>Oct</v>
      </c>
      <c r="D35" s="17">
        <v>60.31</v>
      </c>
      <c r="E35" s="17">
        <v>30.81</v>
      </c>
      <c r="F35" s="17">
        <v>0</v>
      </c>
      <c r="G35" s="17">
        <v>8.2100000000000009</v>
      </c>
      <c r="H35" s="17">
        <v>0</v>
      </c>
      <c r="I35" s="17">
        <v>0.4</v>
      </c>
      <c r="J35" s="17">
        <v>0.21</v>
      </c>
      <c r="K35" s="17">
        <v>0.04</v>
      </c>
      <c r="L35" s="17">
        <v>0</v>
      </c>
      <c r="M35" s="17">
        <v>0</v>
      </c>
      <c r="N35" s="18">
        <v>0.02</v>
      </c>
    </row>
    <row r="36" spans="1:14" x14ac:dyDescent="0.15">
      <c r="A36" s="16" t="s">
        <v>44</v>
      </c>
      <c r="B36" s="17">
        <f t="shared" ref="B36:B67" si="2">VALUE(LEFT(A36, 4))</f>
        <v>2012</v>
      </c>
      <c r="C36" s="17" t="str">
        <f t="shared" ref="C36:C67" si="3">TEXT(DATE(B36, RIGHT(A36, 2), 1), "mmm")</f>
        <v>Nov</v>
      </c>
      <c r="D36" s="17">
        <v>60.71</v>
      </c>
      <c r="E36" s="17">
        <v>29.92</v>
      </c>
      <c r="F36" s="17">
        <v>0</v>
      </c>
      <c r="G36" s="17">
        <v>7.97</v>
      </c>
      <c r="H36" s="17">
        <v>0</v>
      </c>
      <c r="I36" s="17">
        <v>1.1399999999999999</v>
      </c>
      <c r="J36" s="17">
        <v>0.2</v>
      </c>
      <c r="K36" s="17">
        <v>0.04</v>
      </c>
      <c r="L36" s="17">
        <v>0</v>
      </c>
      <c r="M36" s="17">
        <v>0</v>
      </c>
      <c r="N36" s="18">
        <v>0.02</v>
      </c>
    </row>
    <row r="37" spans="1:14" x14ac:dyDescent="0.15">
      <c r="A37" s="16" t="s">
        <v>45</v>
      </c>
      <c r="B37" s="17">
        <f t="shared" si="2"/>
        <v>2012</v>
      </c>
      <c r="C37" s="17" t="str">
        <f t="shared" si="3"/>
        <v>Dec</v>
      </c>
      <c r="D37" s="17">
        <v>60.89</v>
      </c>
      <c r="E37" s="17">
        <v>29.12</v>
      </c>
      <c r="F37" s="17">
        <v>0</v>
      </c>
      <c r="G37" s="17">
        <v>7.73</v>
      </c>
      <c r="H37" s="17">
        <v>0</v>
      </c>
      <c r="I37" s="17">
        <v>2.02</v>
      </c>
      <c r="J37" s="17">
        <v>0.18</v>
      </c>
      <c r="K37" s="17">
        <v>0.04</v>
      </c>
      <c r="L37" s="17">
        <v>0</v>
      </c>
      <c r="M37" s="17">
        <v>0</v>
      </c>
      <c r="N37" s="18">
        <v>0.02</v>
      </c>
    </row>
    <row r="38" spans="1:14" x14ac:dyDescent="0.15">
      <c r="A38" s="16" t="s">
        <v>46</v>
      </c>
      <c r="B38" s="17">
        <f t="shared" si="2"/>
        <v>2013</v>
      </c>
      <c r="C38" s="17" t="str">
        <f t="shared" si="3"/>
        <v>Jan</v>
      </c>
      <c r="D38" s="17">
        <v>61.16</v>
      </c>
      <c r="E38" s="17">
        <v>28.05</v>
      </c>
      <c r="F38" s="17">
        <v>0</v>
      </c>
      <c r="G38" s="17">
        <v>7.61</v>
      </c>
      <c r="H38" s="17">
        <v>0</v>
      </c>
      <c r="I38" s="17">
        <v>2.92</v>
      </c>
      <c r="J38" s="17">
        <v>0.2</v>
      </c>
      <c r="K38" s="17">
        <v>0.04</v>
      </c>
      <c r="L38" s="17">
        <v>0</v>
      </c>
      <c r="M38" s="17">
        <v>0</v>
      </c>
      <c r="N38" s="18">
        <v>0.01</v>
      </c>
    </row>
    <row r="39" spans="1:14" x14ac:dyDescent="0.15">
      <c r="A39" s="16" t="s">
        <v>47</v>
      </c>
      <c r="B39" s="17">
        <f t="shared" si="2"/>
        <v>2013</v>
      </c>
      <c r="C39" s="17" t="str">
        <f t="shared" si="3"/>
        <v>Feb</v>
      </c>
      <c r="D39" s="17">
        <v>60.94</v>
      </c>
      <c r="E39" s="17">
        <v>27.73</v>
      </c>
      <c r="F39" s="17">
        <v>0</v>
      </c>
      <c r="G39" s="17">
        <v>7.4</v>
      </c>
      <c r="H39" s="17">
        <v>0</v>
      </c>
      <c r="I39" s="17">
        <v>3.67</v>
      </c>
      <c r="J39" s="17">
        <v>0.2</v>
      </c>
      <c r="K39" s="17">
        <v>0.04</v>
      </c>
      <c r="L39" s="17">
        <v>0</v>
      </c>
      <c r="M39" s="17">
        <v>0</v>
      </c>
      <c r="N39" s="18">
        <v>0.01</v>
      </c>
    </row>
    <row r="40" spans="1:14" x14ac:dyDescent="0.15">
      <c r="A40" s="16" t="s">
        <v>48</v>
      </c>
      <c r="B40" s="17">
        <f t="shared" si="2"/>
        <v>2013</v>
      </c>
      <c r="C40" s="17" t="str">
        <f t="shared" si="3"/>
        <v>Mar</v>
      </c>
      <c r="D40" s="17">
        <v>60.99</v>
      </c>
      <c r="E40" s="17">
        <v>27.1</v>
      </c>
      <c r="F40" s="17">
        <v>0</v>
      </c>
      <c r="G40" s="17">
        <v>7.11</v>
      </c>
      <c r="H40" s="17">
        <v>0</v>
      </c>
      <c r="I40" s="17">
        <v>4.5199999999999996</v>
      </c>
      <c r="J40" s="17">
        <v>0.22</v>
      </c>
      <c r="K40" s="17">
        <v>0.05</v>
      </c>
      <c r="L40" s="17">
        <v>0</v>
      </c>
      <c r="M40" s="17">
        <v>0</v>
      </c>
      <c r="N40" s="18">
        <v>0.01</v>
      </c>
    </row>
    <row r="41" spans="1:14" x14ac:dyDescent="0.15">
      <c r="A41" s="16" t="s">
        <v>49</v>
      </c>
      <c r="B41" s="17">
        <f t="shared" si="2"/>
        <v>2013</v>
      </c>
      <c r="C41" s="17" t="str">
        <f t="shared" si="3"/>
        <v>Apr</v>
      </c>
      <c r="D41" s="17">
        <v>62.27</v>
      </c>
      <c r="E41" s="17">
        <v>24.93</v>
      </c>
      <c r="F41" s="17">
        <v>0</v>
      </c>
      <c r="G41" s="17">
        <v>6.95</v>
      </c>
      <c r="H41" s="17">
        <v>0</v>
      </c>
      <c r="I41" s="17">
        <v>5.47</v>
      </c>
      <c r="J41" s="17">
        <v>0.33</v>
      </c>
      <c r="K41" s="17">
        <v>0.04</v>
      </c>
      <c r="L41" s="17">
        <v>0</v>
      </c>
      <c r="M41" s="17">
        <v>0</v>
      </c>
      <c r="N41" s="18">
        <v>0.01</v>
      </c>
    </row>
    <row r="42" spans="1:14" x14ac:dyDescent="0.15">
      <c r="A42" s="16" t="s">
        <v>50</v>
      </c>
      <c r="B42" s="17">
        <f t="shared" si="2"/>
        <v>2013</v>
      </c>
      <c r="C42" s="17" t="str">
        <f t="shared" si="3"/>
        <v>May</v>
      </c>
      <c r="D42" s="17">
        <v>61.95</v>
      </c>
      <c r="E42" s="17">
        <v>24.85</v>
      </c>
      <c r="F42" s="17">
        <v>0</v>
      </c>
      <c r="G42" s="17">
        <v>6.65</v>
      </c>
      <c r="H42" s="17">
        <v>0</v>
      </c>
      <c r="I42" s="17">
        <v>6.13</v>
      </c>
      <c r="J42" s="17">
        <v>0.36</v>
      </c>
      <c r="K42" s="17">
        <v>0.04</v>
      </c>
      <c r="L42" s="17">
        <v>0</v>
      </c>
      <c r="M42" s="17">
        <v>0</v>
      </c>
      <c r="N42" s="18">
        <v>0.02</v>
      </c>
    </row>
    <row r="43" spans="1:14" x14ac:dyDescent="0.15">
      <c r="A43" s="16" t="s">
        <v>51</v>
      </c>
      <c r="B43" s="17">
        <f t="shared" si="2"/>
        <v>2013</v>
      </c>
      <c r="C43" s="17" t="str">
        <f t="shared" si="3"/>
        <v>Jun</v>
      </c>
      <c r="D43" s="17">
        <v>61.66</v>
      </c>
      <c r="E43" s="17">
        <v>24.67</v>
      </c>
      <c r="F43" s="17">
        <v>0</v>
      </c>
      <c r="G43" s="17">
        <v>6.33</v>
      </c>
      <c r="H43" s="17">
        <v>0</v>
      </c>
      <c r="I43" s="17">
        <v>6.96</v>
      </c>
      <c r="J43" s="17">
        <v>0.31</v>
      </c>
      <c r="K43" s="17">
        <v>0.05</v>
      </c>
      <c r="L43" s="17">
        <v>0</v>
      </c>
      <c r="M43" s="17">
        <v>0</v>
      </c>
      <c r="N43" s="18">
        <v>0.02</v>
      </c>
    </row>
    <row r="44" spans="1:14" x14ac:dyDescent="0.15">
      <c r="A44" s="16" t="s">
        <v>52</v>
      </c>
      <c r="B44" s="17">
        <f t="shared" si="2"/>
        <v>2013</v>
      </c>
      <c r="C44" s="17" t="str">
        <f t="shared" si="3"/>
        <v>Jul</v>
      </c>
      <c r="D44" s="17">
        <v>61.65</v>
      </c>
      <c r="E44" s="17">
        <v>24.03</v>
      </c>
      <c r="F44" s="17">
        <v>0</v>
      </c>
      <c r="G44" s="17">
        <v>6.15</v>
      </c>
      <c r="H44" s="17">
        <v>0.02</v>
      </c>
      <c r="I44" s="17">
        <v>7.77</v>
      </c>
      <c r="J44" s="17">
        <v>0.3</v>
      </c>
      <c r="K44" s="17">
        <v>0.04</v>
      </c>
      <c r="L44" s="17">
        <v>0.01</v>
      </c>
      <c r="M44" s="17">
        <v>0</v>
      </c>
      <c r="N44" s="18">
        <v>0.03</v>
      </c>
    </row>
    <row r="45" spans="1:14" x14ac:dyDescent="0.15">
      <c r="A45" s="16" t="s">
        <v>53</v>
      </c>
      <c r="B45" s="17">
        <f t="shared" si="2"/>
        <v>2013</v>
      </c>
      <c r="C45" s="17" t="str">
        <f t="shared" si="3"/>
        <v>Aug</v>
      </c>
      <c r="D45" s="17">
        <v>61.04</v>
      </c>
      <c r="E45" s="17">
        <v>24.15</v>
      </c>
      <c r="F45" s="17">
        <v>0</v>
      </c>
      <c r="G45" s="17">
        <v>6.11</v>
      </c>
      <c r="H45" s="17">
        <v>0.02</v>
      </c>
      <c r="I45" s="17">
        <v>8.27</v>
      </c>
      <c r="J45" s="17">
        <v>0.31</v>
      </c>
      <c r="K45" s="17">
        <v>0.04</v>
      </c>
      <c r="L45" s="17">
        <v>0.02</v>
      </c>
      <c r="M45" s="17">
        <v>0</v>
      </c>
      <c r="N45" s="18">
        <v>0.03</v>
      </c>
    </row>
    <row r="46" spans="1:14" x14ac:dyDescent="0.15">
      <c r="A46" s="16" t="s">
        <v>54</v>
      </c>
      <c r="B46" s="17">
        <f t="shared" si="2"/>
        <v>2013</v>
      </c>
      <c r="C46" s="17" t="str">
        <f t="shared" si="3"/>
        <v>Sep</v>
      </c>
      <c r="D46" s="17">
        <v>60.64</v>
      </c>
      <c r="E46" s="17">
        <v>24.02</v>
      </c>
      <c r="F46" s="17">
        <v>0</v>
      </c>
      <c r="G46" s="17">
        <v>6.18</v>
      </c>
      <c r="H46" s="17">
        <v>0.04</v>
      </c>
      <c r="I46" s="17">
        <v>8.6999999999999993</v>
      </c>
      <c r="J46" s="17">
        <v>0.33</v>
      </c>
      <c r="K46" s="17">
        <v>0.04</v>
      </c>
      <c r="L46" s="17">
        <v>0.02</v>
      </c>
      <c r="M46" s="17">
        <v>0</v>
      </c>
      <c r="N46" s="18">
        <v>0.03</v>
      </c>
    </row>
    <row r="47" spans="1:14" x14ac:dyDescent="0.15">
      <c r="A47" s="16" t="s">
        <v>55</v>
      </c>
      <c r="B47" s="17">
        <f t="shared" si="2"/>
        <v>2013</v>
      </c>
      <c r="C47" s="17" t="str">
        <f t="shared" si="3"/>
        <v>Oct</v>
      </c>
      <c r="D47" s="17">
        <v>60.57</v>
      </c>
      <c r="E47" s="17">
        <v>23.48</v>
      </c>
      <c r="F47" s="17">
        <v>0</v>
      </c>
      <c r="G47" s="17">
        <v>6.2</v>
      </c>
      <c r="H47" s="17">
        <v>0.36</v>
      </c>
      <c r="I47" s="17">
        <v>8.99</v>
      </c>
      <c r="J47" s="17">
        <v>0.33</v>
      </c>
      <c r="K47" s="17">
        <v>0.04</v>
      </c>
      <c r="L47" s="17">
        <v>0.01</v>
      </c>
      <c r="M47" s="17">
        <v>0</v>
      </c>
      <c r="N47" s="18">
        <v>0.03</v>
      </c>
    </row>
    <row r="48" spans="1:14" x14ac:dyDescent="0.15">
      <c r="A48" s="16" t="s">
        <v>56</v>
      </c>
      <c r="B48" s="17">
        <f t="shared" si="2"/>
        <v>2013</v>
      </c>
      <c r="C48" s="17" t="str">
        <f t="shared" si="3"/>
        <v>Nov</v>
      </c>
      <c r="D48" s="17">
        <v>61.02</v>
      </c>
      <c r="E48" s="17">
        <v>22.73</v>
      </c>
      <c r="F48" s="17">
        <v>0</v>
      </c>
      <c r="G48" s="17">
        <v>5.72</v>
      </c>
      <c r="H48" s="17">
        <v>1.31</v>
      </c>
      <c r="I48" s="17">
        <v>8.85</v>
      </c>
      <c r="J48" s="17">
        <v>0.28000000000000003</v>
      </c>
      <c r="K48" s="17">
        <v>0.04</v>
      </c>
      <c r="L48" s="17">
        <v>0.02</v>
      </c>
      <c r="M48" s="17">
        <v>0.02</v>
      </c>
      <c r="N48" s="18">
        <v>0.03</v>
      </c>
    </row>
    <row r="49" spans="1:14" x14ac:dyDescent="0.15">
      <c r="A49" s="16" t="s">
        <v>57</v>
      </c>
      <c r="B49" s="17">
        <f t="shared" si="2"/>
        <v>2013</v>
      </c>
      <c r="C49" s="17" t="str">
        <f t="shared" si="3"/>
        <v>Dec</v>
      </c>
      <c r="D49" s="17">
        <v>61.19</v>
      </c>
      <c r="E49" s="17">
        <v>22.1</v>
      </c>
      <c r="F49" s="17">
        <v>0</v>
      </c>
      <c r="G49" s="17">
        <v>4.8</v>
      </c>
      <c r="H49" s="17">
        <v>2.48</v>
      </c>
      <c r="I49" s="17">
        <v>9.08</v>
      </c>
      <c r="J49" s="17">
        <v>0.22</v>
      </c>
      <c r="K49" s="17">
        <v>0.04</v>
      </c>
      <c r="L49" s="17">
        <v>0.02</v>
      </c>
      <c r="M49" s="17">
        <v>0.04</v>
      </c>
      <c r="N49" s="18">
        <v>0.03</v>
      </c>
    </row>
    <row r="50" spans="1:14" x14ac:dyDescent="0.15">
      <c r="A50" s="16" t="s">
        <v>58</v>
      </c>
      <c r="B50" s="17">
        <f t="shared" si="2"/>
        <v>2014</v>
      </c>
      <c r="C50" s="17" t="str">
        <f t="shared" si="3"/>
        <v>Jan</v>
      </c>
      <c r="D50" s="17">
        <v>61.17</v>
      </c>
      <c r="E50" s="17">
        <v>21.53</v>
      </c>
      <c r="F50" s="17">
        <v>0</v>
      </c>
      <c r="G50" s="17">
        <v>4.45</v>
      </c>
      <c r="H50" s="17">
        <v>3.62</v>
      </c>
      <c r="I50" s="17">
        <v>8.9</v>
      </c>
      <c r="J50" s="17">
        <v>0.19</v>
      </c>
      <c r="K50" s="17">
        <v>0.03</v>
      </c>
      <c r="L50" s="17">
        <v>0.02</v>
      </c>
      <c r="M50" s="17">
        <v>0.06</v>
      </c>
      <c r="N50" s="18">
        <v>0.03</v>
      </c>
    </row>
    <row r="51" spans="1:14" x14ac:dyDescent="0.15">
      <c r="A51" s="16" t="s">
        <v>59</v>
      </c>
      <c r="B51" s="17">
        <f t="shared" si="2"/>
        <v>2014</v>
      </c>
      <c r="C51" s="17" t="str">
        <f t="shared" si="3"/>
        <v>Feb</v>
      </c>
      <c r="D51" s="17">
        <v>61.57</v>
      </c>
      <c r="E51" s="17">
        <v>20.71</v>
      </c>
      <c r="F51" s="17">
        <v>0</v>
      </c>
      <c r="G51" s="17">
        <v>4.2300000000000004</v>
      </c>
      <c r="H51" s="17">
        <v>4.32</v>
      </c>
      <c r="I51" s="17">
        <v>8.82</v>
      </c>
      <c r="J51" s="17">
        <v>0.18</v>
      </c>
      <c r="K51" s="17">
        <v>0.03</v>
      </c>
      <c r="L51" s="17">
        <v>0.02</v>
      </c>
      <c r="M51" s="17">
        <v>0.08</v>
      </c>
      <c r="N51" s="18">
        <v>0.04</v>
      </c>
    </row>
    <row r="52" spans="1:14" x14ac:dyDescent="0.15">
      <c r="A52" s="16" t="s">
        <v>60</v>
      </c>
      <c r="B52" s="17">
        <f t="shared" si="2"/>
        <v>2014</v>
      </c>
      <c r="C52" s="17" t="str">
        <f t="shared" si="3"/>
        <v>Mar</v>
      </c>
      <c r="D52" s="17">
        <v>61.02</v>
      </c>
      <c r="E52" s="17">
        <v>20.77</v>
      </c>
      <c r="F52" s="17">
        <v>0</v>
      </c>
      <c r="G52" s="17">
        <v>4.09</v>
      </c>
      <c r="H52" s="17">
        <v>5</v>
      </c>
      <c r="I52" s="17">
        <v>8.76</v>
      </c>
      <c r="J52" s="17">
        <v>0.17</v>
      </c>
      <c r="K52" s="17">
        <v>0.04</v>
      </c>
      <c r="L52" s="17">
        <v>0.01</v>
      </c>
      <c r="M52" s="17">
        <v>0.09</v>
      </c>
      <c r="N52" s="18">
        <v>0.04</v>
      </c>
    </row>
    <row r="53" spans="1:14" x14ac:dyDescent="0.15">
      <c r="A53" s="16" t="s">
        <v>61</v>
      </c>
      <c r="B53" s="17">
        <f t="shared" si="2"/>
        <v>2014</v>
      </c>
      <c r="C53" s="17" t="str">
        <f t="shared" si="3"/>
        <v>Apr</v>
      </c>
      <c r="D53" s="17">
        <v>61.79</v>
      </c>
      <c r="E53" s="17">
        <v>19.239999999999998</v>
      </c>
      <c r="F53" s="17">
        <v>0</v>
      </c>
      <c r="G53" s="17">
        <v>4</v>
      </c>
      <c r="H53" s="17">
        <v>5.87</v>
      </c>
      <c r="I53" s="17">
        <v>8.76</v>
      </c>
      <c r="J53" s="17">
        <v>0.16</v>
      </c>
      <c r="K53" s="17">
        <v>0.03</v>
      </c>
      <c r="L53" s="17">
        <v>0.01</v>
      </c>
      <c r="M53" s="17">
        <v>0.09</v>
      </c>
      <c r="N53" s="18">
        <v>0.03</v>
      </c>
    </row>
    <row r="54" spans="1:14" x14ac:dyDescent="0.15">
      <c r="A54" s="16" t="s">
        <v>62</v>
      </c>
      <c r="B54" s="17">
        <f t="shared" si="2"/>
        <v>2014</v>
      </c>
      <c r="C54" s="17" t="str">
        <f t="shared" si="3"/>
        <v>May</v>
      </c>
      <c r="D54" s="17">
        <v>61.98</v>
      </c>
      <c r="E54" s="17">
        <v>18.2</v>
      </c>
      <c r="F54" s="17">
        <v>0</v>
      </c>
      <c r="G54" s="17">
        <v>3.96</v>
      </c>
      <c r="H54" s="17">
        <v>6.94</v>
      </c>
      <c r="I54" s="17">
        <v>8.57</v>
      </c>
      <c r="J54" s="17">
        <v>0.16</v>
      </c>
      <c r="K54" s="17">
        <v>0.04</v>
      </c>
      <c r="L54" s="17">
        <v>0.02</v>
      </c>
      <c r="M54" s="17">
        <v>0.1</v>
      </c>
      <c r="N54" s="18">
        <v>0.03</v>
      </c>
    </row>
    <row r="55" spans="1:14" x14ac:dyDescent="0.15">
      <c r="A55" s="16" t="s">
        <v>63</v>
      </c>
      <c r="B55" s="17">
        <f t="shared" si="2"/>
        <v>2014</v>
      </c>
      <c r="C55" s="17" t="str">
        <f t="shared" si="3"/>
        <v>Jun</v>
      </c>
      <c r="D55" s="17">
        <v>61.65</v>
      </c>
      <c r="E55" s="17">
        <v>18.260000000000002</v>
      </c>
      <c r="F55" s="17">
        <v>0</v>
      </c>
      <c r="G55" s="17">
        <v>3.78</v>
      </c>
      <c r="H55" s="17">
        <v>7.5</v>
      </c>
      <c r="I55" s="17">
        <v>8.48</v>
      </c>
      <c r="J55" s="17">
        <v>0.15</v>
      </c>
      <c r="K55" s="17">
        <v>0.04</v>
      </c>
      <c r="L55" s="17">
        <v>0.02</v>
      </c>
      <c r="M55" s="17">
        <v>0.11</v>
      </c>
      <c r="N55" s="18">
        <v>0.03</v>
      </c>
    </row>
    <row r="56" spans="1:14" x14ac:dyDescent="0.15">
      <c r="A56" s="16" t="s">
        <v>64</v>
      </c>
      <c r="B56" s="17">
        <f t="shared" si="2"/>
        <v>2014</v>
      </c>
      <c r="C56" s="17" t="str">
        <f t="shared" si="3"/>
        <v>Jul</v>
      </c>
      <c r="D56" s="17">
        <v>62</v>
      </c>
      <c r="E56" s="17">
        <v>16.97</v>
      </c>
      <c r="F56" s="17">
        <v>0</v>
      </c>
      <c r="G56" s="17">
        <v>3.94</v>
      </c>
      <c r="H56" s="17">
        <v>8.34</v>
      </c>
      <c r="I56" s="17">
        <v>8.42</v>
      </c>
      <c r="J56" s="17">
        <v>0.14000000000000001</v>
      </c>
      <c r="K56" s="17">
        <v>0.03</v>
      </c>
      <c r="L56" s="17">
        <v>0.02</v>
      </c>
      <c r="M56" s="17">
        <v>0.11</v>
      </c>
      <c r="N56" s="18">
        <v>0.02</v>
      </c>
    </row>
    <row r="57" spans="1:14" x14ac:dyDescent="0.15">
      <c r="A57" s="16" t="s">
        <v>65</v>
      </c>
      <c r="B57" s="17">
        <f t="shared" si="2"/>
        <v>2014</v>
      </c>
      <c r="C57" s="17" t="str">
        <f t="shared" si="3"/>
        <v>Aug</v>
      </c>
      <c r="D57" s="17">
        <v>62.45</v>
      </c>
      <c r="E57" s="17">
        <v>16.03</v>
      </c>
      <c r="F57" s="17">
        <v>0</v>
      </c>
      <c r="G57" s="17">
        <v>3.72</v>
      </c>
      <c r="H57" s="17">
        <v>9.25</v>
      </c>
      <c r="I57" s="17">
        <v>8.23</v>
      </c>
      <c r="J57" s="17">
        <v>0.13</v>
      </c>
      <c r="K57" s="17">
        <v>0.03</v>
      </c>
      <c r="L57" s="17">
        <v>0.02</v>
      </c>
      <c r="M57" s="17">
        <v>0.12</v>
      </c>
      <c r="N57" s="18">
        <v>0.02</v>
      </c>
    </row>
    <row r="58" spans="1:14" x14ac:dyDescent="0.15">
      <c r="A58" s="16" t="s">
        <v>66</v>
      </c>
      <c r="B58" s="17">
        <f t="shared" si="2"/>
        <v>2014</v>
      </c>
      <c r="C58" s="17" t="str">
        <f t="shared" si="3"/>
        <v>Sep</v>
      </c>
      <c r="D58" s="17">
        <v>61.99</v>
      </c>
      <c r="E58" s="17">
        <v>16.27</v>
      </c>
      <c r="F58" s="17">
        <v>0</v>
      </c>
      <c r="G58" s="17">
        <v>3.55</v>
      </c>
      <c r="H58" s="17">
        <v>10.11</v>
      </c>
      <c r="I58" s="17">
        <v>7.74</v>
      </c>
      <c r="J58" s="17">
        <v>0.14000000000000001</v>
      </c>
      <c r="K58" s="17">
        <v>0.03</v>
      </c>
      <c r="L58" s="17">
        <v>0.02</v>
      </c>
      <c r="M58" s="17">
        <v>0.12</v>
      </c>
      <c r="N58" s="18">
        <v>0.03</v>
      </c>
    </row>
    <row r="59" spans="1:14" x14ac:dyDescent="0.15">
      <c r="A59" s="16" t="s">
        <v>67</v>
      </c>
      <c r="B59" s="17">
        <f t="shared" si="2"/>
        <v>2014</v>
      </c>
      <c r="C59" s="17" t="str">
        <f t="shared" si="3"/>
        <v>Oct</v>
      </c>
      <c r="D59" s="17">
        <v>62.21</v>
      </c>
      <c r="E59" s="17">
        <v>14.97</v>
      </c>
      <c r="F59" s="17">
        <v>0.01</v>
      </c>
      <c r="G59" s="17">
        <v>3.36</v>
      </c>
      <c r="H59" s="17">
        <v>11.66</v>
      </c>
      <c r="I59" s="17">
        <v>7.44</v>
      </c>
      <c r="J59" s="17">
        <v>0.14000000000000001</v>
      </c>
      <c r="K59" s="17">
        <v>0.03</v>
      </c>
      <c r="L59" s="17">
        <v>0.02</v>
      </c>
      <c r="M59" s="17">
        <v>0.13</v>
      </c>
      <c r="N59" s="18">
        <v>0.02</v>
      </c>
    </row>
    <row r="60" spans="1:14" x14ac:dyDescent="0.15">
      <c r="A60" s="16" t="s">
        <v>68</v>
      </c>
      <c r="B60" s="17">
        <f t="shared" si="2"/>
        <v>2014</v>
      </c>
      <c r="C60" s="17" t="str">
        <f t="shared" si="3"/>
        <v>Nov</v>
      </c>
      <c r="D60" s="17">
        <v>63.01</v>
      </c>
      <c r="E60" s="17">
        <v>13.38</v>
      </c>
      <c r="F60" s="17">
        <v>0.01</v>
      </c>
      <c r="G60" s="17">
        <v>3.38</v>
      </c>
      <c r="H60" s="17">
        <v>13.7</v>
      </c>
      <c r="I60" s="17">
        <v>6.13</v>
      </c>
      <c r="J60" s="17">
        <v>0.14000000000000001</v>
      </c>
      <c r="K60" s="17">
        <v>0.03</v>
      </c>
      <c r="L60" s="17">
        <v>0.02</v>
      </c>
      <c r="M60" s="17">
        <v>0.16</v>
      </c>
      <c r="N60" s="18">
        <v>0.02</v>
      </c>
    </row>
    <row r="61" spans="1:14" x14ac:dyDescent="0.15">
      <c r="A61" s="16" t="s">
        <v>69</v>
      </c>
      <c r="B61" s="17">
        <f t="shared" si="2"/>
        <v>2014</v>
      </c>
      <c r="C61" s="17" t="str">
        <f t="shared" si="3"/>
        <v>Dec</v>
      </c>
      <c r="D61" s="17">
        <v>61.31</v>
      </c>
      <c r="E61" s="17">
        <v>14.88</v>
      </c>
      <c r="F61" s="17">
        <v>0.02</v>
      </c>
      <c r="G61" s="17">
        <v>3.54</v>
      </c>
      <c r="H61" s="17">
        <v>14.69</v>
      </c>
      <c r="I61" s="17">
        <v>5.26</v>
      </c>
      <c r="J61" s="17">
        <v>0.15</v>
      </c>
      <c r="K61" s="17">
        <v>0.05</v>
      </c>
      <c r="L61" s="17">
        <v>0.02</v>
      </c>
      <c r="M61" s="17">
        <v>0.05</v>
      </c>
      <c r="N61" s="18">
        <v>0.03</v>
      </c>
    </row>
    <row r="62" spans="1:14" x14ac:dyDescent="0.15">
      <c r="A62" s="16" t="s">
        <v>70</v>
      </c>
      <c r="B62" s="17">
        <f t="shared" si="2"/>
        <v>2015</v>
      </c>
      <c r="C62" s="17" t="str">
        <f t="shared" si="3"/>
        <v>Jan</v>
      </c>
      <c r="D62" s="17">
        <v>61.99</v>
      </c>
      <c r="E62" s="17">
        <v>13.59</v>
      </c>
      <c r="F62" s="17">
        <v>0.05</v>
      </c>
      <c r="G62" s="17">
        <v>3.05</v>
      </c>
      <c r="H62" s="17">
        <v>16.190000000000001</v>
      </c>
      <c r="I62" s="17">
        <v>4.9000000000000004</v>
      </c>
      <c r="J62" s="17">
        <v>0.14000000000000001</v>
      </c>
      <c r="K62" s="17">
        <v>0.04</v>
      </c>
      <c r="L62" s="17">
        <v>0.02</v>
      </c>
      <c r="M62" s="17">
        <v>0</v>
      </c>
      <c r="N62" s="18">
        <v>0.03</v>
      </c>
    </row>
    <row r="63" spans="1:14" x14ac:dyDescent="0.15">
      <c r="A63" s="16" t="s">
        <v>71</v>
      </c>
      <c r="B63" s="17">
        <f t="shared" si="2"/>
        <v>2015</v>
      </c>
      <c r="C63" s="17" t="str">
        <f t="shared" si="3"/>
        <v>Feb</v>
      </c>
      <c r="D63" s="17">
        <v>61.45</v>
      </c>
      <c r="E63" s="17">
        <v>13.88</v>
      </c>
      <c r="F63" s="17">
        <v>0.12</v>
      </c>
      <c r="G63" s="17">
        <v>2.87</v>
      </c>
      <c r="H63" s="17">
        <v>16.78</v>
      </c>
      <c r="I63" s="17">
        <v>4.6900000000000004</v>
      </c>
      <c r="J63" s="17">
        <v>0.13</v>
      </c>
      <c r="K63" s="17">
        <v>0.03</v>
      </c>
      <c r="L63" s="17">
        <v>0.02</v>
      </c>
      <c r="M63" s="17">
        <v>0</v>
      </c>
      <c r="N63" s="18">
        <v>0.03</v>
      </c>
    </row>
    <row r="64" spans="1:14" x14ac:dyDescent="0.15">
      <c r="A64" s="16" t="s">
        <v>72</v>
      </c>
      <c r="B64" s="17">
        <f t="shared" si="2"/>
        <v>2015</v>
      </c>
      <c r="C64" s="17" t="str">
        <f t="shared" si="3"/>
        <v>Mar</v>
      </c>
      <c r="D64" s="17">
        <v>61.68</v>
      </c>
      <c r="E64" s="17">
        <v>12.88</v>
      </c>
      <c r="F64" s="17">
        <v>0.14000000000000001</v>
      </c>
      <c r="G64" s="17">
        <v>2.7</v>
      </c>
      <c r="H64" s="17">
        <v>17.829999999999998</v>
      </c>
      <c r="I64" s="17">
        <v>4.58</v>
      </c>
      <c r="J64" s="17">
        <v>0.12</v>
      </c>
      <c r="K64" s="17">
        <v>0.02</v>
      </c>
      <c r="L64" s="17">
        <v>0.01</v>
      </c>
      <c r="M64" s="17">
        <v>0</v>
      </c>
      <c r="N64" s="18">
        <v>0.03</v>
      </c>
    </row>
    <row r="65" spans="1:14" x14ac:dyDescent="0.15">
      <c r="A65" s="16" t="s">
        <v>73</v>
      </c>
      <c r="B65" s="17">
        <f t="shared" si="2"/>
        <v>2015</v>
      </c>
      <c r="C65" s="17" t="str">
        <f t="shared" si="3"/>
        <v>Apr</v>
      </c>
      <c r="D65" s="17">
        <v>61.85</v>
      </c>
      <c r="E65" s="17">
        <v>12.55</v>
      </c>
      <c r="F65" s="17">
        <v>0.15</v>
      </c>
      <c r="G65" s="17">
        <v>2.57</v>
      </c>
      <c r="H65" s="17">
        <v>18.11</v>
      </c>
      <c r="I65" s="17">
        <v>4.58</v>
      </c>
      <c r="J65" s="17">
        <v>0.12</v>
      </c>
      <c r="K65" s="17">
        <v>0.02</v>
      </c>
      <c r="L65" s="17">
        <v>0.01</v>
      </c>
      <c r="M65" s="17">
        <v>0</v>
      </c>
      <c r="N65" s="18">
        <v>0.02</v>
      </c>
    </row>
    <row r="66" spans="1:14" x14ac:dyDescent="0.15">
      <c r="A66" s="16" t="s">
        <v>74</v>
      </c>
      <c r="B66" s="17">
        <f t="shared" si="2"/>
        <v>2015</v>
      </c>
      <c r="C66" s="17" t="str">
        <f t="shared" si="3"/>
        <v>May</v>
      </c>
      <c r="D66" s="17">
        <v>61.67</v>
      </c>
      <c r="E66" s="17">
        <v>12.25</v>
      </c>
      <c r="F66" s="17">
        <v>0.16</v>
      </c>
      <c r="G66" s="17">
        <v>2.59</v>
      </c>
      <c r="H66" s="17">
        <v>18.57</v>
      </c>
      <c r="I66" s="17">
        <v>4.54</v>
      </c>
      <c r="J66" s="17">
        <v>0.13</v>
      </c>
      <c r="K66" s="17">
        <v>0.02</v>
      </c>
      <c r="L66" s="17">
        <v>0.02</v>
      </c>
      <c r="M66" s="17">
        <v>0</v>
      </c>
      <c r="N66" s="18">
        <v>0.03</v>
      </c>
    </row>
    <row r="67" spans="1:14" x14ac:dyDescent="0.15">
      <c r="A67" s="16" t="s">
        <v>75</v>
      </c>
      <c r="B67" s="17">
        <f t="shared" si="2"/>
        <v>2015</v>
      </c>
      <c r="C67" s="17" t="str">
        <f t="shared" si="3"/>
        <v>Jun</v>
      </c>
      <c r="D67" s="17">
        <v>62.24</v>
      </c>
      <c r="E67" s="17">
        <v>11.62</v>
      </c>
      <c r="F67" s="17">
        <v>0.2</v>
      </c>
      <c r="G67" s="17">
        <v>2.4500000000000002</v>
      </c>
      <c r="H67" s="17">
        <v>19.02</v>
      </c>
      <c r="I67" s="17">
        <v>4.2699999999999996</v>
      </c>
      <c r="J67" s="17">
        <v>0.12</v>
      </c>
      <c r="K67" s="17">
        <v>0.02</v>
      </c>
      <c r="L67" s="17">
        <v>0.03</v>
      </c>
      <c r="M67" s="17">
        <v>0</v>
      </c>
      <c r="N67" s="18">
        <v>0.03</v>
      </c>
    </row>
    <row r="68" spans="1:14" x14ac:dyDescent="0.15">
      <c r="A68" s="16" t="s">
        <v>76</v>
      </c>
      <c r="B68" s="17">
        <f t="shared" ref="B68:B99" si="4">VALUE(LEFT(A68, 4))</f>
        <v>2015</v>
      </c>
      <c r="C68" s="17" t="str">
        <f t="shared" ref="C68:C99" si="5">TEXT(DATE(B68, RIGHT(A68, 2), 1), "mmm")</f>
        <v>Jul</v>
      </c>
      <c r="D68" s="17">
        <v>62.31</v>
      </c>
      <c r="E68" s="17">
        <v>11.41</v>
      </c>
      <c r="F68" s="17">
        <v>0.41</v>
      </c>
      <c r="G68" s="17">
        <v>2.2799999999999998</v>
      </c>
      <c r="H68" s="17">
        <v>19.2</v>
      </c>
      <c r="I68" s="17">
        <v>4.2</v>
      </c>
      <c r="J68" s="17">
        <v>0.13</v>
      </c>
      <c r="K68" s="17">
        <v>0.02</v>
      </c>
      <c r="L68" s="17">
        <v>0.03</v>
      </c>
      <c r="M68" s="17">
        <v>0</v>
      </c>
      <c r="N68" s="18">
        <v>0.02</v>
      </c>
    </row>
    <row r="69" spans="1:14" x14ac:dyDescent="0.15">
      <c r="A69" s="16" t="s">
        <v>77</v>
      </c>
      <c r="B69" s="17">
        <f t="shared" si="4"/>
        <v>2015</v>
      </c>
      <c r="C69" s="17" t="str">
        <f t="shared" si="5"/>
        <v>Aug</v>
      </c>
      <c r="D69" s="17">
        <v>60.19</v>
      </c>
      <c r="E69" s="17">
        <v>11.04</v>
      </c>
      <c r="F69" s="17">
        <v>6.11</v>
      </c>
      <c r="G69" s="17">
        <v>2.2000000000000002</v>
      </c>
      <c r="H69" s="17">
        <v>16.32</v>
      </c>
      <c r="I69" s="17">
        <v>3.91</v>
      </c>
      <c r="J69" s="17">
        <v>0.12</v>
      </c>
      <c r="K69" s="17">
        <v>0.02</v>
      </c>
      <c r="L69" s="17">
        <v>7.0000000000000007E-2</v>
      </c>
      <c r="M69" s="17">
        <v>0</v>
      </c>
      <c r="N69" s="18">
        <v>0.02</v>
      </c>
    </row>
    <row r="70" spans="1:14" x14ac:dyDescent="0.15">
      <c r="A70" s="16" t="s">
        <v>78</v>
      </c>
      <c r="B70" s="17">
        <f t="shared" si="4"/>
        <v>2015</v>
      </c>
      <c r="C70" s="17" t="str">
        <f t="shared" si="5"/>
        <v>Sep</v>
      </c>
      <c r="D70" s="17">
        <v>58.89</v>
      </c>
      <c r="E70" s="17">
        <v>10.72</v>
      </c>
      <c r="F70" s="17">
        <v>8.74</v>
      </c>
      <c r="G70" s="17">
        <v>2.12</v>
      </c>
      <c r="H70" s="17">
        <v>15.56</v>
      </c>
      <c r="I70" s="17">
        <v>3.72</v>
      </c>
      <c r="J70" s="17">
        <v>0.12</v>
      </c>
      <c r="K70" s="17">
        <v>0.02</v>
      </c>
      <c r="L70" s="17">
        <v>0.09</v>
      </c>
      <c r="M70" s="17">
        <v>0</v>
      </c>
      <c r="N70" s="18">
        <v>0.03</v>
      </c>
    </row>
    <row r="71" spans="1:14" x14ac:dyDescent="0.15">
      <c r="A71" s="16" t="s">
        <v>79</v>
      </c>
      <c r="B71" s="17">
        <f t="shared" si="4"/>
        <v>2015</v>
      </c>
      <c r="C71" s="17" t="str">
        <f t="shared" si="5"/>
        <v>Oct</v>
      </c>
      <c r="D71" s="17">
        <v>58.15</v>
      </c>
      <c r="E71" s="17">
        <v>10.44</v>
      </c>
      <c r="F71" s="17">
        <v>10.42</v>
      </c>
      <c r="G71" s="17">
        <v>2.0499999999999998</v>
      </c>
      <c r="H71" s="17">
        <v>15.14</v>
      </c>
      <c r="I71" s="17">
        <v>3.61</v>
      </c>
      <c r="J71" s="17">
        <v>0.13</v>
      </c>
      <c r="K71" s="17">
        <v>0.03</v>
      </c>
      <c r="L71" s="17">
        <v>0.01</v>
      </c>
      <c r="M71" s="17">
        <v>0</v>
      </c>
      <c r="N71" s="18">
        <v>0.03</v>
      </c>
    </row>
    <row r="72" spans="1:14" x14ac:dyDescent="0.15">
      <c r="A72" s="16" t="s">
        <v>80</v>
      </c>
      <c r="B72" s="17">
        <f t="shared" si="4"/>
        <v>2015</v>
      </c>
      <c r="C72" s="17" t="str">
        <f t="shared" si="5"/>
        <v>Nov</v>
      </c>
      <c r="D72" s="17">
        <v>57.4</v>
      </c>
      <c r="E72" s="17">
        <v>9.9</v>
      </c>
      <c r="F72" s="17">
        <v>11.86</v>
      </c>
      <c r="G72" s="17">
        <v>2.02</v>
      </c>
      <c r="H72" s="17">
        <v>15.16</v>
      </c>
      <c r="I72" s="17">
        <v>3.45</v>
      </c>
      <c r="J72" s="17">
        <v>0.13</v>
      </c>
      <c r="K72" s="17">
        <v>0.04</v>
      </c>
      <c r="L72" s="17">
        <v>0</v>
      </c>
      <c r="M72" s="17">
        <v>0</v>
      </c>
      <c r="N72" s="18">
        <v>0.03</v>
      </c>
    </row>
    <row r="73" spans="1:14" x14ac:dyDescent="0.15">
      <c r="A73" s="16" t="s">
        <v>81</v>
      </c>
      <c r="B73" s="17">
        <f t="shared" si="4"/>
        <v>2015</v>
      </c>
      <c r="C73" s="17" t="str">
        <f t="shared" si="5"/>
        <v>Dec</v>
      </c>
      <c r="D73" s="17">
        <v>55.89</v>
      </c>
      <c r="E73" s="17">
        <v>9.9499999999999993</v>
      </c>
      <c r="F73" s="17">
        <v>13.98</v>
      </c>
      <c r="G73" s="17">
        <v>2.1</v>
      </c>
      <c r="H73" s="17">
        <v>14.31</v>
      </c>
      <c r="I73" s="17">
        <v>3.52</v>
      </c>
      <c r="J73" s="17">
        <v>0.13</v>
      </c>
      <c r="K73" s="17">
        <v>0.04</v>
      </c>
      <c r="L73" s="17">
        <v>0.05</v>
      </c>
      <c r="M73" s="17">
        <v>0</v>
      </c>
      <c r="N73" s="18">
        <v>0.04</v>
      </c>
    </row>
    <row r="74" spans="1:14" x14ac:dyDescent="0.15">
      <c r="A74" s="16" t="s">
        <v>82</v>
      </c>
      <c r="B74" s="17">
        <f t="shared" si="4"/>
        <v>2016</v>
      </c>
      <c r="C74" s="17" t="str">
        <f t="shared" si="5"/>
        <v>Jan</v>
      </c>
      <c r="D74" s="17">
        <v>54.78</v>
      </c>
      <c r="E74" s="17">
        <v>9.36</v>
      </c>
      <c r="F74" s="17">
        <v>16.02</v>
      </c>
      <c r="G74" s="17">
        <v>2.08</v>
      </c>
      <c r="H74" s="17">
        <v>13.7</v>
      </c>
      <c r="I74" s="17">
        <v>3.7</v>
      </c>
      <c r="J74" s="17">
        <v>0.2</v>
      </c>
      <c r="K74" s="17">
        <v>0.04</v>
      </c>
      <c r="L74" s="17">
        <v>0.08</v>
      </c>
      <c r="M74" s="17">
        <v>0</v>
      </c>
      <c r="N74" s="18">
        <v>0.04</v>
      </c>
    </row>
    <row r="75" spans="1:14" x14ac:dyDescent="0.15">
      <c r="A75" s="16" t="s">
        <v>83</v>
      </c>
      <c r="B75" s="17">
        <f t="shared" si="4"/>
        <v>2016</v>
      </c>
      <c r="C75" s="17" t="str">
        <f t="shared" si="5"/>
        <v>Feb</v>
      </c>
      <c r="D75" s="17">
        <v>54.33</v>
      </c>
      <c r="E75" s="17">
        <v>8.9700000000000006</v>
      </c>
      <c r="F75" s="17">
        <v>17.52</v>
      </c>
      <c r="G75" s="17">
        <v>1.91</v>
      </c>
      <c r="H75" s="17">
        <v>13.48</v>
      </c>
      <c r="I75" s="17">
        <v>3.55</v>
      </c>
      <c r="J75" s="17">
        <v>0.13</v>
      </c>
      <c r="K75" s="17">
        <v>0.02</v>
      </c>
      <c r="L75" s="17">
        <v>7.0000000000000007E-2</v>
      </c>
      <c r="M75" s="17">
        <v>0</v>
      </c>
      <c r="N75" s="18">
        <v>0.03</v>
      </c>
    </row>
    <row r="76" spans="1:14" x14ac:dyDescent="0.15">
      <c r="A76" s="16" t="s">
        <v>84</v>
      </c>
      <c r="B76" s="17">
        <f t="shared" si="4"/>
        <v>2016</v>
      </c>
      <c r="C76" s="17" t="str">
        <f t="shared" si="5"/>
        <v>Mar</v>
      </c>
      <c r="D76" s="17">
        <v>53.27</v>
      </c>
      <c r="E76" s="17">
        <v>8.74</v>
      </c>
      <c r="F76" s="17">
        <v>19.239999999999998</v>
      </c>
      <c r="G76" s="17">
        <v>1.78</v>
      </c>
      <c r="H76" s="17">
        <v>12.73</v>
      </c>
      <c r="I76" s="17">
        <v>4.01</v>
      </c>
      <c r="J76" s="17">
        <v>0.14000000000000001</v>
      </c>
      <c r="K76" s="17">
        <v>0.02</v>
      </c>
      <c r="L76" s="17">
        <v>0.04</v>
      </c>
      <c r="M76" s="17">
        <v>0</v>
      </c>
      <c r="N76" s="18">
        <v>0.03</v>
      </c>
    </row>
    <row r="77" spans="1:14" x14ac:dyDescent="0.15">
      <c r="A77" s="16" t="s">
        <v>85</v>
      </c>
      <c r="B77" s="17">
        <f t="shared" si="4"/>
        <v>2016</v>
      </c>
      <c r="C77" s="17" t="str">
        <f t="shared" si="5"/>
        <v>Apr</v>
      </c>
      <c r="D77" s="17">
        <v>52.24</v>
      </c>
      <c r="E77" s="17">
        <v>8.74</v>
      </c>
      <c r="F77" s="17">
        <v>20.99</v>
      </c>
      <c r="G77" s="17">
        <v>1.73</v>
      </c>
      <c r="H77" s="17">
        <v>12.08</v>
      </c>
      <c r="I77" s="17">
        <v>3.97</v>
      </c>
      <c r="J77" s="17">
        <v>0.21</v>
      </c>
      <c r="K77" s="17">
        <v>0.02</v>
      </c>
      <c r="L77" s="17">
        <v>0.01</v>
      </c>
      <c r="M77" s="17">
        <v>0</v>
      </c>
      <c r="N77" s="18">
        <v>0.02</v>
      </c>
    </row>
    <row r="78" spans="1:14" x14ac:dyDescent="0.15">
      <c r="A78" s="16" t="s">
        <v>86</v>
      </c>
      <c r="B78" s="17">
        <f t="shared" si="4"/>
        <v>2016</v>
      </c>
      <c r="C78" s="17" t="str">
        <f t="shared" si="5"/>
        <v>May</v>
      </c>
      <c r="D78" s="17">
        <v>51.19</v>
      </c>
      <c r="E78" s="17">
        <v>7.91</v>
      </c>
      <c r="F78" s="17">
        <v>23.63</v>
      </c>
      <c r="G78" s="17">
        <v>1.68</v>
      </c>
      <c r="H78" s="17">
        <v>11.33</v>
      </c>
      <c r="I78" s="17">
        <v>4.04</v>
      </c>
      <c r="J78" s="17">
        <v>0.17</v>
      </c>
      <c r="K78" s="17">
        <v>0.02</v>
      </c>
      <c r="L78" s="17">
        <v>0.01</v>
      </c>
      <c r="M78" s="17">
        <v>0</v>
      </c>
      <c r="N78" s="18">
        <v>0.01</v>
      </c>
    </row>
    <row r="79" spans="1:14" x14ac:dyDescent="0.15">
      <c r="A79" s="16" t="s">
        <v>87</v>
      </c>
      <c r="B79" s="17">
        <f t="shared" si="4"/>
        <v>2016</v>
      </c>
      <c r="C79" s="17" t="str">
        <f t="shared" si="5"/>
        <v>Jun</v>
      </c>
      <c r="D79" s="17">
        <v>49.94</v>
      </c>
      <c r="E79" s="17">
        <v>7.73</v>
      </c>
      <c r="F79" s="17">
        <v>26.04</v>
      </c>
      <c r="G79" s="17">
        <v>1.63</v>
      </c>
      <c r="H79" s="17">
        <v>10.31</v>
      </c>
      <c r="I79" s="17">
        <v>4.16</v>
      </c>
      <c r="J79" s="17">
        <v>0.15</v>
      </c>
      <c r="K79" s="17">
        <v>0.02</v>
      </c>
      <c r="L79" s="17">
        <v>0.01</v>
      </c>
      <c r="M79" s="17">
        <v>0</v>
      </c>
      <c r="N79" s="18">
        <v>0.01</v>
      </c>
    </row>
    <row r="80" spans="1:14" x14ac:dyDescent="0.15">
      <c r="A80" s="16" t="s">
        <v>88</v>
      </c>
      <c r="B80" s="17">
        <f t="shared" si="4"/>
        <v>2016</v>
      </c>
      <c r="C80" s="17" t="str">
        <f t="shared" si="5"/>
        <v>Jul</v>
      </c>
      <c r="D80" s="17">
        <v>48.8</v>
      </c>
      <c r="E80" s="17">
        <v>7.64</v>
      </c>
      <c r="F80" s="17">
        <v>28.24</v>
      </c>
      <c r="G80" s="17">
        <v>1.58</v>
      </c>
      <c r="H80" s="17">
        <v>10.08</v>
      </c>
      <c r="I80" s="17">
        <v>3.42</v>
      </c>
      <c r="J80" s="17">
        <v>0.15</v>
      </c>
      <c r="K80" s="17">
        <v>0.01</v>
      </c>
      <c r="L80" s="17">
        <v>0.05</v>
      </c>
      <c r="M80" s="17">
        <v>0</v>
      </c>
      <c r="N80" s="18">
        <v>0.01</v>
      </c>
    </row>
    <row r="81" spans="1:14" x14ac:dyDescent="0.15">
      <c r="A81" s="16" t="s">
        <v>89</v>
      </c>
      <c r="B81" s="17">
        <f t="shared" si="4"/>
        <v>2016</v>
      </c>
      <c r="C81" s="17" t="str">
        <f t="shared" si="5"/>
        <v>Aug</v>
      </c>
      <c r="D81" s="17">
        <v>48.37</v>
      </c>
      <c r="E81" s="17">
        <v>7.07</v>
      </c>
      <c r="F81" s="17">
        <v>29.63</v>
      </c>
      <c r="G81" s="17">
        <v>1.49</v>
      </c>
      <c r="H81" s="17">
        <v>10.16</v>
      </c>
      <c r="I81" s="17">
        <v>3.09</v>
      </c>
      <c r="J81" s="17">
        <v>0.1</v>
      </c>
      <c r="K81" s="17">
        <v>0.01</v>
      </c>
      <c r="L81" s="17">
        <v>7.0000000000000007E-2</v>
      </c>
      <c r="M81" s="17">
        <v>0</v>
      </c>
      <c r="N81" s="18">
        <v>0.01</v>
      </c>
    </row>
    <row r="82" spans="1:14" x14ac:dyDescent="0.15">
      <c r="A82" s="16" t="s">
        <v>90</v>
      </c>
      <c r="B82" s="17">
        <f t="shared" si="4"/>
        <v>2016</v>
      </c>
      <c r="C82" s="17" t="str">
        <f t="shared" si="5"/>
        <v>Sep</v>
      </c>
      <c r="D82" s="17">
        <v>48.43</v>
      </c>
      <c r="E82" s="17">
        <v>6.69</v>
      </c>
      <c r="F82" s="17">
        <v>30.02</v>
      </c>
      <c r="G82" s="17">
        <v>1.41</v>
      </c>
      <c r="H82" s="17">
        <v>10.45</v>
      </c>
      <c r="I82" s="17">
        <v>2.84</v>
      </c>
      <c r="J82" s="17">
        <v>0.09</v>
      </c>
      <c r="K82" s="17">
        <v>0.01</v>
      </c>
      <c r="L82" s="17">
        <v>0.05</v>
      </c>
      <c r="M82" s="17">
        <v>0</v>
      </c>
      <c r="N82" s="18">
        <v>0.01</v>
      </c>
    </row>
    <row r="83" spans="1:14" x14ac:dyDescent="0.15">
      <c r="A83" s="16" t="s">
        <v>91</v>
      </c>
      <c r="B83" s="17">
        <f t="shared" si="4"/>
        <v>2016</v>
      </c>
      <c r="C83" s="17" t="str">
        <f t="shared" si="5"/>
        <v>Oct</v>
      </c>
      <c r="D83" s="17">
        <v>48.21</v>
      </c>
      <c r="E83" s="17">
        <v>6.18</v>
      </c>
      <c r="F83" s="17">
        <v>30.69</v>
      </c>
      <c r="G83" s="17">
        <v>1.53</v>
      </c>
      <c r="H83" s="17">
        <v>10.29</v>
      </c>
      <c r="I83" s="17">
        <v>2.94</v>
      </c>
      <c r="J83" s="17">
        <v>0.09</v>
      </c>
      <c r="K83" s="17">
        <v>0.01</v>
      </c>
      <c r="L83" s="17">
        <v>0.05</v>
      </c>
      <c r="M83" s="17">
        <v>0</v>
      </c>
      <c r="N83" s="18">
        <v>0.01</v>
      </c>
    </row>
    <row r="84" spans="1:14" x14ac:dyDescent="0.15">
      <c r="A84" s="16" t="s">
        <v>92</v>
      </c>
      <c r="B84" s="17">
        <f t="shared" si="4"/>
        <v>2016</v>
      </c>
      <c r="C84" s="17" t="str">
        <f t="shared" si="5"/>
        <v>Nov</v>
      </c>
      <c r="D84" s="17">
        <v>48.12</v>
      </c>
      <c r="E84" s="17">
        <v>5.92</v>
      </c>
      <c r="F84" s="17">
        <v>31.54</v>
      </c>
      <c r="G84" s="17">
        <v>1.32</v>
      </c>
      <c r="H84" s="17">
        <v>10.210000000000001</v>
      </c>
      <c r="I84" s="17">
        <v>2.71</v>
      </c>
      <c r="J84" s="17">
        <v>0.08</v>
      </c>
      <c r="K84" s="17">
        <v>0.01</v>
      </c>
      <c r="L84" s="17">
        <v>0.08</v>
      </c>
      <c r="M84" s="17">
        <v>0</v>
      </c>
      <c r="N84" s="18">
        <v>0.01</v>
      </c>
    </row>
    <row r="85" spans="1:14" x14ac:dyDescent="0.15">
      <c r="A85" s="16" t="s">
        <v>93</v>
      </c>
      <c r="B85" s="17">
        <f t="shared" si="4"/>
        <v>2016</v>
      </c>
      <c r="C85" s="17" t="str">
        <f t="shared" si="5"/>
        <v>Dec</v>
      </c>
      <c r="D85" s="17">
        <v>47.74</v>
      </c>
      <c r="E85" s="17">
        <v>5.93</v>
      </c>
      <c r="F85" s="17">
        <v>32.22</v>
      </c>
      <c r="G85" s="17">
        <v>1.2</v>
      </c>
      <c r="H85" s="17">
        <v>10</v>
      </c>
      <c r="I85" s="17">
        <v>2.71</v>
      </c>
      <c r="J85" s="17">
        <v>0.08</v>
      </c>
      <c r="K85" s="17">
        <v>0.01</v>
      </c>
      <c r="L85" s="17">
        <v>0.09</v>
      </c>
      <c r="M85" s="17">
        <v>0</v>
      </c>
      <c r="N85" s="18">
        <v>0.01</v>
      </c>
    </row>
    <row r="86" spans="1:14" x14ac:dyDescent="0.15">
      <c r="A86" s="16" t="s">
        <v>94</v>
      </c>
      <c r="B86" s="17">
        <f t="shared" si="4"/>
        <v>2017</v>
      </c>
      <c r="C86" s="17" t="str">
        <f t="shared" si="5"/>
        <v>Jan</v>
      </c>
      <c r="D86" s="17">
        <v>47.46</v>
      </c>
      <c r="E86" s="17">
        <v>5.72</v>
      </c>
      <c r="F86" s="17">
        <v>32.840000000000003</v>
      </c>
      <c r="G86" s="17">
        <v>1.2</v>
      </c>
      <c r="H86" s="17">
        <v>9.65</v>
      </c>
      <c r="I86" s="17">
        <v>3.02</v>
      </c>
      <c r="J86" s="17">
        <v>0.08</v>
      </c>
      <c r="K86" s="17">
        <v>0.01</v>
      </c>
      <c r="L86" s="17">
        <v>0.01</v>
      </c>
      <c r="M86" s="17">
        <v>0</v>
      </c>
      <c r="N86" s="18">
        <v>0.01</v>
      </c>
    </row>
    <row r="87" spans="1:14" x14ac:dyDescent="0.15">
      <c r="A87" s="16" t="s">
        <v>95</v>
      </c>
      <c r="B87" s="17">
        <f t="shared" si="4"/>
        <v>2017</v>
      </c>
      <c r="C87" s="17" t="str">
        <f t="shared" si="5"/>
        <v>Feb</v>
      </c>
      <c r="D87" s="17">
        <v>47.17</v>
      </c>
      <c r="E87" s="17">
        <v>5.53</v>
      </c>
      <c r="F87" s="17">
        <v>33.799999999999997</v>
      </c>
      <c r="G87" s="17">
        <v>1.1200000000000001</v>
      </c>
      <c r="H87" s="17">
        <v>9.6999999999999993</v>
      </c>
      <c r="I87" s="17">
        <v>2.58</v>
      </c>
      <c r="J87" s="17">
        <v>7.0000000000000007E-2</v>
      </c>
      <c r="K87" s="17">
        <v>0.01</v>
      </c>
      <c r="L87" s="17">
        <v>0</v>
      </c>
      <c r="M87" s="17">
        <v>0</v>
      </c>
      <c r="N87" s="18">
        <v>0.01</v>
      </c>
    </row>
    <row r="88" spans="1:14" x14ac:dyDescent="0.15">
      <c r="A88" s="16" t="s">
        <v>96</v>
      </c>
      <c r="B88" s="17">
        <f t="shared" si="4"/>
        <v>2017</v>
      </c>
      <c r="C88" s="17" t="str">
        <f t="shared" si="5"/>
        <v>Mar</v>
      </c>
      <c r="D88" s="17">
        <v>47.06</v>
      </c>
      <c r="E88" s="17">
        <v>5.47</v>
      </c>
      <c r="F88" s="17">
        <v>34.25</v>
      </c>
      <c r="G88" s="17">
        <v>1.07</v>
      </c>
      <c r="H88" s="17">
        <v>9.6199999999999992</v>
      </c>
      <c r="I88" s="17">
        <v>2.44</v>
      </c>
      <c r="J88" s="17">
        <v>7.0000000000000007E-2</v>
      </c>
      <c r="K88" s="17">
        <v>0.01</v>
      </c>
      <c r="L88" s="17">
        <v>0</v>
      </c>
      <c r="M88" s="17">
        <v>0</v>
      </c>
      <c r="N88" s="18">
        <v>0</v>
      </c>
    </row>
    <row r="89" spans="1:14" x14ac:dyDescent="0.15">
      <c r="A89" s="16" t="s">
        <v>97</v>
      </c>
      <c r="B89" s="17">
        <f t="shared" si="4"/>
        <v>2017</v>
      </c>
      <c r="C89" s="17" t="str">
        <f t="shared" si="5"/>
        <v>Apr</v>
      </c>
      <c r="D89" s="17">
        <v>46.23</v>
      </c>
      <c r="E89" s="17">
        <v>5.26</v>
      </c>
      <c r="F89" s="17">
        <v>35.53</v>
      </c>
      <c r="G89" s="17">
        <v>1.02</v>
      </c>
      <c r="H89" s="17">
        <v>9.56</v>
      </c>
      <c r="I89" s="17">
        <v>2.3199999999999998</v>
      </c>
      <c r="J89" s="17">
        <v>7.0000000000000007E-2</v>
      </c>
      <c r="K89" s="17">
        <v>0.01</v>
      </c>
      <c r="L89" s="17">
        <v>0</v>
      </c>
      <c r="M89" s="17">
        <v>0</v>
      </c>
      <c r="N89" s="18">
        <v>0</v>
      </c>
    </row>
    <row r="90" spans="1:14" x14ac:dyDescent="0.15">
      <c r="A90" s="16" t="s">
        <v>98</v>
      </c>
      <c r="B90" s="17">
        <f t="shared" si="4"/>
        <v>2017</v>
      </c>
      <c r="C90" s="17" t="str">
        <f t="shared" si="5"/>
        <v>May</v>
      </c>
      <c r="D90" s="17">
        <v>46.37</v>
      </c>
      <c r="E90" s="17">
        <v>5.0599999999999996</v>
      </c>
      <c r="F90" s="17">
        <v>35.76</v>
      </c>
      <c r="G90" s="17">
        <v>0.97</v>
      </c>
      <c r="H90" s="17">
        <v>9.44</v>
      </c>
      <c r="I90" s="17">
        <v>2.3199999999999998</v>
      </c>
      <c r="J90" s="17">
        <v>0.06</v>
      </c>
      <c r="K90" s="17">
        <v>0.01</v>
      </c>
      <c r="L90" s="17">
        <v>0.01</v>
      </c>
      <c r="M90" s="17">
        <v>0</v>
      </c>
      <c r="N90" s="18">
        <v>0</v>
      </c>
    </row>
    <row r="91" spans="1:14" x14ac:dyDescent="0.15">
      <c r="A91" s="16" t="s">
        <v>99</v>
      </c>
      <c r="B91" s="17">
        <f t="shared" si="4"/>
        <v>2017</v>
      </c>
      <c r="C91" s="17" t="str">
        <f t="shared" si="5"/>
        <v>Jun</v>
      </c>
      <c r="D91" s="17">
        <v>45.76</v>
      </c>
      <c r="E91" s="17">
        <v>4.8600000000000003</v>
      </c>
      <c r="F91" s="17">
        <v>36.6</v>
      </c>
      <c r="G91" s="17">
        <v>0.93</v>
      </c>
      <c r="H91" s="17">
        <v>9.3699999999999992</v>
      </c>
      <c r="I91" s="17">
        <v>2.4</v>
      </c>
      <c r="J91" s="17">
        <v>0.06</v>
      </c>
      <c r="K91" s="17">
        <v>0.01</v>
      </c>
      <c r="L91" s="17">
        <v>0.01</v>
      </c>
      <c r="M91" s="17">
        <v>0</v>
      </c>
      <c r="N91" s="18">
        <v>0</v>
      </c>
    </row>
    <row r="92" spans="1:14" x14ac:dyDescent="0.15">
      <c r="A92" s="16" t="s">
        <v>100</v>
      </c>
      <c r="B92" s="17">
        <f t="shared" si="4"/>
        <v>2017</v>
      </c>
      <c r="C92" s="17" t="str">
        <f t="shared" si="5"/>
        <v>Jul</v>
      </c>
      <c r="D92" s="17">
        <v>45.73</v>
      </c>
      <c r="E92" s="17">
        <v>4.9400000000000004</v>
      </c>
      <c r="F92" s="17">
        <v>36.93</v>
      </c>
      <c r="G92" s="17">
        <v>0.85</v>
      </c>
      <c r="H92" s="17">
        <v>9.14</v>
      </c>
      <c r="I92" s="17">
        <v>2.3199999999999998</v>
      </c>
      <c r="J92" s="17">
        <v>7.0000000000000007E-2</v>
      </c>
      <c r="K92" s="17">
        <v>0.01</v>
      </c>
      <c r="L92" s="17">
        <v>0.01</v>
      </c>
      <c r="M92" s="17">
        <v>0</v>
      </c>
      <c r="N92" s="18">
        <v>0</v>
      </c>
    </row>
    <row r="93" spans="1:14" x14ac:dyDescent="0.15">
      <c r="A93" s="16" t="s">
        <v>101</v>
      </c>
      <c r="B93" s="17">
        <f t="shared" si="4"/>
        <v>2017</v>
      </c>
      <c r="C93" s="17" t="str">
        <f t="shared" si="5"/>
        <v>Aug</v>
      </c>
      <c r="D93" s="17">
        <v>45.1</v>
      </c>
      <c r="E93" s="17">
        <v>4.4800000000000004</v>
      </c>
      <c r="F93" s="17">
        <v>37.869999999999997</v>
      </c>
      <c r="G93" s="17">
        <v>0.82</v>
      </c>
      <c r="H93" s="17">
        <v>9.1300000000000008</v>
      </c>
      <c r="I93" s="17">
        <v>2.5</v>
      </c>
      <c r="J93" s="17">
        <v>0.08</v>
      </c>
      <c r="K93" s="17">
        <v>0.01</v>
      </c>
      <c r="L93" s="17">
        <v>0</v>
      </c>
      <c r="M93" s="17">
        <v>0</v>
      </c>
      <c r="N93" s="18">
        <v>0.01</v>
      </c>
    </row>
    <row r="94" spans="1:14" x14ac:dyDescent="0.15">
      <c r="A94" s="16" t="s">
        <v>102</v>
      </c>
      <c r="B94" s="17">
        <f t="shared" si="4"/>
        <v>2017</v>
      </c>
      <c r="C94" s="17" t="str">
        <f t="shared" si="5"/>
        <v>Sep</v>
      </c>
      <c r="D94" s="17">
        <v>43.99</v>
      </c>
      <c r="E94" s="17">
        <v>4.1900000000000004</v>
      </c>
      <c r="F94" s="17">
        <v>39.299999999999997</v>
      </c>
      <c r="G94" s="17">
        <v>0.79</v>
      </c>
      <c r="H94" s="17">
        <v>9.01</v>
      </c>
      <c r="I94" s="17">
        <v>2.64</v>
      </c>
      <c r="J94" s="17">
        <v>7.0000000000000007E-2</v>
      </c>
      <c r="K94" s="17">
        <v>0.01</v>
      </c>
      <c r="L94" s="17">
        <v>0.01</v>
      </c>
      <c r="M94" s="17">
        <v>0</v>
      </c>
      <c r="N94" s="18">
        <v>0</v>
      </c>
    </row>
    <row r="95" spans="1:14" x14ac:dyDescent="0.15">
      <c r="A95" s="16" t="s">
        <v>103</v>
      </c>
      <c r="B95" s="17">
        <f t="shared" si="4"/>
        <v>2017</v>
      </c>
      <c r="C95" s="17" t="str">
        <f t="shared" si="5"/>
        <v>Oct</v>
      </c>
      <c r="D95" s="17">
        <v>42.67</v>
      </c>
      <c r="E95" s="17">
        <v>3.89</v>
      </c>
      <c r="F95" s="17">
        <v>40.950000000000003</v>
      </c>
      <c r="G95" s="17">
        <v>0.73</v>
      </c>
      <c r="H95" s="17">
        <v>9.0299999999999994</v>
      </c>
      <c r="I95" s="17">
        <v>2.64</v>
      </c>
      <c r="J95" s="17">
        <v>7.0000000000000007E-2</v>
      </c>
      <c r="K95" s="17">
        <v>0.01</v>
      </c>
      <c r="L95" s="17">
        <v>0.01</v>
      </c>
      <c r="M95" s="17">
        <v>0</v>
      </c>
      <c r="N95" s="18">
        <v>0</v>
      </c>
    </row>
    <row r="96" spans="1:14" x14ac:dyDescent="0.15">
      <c r="A96" s="16" t="s">
        <v>104</v>
      </c>
      <c r="B96" s="17">
        <f t="shared" si="4"/>
        <v>2017</v>
      </c>
      <c r="C96" s="17" t="str">
        <f t="shared" si="5"/>
        <v>Nov</v>
      </c>
      <c r="D96" s="17">
        <v>42.51</v>
      </c>
      <c r="E96" s="17">
        <v>3.66</v>
      </c>
      <c r="F96" s="17">
        <v>41.36</v>
      </c>
      <c r="G96" s="17">
        <v>0.67</v>
      </c>
      <c r="H96" s="17">
        <v>9.0299999999999994</v>
      </c>
      <c r="I96" s="17">
        <v>2.67</v>
      </c>
      <c r="J96" s="17">
        <v>0.08</v>
      </c>
      <c r="K96" s="17">
        <v>0.01</v>
      </c>
      <c r="L96" s="17">
        <v>0</v>
      </c>
      <c r="M96" s="17">
        <v>0</v>
      </c>
      <c r="N96" s="18">
        <v>0</v>
      </c>
    </row>
    <row r="97" spans="1:14" x14ac:dyDescent="0.15">
      <c r="A97" s="16" t="s">
        <v>105</v>
      </c>
      <c r="B97" s="17">
        <f t="shared" si="4"/>
        <v>2017</v>
      </c>
      <c r="C97" s="17" t="str">
        <f t="shared" si="5"/>
        <v>Dec</v>
      </c>
      <c r="D97" s="17">
        <v>41.89</v>
      </c>
      <c r="E97" s="17">
        <v>3.6</v>
      </c>
      <c r="F97" s="17">
        <v>41.69</v>
      </c>
      <c r="G97" s="17">
        <v>0.7</v>
      </c>
      <c r="H97" s="17">
        <v>9.16</v>
      </c>
      <c r="I97" s="17">
        <v>2.86</v>
      </c>
      <c r="J97" s="17">
        <v>0.08</v>
      </c>
      <c r="K97" s="17">
        <v>0.01</v>
      </c>
      <c r="L97" s="17">
        <v>0</v>
      </c>
      <c r="M97" s="17">
        <v>0</v>
      </c>
      <c r="N97" s="18">
        <v>0</v>
      </c>
    </row>
    <row r="98" spans="1:14" x14ac:dyDescent="0.15">
      <c r="A98" s="16" t="s">
        <v>106</v>
      </c>
      <c r="B98" s="17">
        <f t="shared" si="4"/>
        <v>2018</v>
      </c>
      <c r="C98" s="17" t="str">
        <f t="shared" si="5"/>
        <v>Jan</v>
      </c>
      <c r="D98" s="17">
        <v>41.86</v>
      </c>
      <c r="E98" s="17">
        <v>3.36</v>
      </c>
      <c r="F98" s="17">
        <v>42.78</v>
      </c>
      <c r="G98" s="17">
        <v>0.74</v>
      </c>
      <c r="H98" s="17">
        <v>8.7200000000000006</v>
      </c>
      <c r="I98" s="17">
        <v>2.44</v>
      </c>
      <c r="J98" s="17">
        <v>7.0000000000000007E-2</v>
      </c>
      <c r="K98" s="17">
        <v>0.01</v>
      </c>
      <c r="L98" s="17">
        <v>0</v>
      </c>
      <c r="M98" s="17">
        <v>0</v>
      </c>
      <c r="N98" s="18">
        <v>0</v>
      </c>
    </row>
    <row r="99" spans="1:14" x14ac:dyDescent="0.15">
      <c r="A99" s="16" t="s">
        <v>107</v>
      </c>
      <c r="B99" s="17">
        <f t="shared" si="4"/>
        <v>2018</v>
      </c>
      <c r="C99" s="17" t="str">
        <f t="shared" si="5"/>
        <v>Feb</v>
      </c>
      <c r="D99" s="17">
        <v>41.59</v>
      </c>
      <c r="E99" s="17">
        <v>3.2</v>
      </c>
      <c r="F99" s="17">
        <v>43.53</v>
      </c>
      <c r="G99" s="17">
        <v>0.62</v>
      </c>
      <c r="H99" s="17">
        <v>8.51</v>
      </c>
      <c r="I99" s="17">
        <v>2.48</v>
      </c>
      <c r="J99" s="17">
        <v>0.06</v>
      </c>
      <c r="K99" s="17">
        <v>0.01</v>
      </c>
      <c r="L99" s="17">
        <v>0</v>
      </c>
      <c r="M99" s="17">
        <v>0</v>
      </c>
      <c r="N99" s="18">
        <v>0</v>
      </c>
    </row>
    <row r="100" spans="1:14" x14ac:dyDescent="0.15">
      <c r="A100" s="16" t="s">
        <v>108</v>
      </c>
      <c r="B100" s="17">
        <f t="shared" ref="B100:B131" si="6">VALUE(LEFT(A100, 4))</f>
        <v>2018</v>
      </c>
      <c r="C100" s="17" t="str">
        <f t="shared" ref="C100:C131" si="7">TEXT(DATE(B100, RIGHT(A100, 2), 1), "mmm")</f>
        <v>Mar</v>
      </c>
      <c r="D100" s="17">
        <v>41.51</v>
      </c>
      <c r="E100" s="17">
        <v>3.42</v>
      </c>
      <c r="F100" s="17">
        <v>43.95</v>
      </c>
      <c r="G100" s="17">
        <v>0.61</v>
      </c>
      <c r="H100" s="17">
        <v>7.99</v>
      </c>
      <c r="I100" s="17">
        <v>2.44</v>
      </c>
      <c r="J100" s="17">
        <v>7.0000000000000007E-2</v>
      </c>
      <c r="K100" s="17">
        <v>0.01</v>
      </c>
      <c r="L100" s="17">
        <v>0</v>
      </c>
      <c r="M100" s="17">
        <v>0</v>
      </c>
      <c r="N100" s="18">
        <v>0</v>
      </c>
    </row>
    <row r="101" spans="1:14" x14ac:dyDescent="0.15">
      <c r="A101" s="16" t="s">
        <v>109</v>
      </c>
      <c r="B101" s="17">
        <f t="shared" si="6"/>
        <v>2018</v>
      </c>
      <c r="C101" s="17" t="str">
        <f t="shared" si="7"/>
        <v>Apr</v>
      </c>
      <c r="D101" s="17">
        <v>40.08</v>
      </c>
      <c r="E101" s="17">
        <v>3.18</v>
      </c>
      <c r="F101" s="17">
        <v>46.07</v>
      </c>
      <c r="G101" s="17">
        <v>0.61</v>
      </c>
      <c r="H101" s="17">
        <v>7.93</v>
      </c>
      <c r="I101" s="17">
        <v>2.0499999999999998</v>
      </c>
      <c r="J101" s="17">
        <v>7.0000000000000007E-2</v>
      </c>
      <c r="K101" s="17">
        <v>0.01</v>
      </c>
      <c r="L101" s="17">
        <v>0</v>
      </c>
      <c r="M101" s="17">
        <v>0</v>
      </c>
      <c r="N101" s="18">
        <v>0</v>
      </c>
    </row>
    <row r="102" spans="1:14" x14ac:dyDescent="0.15">
      <c r="A102" s="16" t="s">
        <v>110</v>
      </c>
      <c r="B102" s="17">
        <f t="shared" si="6"/>
        <v>2018</v>
      </c>
      <c r="C102" s="17" t="str">
        <f t="shared" si="7"/>
        <v>May</v>
      </c>
      <c r="D102" s="17">
        <v>39.44</v>
      </c>
      <c r="E102" s="17">
        <v>2.98</v>
      </c>
      <c r="F102" s="17">
        <v>47.21</v>
      </c>
      <c r="G102" s="17">
        <v>0.61</v>
      </c>
      <c r="H102" s="17">
        <v>7.78</v>
      </c>
      <c r="I102" s="17">
        <v>1.92</v>
      </c>
      <c r="J102" s="17">
        <v>0.06</v>
      </c>
      <c r="K102" s="17">
        <v>0.01</v>
      </c>
      <c r="L102" s="17">
        <v>0</v>
      </c>
      <c r="M102" s="17">
        <v>0</v>
      </c>
      <c r="N102" s="18">
        <v>0</v>
      </c>
    </row>
    <row r="103" spans="1:14" x14ac:dyDescent="0.15">
      <c r="A103" s="16" t="s">
        <v>111</v>
      </c>
      <c r="B103" s="17">
        <f t="shared" si="6"/>
        <v>2018</v>
      </c>
      <c r="C103" s="17" t="str">
        <f t="shared" si="7"/>
        <v>Jun</v>
      </c>
      <c r="D103" s="17">
        <v>39.630000000000003</v>
      </c>
      <c r="E103" s="17">
        <v>2.97</v>
      </c>
      <c r="F103" s="17">
        <v>46.75</v>
      </c>
      <c r="G103" s="17">
        <v>0.65</v>
      </c>
      <c r="H103" s="17">
        <v>7.7</v>
      </c>
      <c r="I103" s="17">
        <v>2.23</v>
      </c>
      <c r="J103" s="17">
        <v>0.06</v>
      </c>
      <c r="K103" s="17">
        <v>0.01</v>
      </c>
      <c r="L103" s="17">
        <v>0</v>
      </c>
      <c r="M103" s="17">
        <v>0</v>
      </c>
      <c r="N103" s="18">
        <v>0</v>
      </c>
    </row>
    <row r="104" spans="1:14" x14ac:dyDescent="0.15">
      <c r="A104" s="16" t="s">
        <v>112</v>
      </c>
      <c r="B104" s="17">
        <f t="shared" si="6"/>
        <v>2018</v>
      </c>
      <c r="C104" s="17" t="str">
        <f t="shared" si="7"/>
        <v>Jul</v>
      </c>
      <c r="D104" s="17">
        <v>39.06</v>
      </c>
      <c r="E104" s="17">
        <v>2.88</v>
      </c>
      <c r="F104" s="17">
        <v>47.25</v>
      </c>
      <c r="G104" s="17">
        <v>0.63</v>
      </c>
      <c r="H104" s="17">
        <v>7.56</v>
      </c>
      <c r="I104" s="17">
        <v>2.54</v>
      </c>
      <c r="J104" s="17">
        <v>0.05</v>
      </c>
      <c r="K104" s="17">
        <v>0.01</v>
      </c>
      <c r="L104" s="17">
        <v>0</v>
      </c>
      <c r="M104" s="17">
        <v>0</v>
      </c>
      <c r="N104" s="18">
        <v>0</v>
      </c>
    </row>
    <row r="105" spans="1:14" x14ac:dyDescent="0.15">
      <c r="A105" s="16" t="s">
        <v>113</v>
      </c>
      <c r="B105" s="17">
        <f t="shared" si="6"/>
        <v>2018</v>
      </c>
      <c r="C105" s="17" t="str">
        <f t="shared" si="7"/>
        <v>Aug</v>
      </c>
      <c r="D105" s="17">
        <v>38.65</v>
      </c>
      <c r="E105" s="17">
        <v>3.06</v>
      </c>
      <c r="F105" s="17">
        <v>48.19</v>
      </c>
      <c r="G105" s="17">
        <v>0.6</v>
      </c>
      <c r="H105" s="17">
        <v>7.34</v>
      </c>
      <c r="I105" s="17">
        <v>2.1</v>
      </c>
      <c r="J105" s="17">
        <v>0.05</v>
      </c>
      <c r="K105" s="17">
        <v>0.01</v>
      </c>
      <c r="L105" s="17">
        <v>0</v>
      </c>
      <c r="M105" s="17">
        <v>0</v>
      </c>
      <c r="N105" s="18">
        <v>0</v>
      </c>
    </row>
    <row r="106" spans="1:14" x14ac:dyDescent="0.15">
      <c r="A106" s="16" t="s">
        <v>114</v>
      </c>
      <c r="B106" s="17">
        <f t="shared" si="6"/>
        <v>2018</v>
      </c>
      <c r="C106" s="17" t="str">
        <f t="shared" si="7"/>
        <v>Sep</v>
      </c>
      <c r="D106" s="17">
        <v>37.200000000000003</v>
      </c>
      <c r="E106" s="17">
        <v>2.5099999999999998</v>
      </c>
      <c r="F106" s="17">
        <v>50.07</v>
      </c>
      <c r="G106" s="17">
        <v>0.57999999999999996</v>
      </c>
      <c r="H106" s="17">
        <v>7.35</v>
      </c>
      <c r="I106" s="17">
        <v>2.2400000000000002</v>
      </c>
      <c r="J106" s="17">
        <v>0.04</v>
      </c>
      <c r="K106" s="17">
        <v>0.01</v>
      </c>
      <c r="L106" s="17">
        <v>0</v>
      </c>
      <c r="M106" s="17">
        <v>0</v>
      </c>
      <c r="N106" s="18">
        <v>0</v>
      </c>
    </row>
    <row r="107" spans="1:14" x14ac:dyDescent="0.15">
      <c r="A107" s="16" t="s">
        <v>115</v>
      </c>
      <c r="B107" s="17">
        <f t="shared" si="6"/>
        <v>2018</v>
      </c>
      <c r="C107" s="17" t="str">
        <f t="shared" si="7"/>
        <v>Oct</v>
      </c>
      <c r="D107" s="17">
        <v>36.31</v>
      </c>
      <c r="E107" s="17">
        <v>2.16</v>
      </c>
      <c r="F107" s="17">
        <v>51.94</v>
      </c>
      <c r="G107" s="17">
        <v>0.55000000000000004</v>
      </c>
      <c r="H107" s="17">
        <v>7.02</v>
      </c>
      <c r="I107" s="17">
        <v>1.97</v>
      </c>
      <c r="J107" s="17">
        <v>0.04</v>
      </c>
      <c r="K107" s="17">
        <v>0.01</v>
      </c>
      <c r="L107" s="17">
        <v>0</v>
      </c>
      <c r="M107" s="17">
        <v>0</v>
      </c>
      <c r="N107" s="18">
        <v>0</v>
      </c>
    </row>
    <row r="108" spans="1:14" x14ac:dyDescent="0.15">
      <c r="A108" s="16" t="s">
        <v>116</v>
      </c>
      <c r="B108" s="17">
        <f t="shared" si="6"/>
        <v>2018</v>
      </c>
      <c r="C108" s="17" t="str">
        <f t="shared" si="7"/>
        <v>Nov</v>
      </c>
      <c r="D108" s="17">
        <v>35.549999999999997</v>
      </c>
      <c r="E108" s="17">
        <v>2.2200000000000002</v>
      </c>
      <c r="F108" s="17">
        <v>52.7</v>
      </c>
      <c r="G108" s="17">
        <v>0.59</v>
      </c>
      <c r="H108" s="17">
        <v>6.85</v>
      </c>
      <c r="I108" s="17">
        <v>2.0299999999999998</v>
      </c>
      <c r="J108" s="17">
        <v>0.04</v>
      </c>
      <c r="K108" s="17">
        <v>0.01</v>
      </c>
      <c r="L108" s="17">
        <v>0</v>
      </c>
      <c r="M108" s="17">
        <v>0</v>
      </c>
      <c r="N108" s="18">
        <v>0</v>
      </c>
    </row>
    <row r="109" spans="1:14" x14ac:dyDescent="0.15">
      <c r="A109" s="16" t="s">
        <v>117</v>
      </c>
      <c r="B109" s="17">
        <f t="shared" si="6"/>
        <v>2018</v>
      </c>
      <c r="C109" s="17" t="str">
        <f t="shared" si="7"/>
        <v>Dec</v>
      </c>
      <c r="D109" s="17">
        <v>35.630000000000003</v>
      </c>
      <c r="E109" s="17">
        <v>2.33</v>
      </c>
      <c r="F109" s="17">
        <v>52.36</v>
      </c>
      <c r="G109" s="17">
        <v>0.63</v>
      </c>
      <c r="H109" s="17">
        <v>6.95</v>
      </c>
      <c r="I109" s="17">
        <v>2.0299999999999998</v>
      </c>
      <c r="J109" s="17">
        <v>0.05</v>
      </c>
      <c r="K109" s="17">
        <v>0.01</v>
      </c>
      <c r="L109" s="17">
        <v>0</v>
      </c>
      <c r="M109" s="17">
        <v>0</v>
      </c>
      <c r="N109" s="18">
        <v>0</v>
      </c>
    </row>
    <row r="110" spans="1:14" x14ac:dyDescent="0.15">
      <c r="A110" s="16" t="s">
        <v>118</v>
      </c>
      <c r="B110" s="17">
        <f t="shared" si="6"/>
        <v>2019</v>
      </c>
      <c r="C110" s="17" t="str">
        <f t="shared" si="7"/>
        <v>Jan</v>
      </c>
      <c r="D110" s="17">
        <v>35.049999999999997</v>
      </c>
      <c r="E110" s="17">
        <v>2.1800000000000002</v>
      </c>
      <c r="F110" s="17">
        <v>53.18</v>
      </c>
      <c r="G110" s="17">
        <v>0.57999999999999996</v>
      </c>
      <c r="H110" s="17">
        <v>6.67</v>
      </c>
      <c r="I110" s="17">
        <v>2.27</v>
      </c>
      <c r="J110" s="17">
        <v>0.04</v>
      </c>
      <c r="K110" s="17">
        <v>0.01</v>
      </c>
      <c r="L110" s="17">
        <v>0.01</v>
      </c>
      <c r="M110" s="17">
        <v>0</v>
      </c>
      <c r="N110" s="18">
        <v>0</v>
      </c>
    </row>
    <row r="111" spans="1:14" x14ac:dyDescent="0.15">
      <c r="A111" s="16" t="s">
        <v>119</v>
      </c>
      <c r="B111" s="17">
        <f t="shared" si="6"/>
        <v>2019</v>
      </c>
      <c r="C111" s="17" t="str">
        <f t="shared" si="7"/>
        <v>Feb</v>
      </c>
      <c r="D111" s="17">
        <v>33.89</v>
      </c>
      <c r="E111" s="17">
        <v>1.97</v>
      </c>
      <c r="F111" s="17">
        <v>54.78</v>
      </c>
      <c r="G111" s="17">
        <v>0.56000000000000005</v>
      </c>
      <c r="H111" s="17">
        <v>6.55</v>
      </c>
      <c r="I111" s="17">
        <v>2.17</v>
      </c>
      <c r="J111" s="17">
        <v>0.04</v>
      </c>
      <c r="K111" s="17">
        <v>0.01</v>
      </c>
      <c r="L111" s="17">
        <v>0.01</v>
      </c>
      <c r="M111" s="17">
        <v>0</v>
      </c>
      <c r="N111" s="18">
        <v>0</v>
      </c>
    </row>
    <row r="112" spans="1:14" x14ac:dyDescent="0.15">
      <c r="A112" s="16" t="s">
        <v>120</v>
      </c>
      <c r="B112" s="17">
        <f t="shared" si="6"/>
        <v>2019</v>
      </c>
      <c r="C112" s="17" t="str">
        <f t="shared" si="7"/>
        <v>Mar</v>
      </c>
      <c r="D112" s="17">
        <v>33.409999999999997</v>
      </c>
      <c r="E112" s="17">
        <v>1.74</v>
      </c>
      <c r="F112" s="17">
        <v>55.77</v>
      </c>
      <c r="G112" s="17">
        <v>0.55000000000000004</v>
      </c>
      <c r="H112" s="17">
        <v>6.27</v>
      </c>
      <c r="I112" s="17">
        <v>2.2000000000000002</v>
      </c>
      <c r="J112" s="17">
        <v>0.04</v>
      </c>
      <c r="K112" s="17">
        <v>0.01</v>
      </c>
      <c r="L112" s="17">
        <v>0.01</v>
      </c>
      <c r="M112" s="17">
        <v>0</v>
      </c>
      <c r="N112" s="18">
        <v>0</v>
      </c>
    </row>
    <row r="113" spans="1:14" x14ac:dyDescent="0.15">
      <c r="A113" s="16" t="s">
        <v>121</v>
      </c>
      <c r="B113" s="17">
        <f t="shared" si="6"/>
        <v>2019</v>
      </c>
      <c r="C113" s="17" t="str">
        <f t="shared" si="7"/>
        <v>Apr</v>
      </c>
      <c r="D113" s="17">
        <v>33.78</v>
      </c>
      <c r="E113" s="17">
        <v>1.67</v>
      </c>
      <c r="F113" s="17">
        <v>55.9</v>
      </c>
      <c r="G113" s="17">
        <v>0.51</v>
      </c>
      <c r="H113" s="17">
        <v>6.02</v>
      </c>
      <c r="I113" s="17">
        <v>2.06</v>
      </c>
      <c r="J113" s="17">
        <v>0.04</v>
      </c>
      <c r="K113" s="17">
        <v>0.01</v>
      </c>
      <c r="L113" s="17">
        <v>0.01</v>
      </c>
      <c r="M113" s="17">
        <v>0</v>
      </c>
      <c r="N113" s="18">
        <v>0</v>
      </c>
    </row>
    <row r="114" spans="1:14" x14ac:dyDescent="0.15">
      <c r="A114" s="16" t="s">
        <v>122</v>
      </c>
      <c r="B114" s="17">
        <f t="shared" si="6"/>
        <v>2019</v>
      </c>
      <c r="C114" s="17" t="str">
        <f t="shared" si="7"/>
        <v>May</v>
      </c>
      <c r="D114" s="17">
        <v>33.299999999999997</v>
      </c>
      <c r="E114" s="17">
        <v>1.78</v>
      </c>
      <c r="F114" s="17">
        <v>56.77</v>
      </c>
      <c r="G114" s="17">
        <v>0.54</v>
      </c>
      <c r="H114" s="17">
        <v>5.77</v>
      </c>
      <c r="I114" s="17">
        <v>1.77</v>
      </c>
      <c r="J114" s="17">
        <v>0.04</v>
      </c>
      <c r="K114" s="17">
        <v>0.01</v>
      </c>
      <c r="L114" s="17">
        <v>0.01</v>
      </c>
      <c r="M114" s="17">
        <v>0</v>
      </c>
      <c r="N114" s="18">
        <v>0</v>
      </c>
    </row>
    <row r="115" spans="1:14" x14ac:dyDescent="0.15">
      <c r="A115" s="16" t="s">
        <v>123</v>
      </c>
      <c r="B115" s="17">
        <f t="shared" si="6"/>
        <v>2019</v>
      </c>
      <c r="C115" s="17" t="str">
        <f t="shared" si="7"/>
        <v>Jun</v>
      </c>
      <c r="D115" s="17">
        <v>31.96</v>
      </c>
      <c r="E115" s="17">
        <v>1.71</v>
      </c>
      <c r="F115" s="17">
        <v>58.21</v>
      </c>
      <c r="G115" s="17">
        <v>0.57999999999999996</v>
      </c>
      <c r="H115" s="17">
        <v>5.75</v>
      </c>
      <c r="I115" s="17">
        <v>1.74</v>
      </c>
      <c r="J115" s="17">
        <v>0.04</v>
      </c>
      <c r="K115" s="17">
        <v>0</v>
      </c>
      <c r="L115" s="17">
        <v>0.01</v>
      </c>
      <c r="M115" s="17">
        <v>0</v>
      </c>
      <c r="N115" s="18">
        <v>0</v>
      </c>
    </row>
    <row r="116" spans="1:14" x14ac:dyDescent="0.15">
      <c r="A116" s="16" t="s">
        <v>124</v>
      </c>
      <c r="B116" s="17">
        <f t="shared" si="6"/>
        <v>2019</v>
      </c>
      <c r="C116" s="17" t="str">
        <f t="shared" si="7"/>
        <v>Jul</v>
      </c>
      <c r="D116" s="17">
        <v>31.22</v>
      </c>
      <c r="E116" s="17">
        <v>1.65</v>
      </c>
      <c r="F116" s="17">
        <v>58.63</v>
      </c>
      <c r="G116" s="17">
        <v>0.59</v>
      </c>
      <c r="H116" s="17">
        <v>5.59</v>
      </c>
      <c r="I116" s="17">
        <v>2.25</v>
      </c>
      <c r="J116" s="17">
        <v>0.05</v>
      </c>
      <c r="K116" s="17">
        <v>0.01</v>
      </c>
      <c r="L116" s="17">
        <v>0.01</v>
      </c>
      <c r="M116" s="17">
        <v>0</v>
      </c>
      <c r="N116" s="18">
        <v>0</v>
      </c>
    </row>
    <row r="117" spans="1:14" x14ac:dyDescent="0.15">
      <c r="A117" s="16" t="s">
        <v>125</v>
      </c>
      <c r="B117" s="17">
        <f t="shared" si="6"/>
        <v>2019</v>
      </c>
      <c r="C117" s="17" t="str">
        <f t="shared" si="7"/>
        <v>Aug</v>
      </c>
      <c r="D117" s="17">
        <v>30.92</v>
      </c>
      <c r="E117" s="17">
        <v>1.54</v>
      </c>
      <c r="F117" s="17">
        <v>59.82</v>
      </c>
      <c r="G117" s="17">
        <v>0.42</v>
      </c>
      <c r="H117" s="17">
        <v>5.53</v>
      </c>
      <c r="I117" s="17">
        <v>1.7</v>
      </c>
      <c r="J117" s="17">
        <v>0.04</v>
      </c>
      <c r="K117" s="17">
        <v>0.01</v>
      </c>
      <c r="L117" s="17">
        <v>0.01</v>
      </c>
      <c r="M117" s="17">
        <v>0</v>
      </c>
      <c r="N117" s="18">
        <v>0</v>
      </c>
    </row>
    <row r="118" spans="1:14" x14ac:dyDescent="0.15">
      <c r="A118" s="16" t="s">
        <v>126</v>
      </c>
      <c r="B118" s="17">
        <f t="shared" si="6"/>
        <v>2019</v>
      </c>
      <c r="C118" s="17" t="str">
        <f t="shared" si="7"/>
        <v>Sep</v>
      </c>
      <c r="D118" s="17">
        <v>29.39</v>
      </c>
      <c r="E118" s="17">
        <v>1.44</v>
      </c>
      <c r="F118" s="17">
        <v>60.65</v>
      </c>
      <c r="G118" s="17">
        <v>0.31</v>
      </c>
      <c r="H118" s="17">
        <v>5.22</v>
      </c>
      <c r="I118" s="17">
        <v>2.93</v>
      </c>
      <c r="J118" s="17">
        <v>0.04</v>
      </c>
      <c r="K118" s="17">
        <v>0.01</v>
      </c>
      <c r="L118" s="17">
        <v>0.01</v>
      </c>
      <c r="M118" s="17">
        <v>0</v>
      </c>
      <c r="N118" s="18">
        <v>0</v>
      </c>
    </row>
    <row r="119" spans="1:14" x14ac:dyDescent="0.15">
      <c r="A119" s="16" t="s">
        <v>127</v>
      </c>
      <c r="B119" s="17">
        <f t="shared" si="6"/>
        <v>2019</v>
      </c>
      <c r="C119" s="17" t="str">
        <f t="shared" si="7"/>
        <v>Oct</v>
      </c>
      <c r="D119" s="17">
        <v>27.98</v>
      </c>
      <c r="E119" s="17">
        <v>1.36</v>
      </c>
      <c r="F119" s="17">
        <v>62.98</v>
      </c>
      <c r="G119" s="17">
        <v>0.3</v>
      </c>
      <c r="H119" s="17">
        <v>5.07</v>
      </c>
      <c r="I119" s="17">
        <v>2.25</v>
      </c>
      <c r="J119" s="17">
        <v>0.04</v>
      </c>
      <c r="K119" s="17">
        <v>0.01</v>
      </c>
      <c r="L119" s="17">
        <v>0.01</v>
      </c>
      <c r="M119" s="17">
        <v>0</v>
      </c>
      <c r="N119" s="18">
        <v>0</v>
      </c>
    </row>
    <row r="120" spans="1:14" x14ac:dyDescent="0.15">
      <c r="A120" s="16" t="s">
        <v>128</v>
      </c>
      <c r="B120" s="17">
        <f t="shared" si="6"/>
        <v>2019</v>
      </c>
      <c r="C120" s="17" t="str">
        <f t="shared" si="7"/>
        <v>Nov</v>
      </c>
      <c r="D120" s="17">
        <v>27.49</v>
      </c>
      <c r="E120" s="17">
        <v>1.29</v>
      </c>
      <c r="F120" s="17">
        <v>64.64</v>
      </c>
      <c r="G120" s="17">
        <v>0.31</v>
      </c>
      <c r="H120" s="17">
        <v>4.9800000000000004</v>
      </c>
      <c r="I120" s="17">
        <v>1.23</v>
      </c>
      <c r="J120" s="17">
        <v>0.03</v>
      </c>
      <c r="K120" s="17">
        <v>0</v>
      </c>
      <c r="L120" s="17">
        <v>0.01</v>
      </c>
      <c r="M120" s="17">
        <v>0</v>
      </c>
      <c r="N120" s="18">
        <v>0</v>
      </c>
    </row>
    <row r="121" spans="1:14" x14ac:dyDescent="0.15">
      <c r="A121" s="16" t="s">
        <v>129</v>
      </c>
      <c r="B121" s="17">
        <f t="shared" si="6"/>
        <v>2019</v>
      </c>
      <c r="C121" s="17" t="str">
        <f t="shared" si="7"/>
        <v>Dec</v>
      </c>
      <c r="D121" s="17">
        <v>26.79</v>
      </c>
      <c r="E121" s="17">
        <v>1.29</v>
      </c>
      <c r="F121" s="17">
        <v>65.400000000000006</v>
      </c>
      <c r="G121" s="17">
        <v>0.31</v>
      </c>
      <c r="H121" s="17">
        <v>4.87</v>
      </c>
      <c r="I121" s="17">
        <v>1.29</v>
      </c>
      <c r="J121" s="17">
        <v>0.04</v>
      </c>
      <c r="K121" s="17">
        <v>0.01</v>
      </c>
      <c r="L121" s="17">
        <v>0.01</v>
      </c>
      <c r="M121" s="17">
        <v>0</v>
      </c>
      <c r="N121" s="18">
        <v>0</v>
      </c>
    </row>
    <row r="122" spans="1:14" x14ac:dyDescent="0.15">
      <c r="A122" s="16" t="s">
        <v>130</v>
      </c>
      <c r="B122" s="17">
        <f t="shared" si="6"/>
        <v>2020</v>
      </c>
      <c r="C122" s="17" t="str">
        <f t="shared" si="7"/>
        <v>Jan</v>
      </c>
      <c r="D122" s="17">
        <v>24.9</v>
      </c>
      <c r="E122" s="17">
        <v>1.25</v>
      </c>
      <c r="F122" s="17">
        <v>67.349999999999994</v>
      </c>
      <c r="G122" s="17">
        <v>0.3</v>
      </c>
      <c r="H122" s="17">
        <v>4.82</v>
      </c>
      <c r="I122" s="17">
        <v>1.31</v>
      </c>
      <c r="J122" s="17">
        <v>0.03</v>
      </c>
      <c r="K122" s="17">
        <v>0.01</v>
      </c>
      <c r="L122" s="17">
        <v>0.02</v>
      </c>
      <c r="M122" s="17">
        <v>0</v>
      </c>
      <c r="N122" s="18">
        <v>0</v>
      </c>
    </row>
    <row r="123" spans="1:14" x14ac:dyDescent="0.15">
      <c r="A123" s="16" t="s">
        <v>131</v>
      </c>
      <c r="B123" s="17">
        <f t="shared" si="6"/>
        <v>2020</v>
      </c>
      <c r="C123" s="17" t="str">
        <f t="shared" si="7"/>
        <v>Feb</v>
      </c>
      <c r="D123" s="17">
        <v>23.13</v>
      </c>
      <c r="E123" s="17">
        <v>1.1499999999999999</v>
      </c>
      <c r="F123" s="17">
        <v>69.23</v>
      </c>
      <c r="G123" s="17">
        <v>0.44</v>
      </c>
      <c r="H123" s="17">
        <v>4.6900000000000004</v>
      </c>
      <c r="I123" s="17">
        <v>1.3</v>
      </c>
      <c r="J123" s="17">
        <v>0.04</v>
      </c>
      <c r="K123" s="17">
        <v>0.01</v>
      </c>
      <c r="L123" s="17">
        <v>0.01</v>
      </c>
      <c r="M123" s="17">
        <v>0</v>
      </c>
      <c r="N123" s="18">
        <v>0</v>
      </c>
    </row>
    <row r="124" spans="1:14" x14ac:dyDescent="0.15">
      <c r="A124" s="16" t="s">
        <v>132</v>
      </c>
      <c r="B124" s="17">
        <f t="shared" si="6"/>
        <v>2020</v>
      </c>
      <c r="C124" s="17" t="str">
        <f t="shared" si="7"/>
        <v>Mar</v>
      </c>
      <c r="D124" s="17">
        <v>21.21</v>
      </c>
      <c r="E124" s="17">
        <v>1.39</v>
      </c>
      <c r="F124" s="17">
        <v>70.98</v>
      </c>
      <c r="G124" s="17">
        <v>0.56000000000000005</v>
      </c>
      <c r="H124" s="17">
        <v>4.63</v>
      </c>
      <c r="I124" s="17">
        <v>1.19</v>
      </c>
      <c r="J124" s="17">
        <v>0.03</v>
      </c>
      <c r="K124" s="17">
        <v>0.01</v>
      </c>
      <c r="L124" s="17">
        <v>0</v>
      </c>
      <c r="M124" s="17">
        <v>0</v>
      </c>
      <c r="N124" s="18">
        <v>0</v>
      </c>
    </row>
    <row r="125" spans="1:14" x14ac:dyDescent="0.15">
      <c r="A125" s="16" t="s">
        <v>133</v>
      </c>
      <c r="B125" s="17">
        <f t="shared" si="6"/>
        <v>2020</v>
      </c>
      <c r="C125" s="17" t="str">
        <f t="shared" si="7"/>
        <v>Apr</v>
      </c>
      <c r="D125" s="17">
        <v>19.440000000000001</v>
      </c>
      <c r="E125" s="17">
        <v>0.89</v>
      </c>
      <c r="F125" s="17">
        <v>73.14</v>
      </c>
      <c r="G125" s="17">
        <v>0.45</v>
      </c>
      <c r="H125" s="17">
        <v>4.83</v>
      </c>
      <c r="I125" s="17">
        <v>1.22</v>
      </c>
      <c r="J125" s="17">
        <v>0.03</v>
      </c>
      <c r="K125" s="17">
        <v>0.01</v>
      </c>
      <c r="L125" s="17">
        <v>0.01</v>
      </c>
      <c r="M125" s="17">
        <v>0</v>
      </c>
      <c r="N125" s="18">
        <v>0</v>
      </c>
    </row>
    <row r="126" spans="1:14" x14ac:dyDescent="0.15">
      <c r="A126" s="16" t="s">
        <v>134</v>
      </c>
      <c r="B126" s="17">
        <f t="shared" si="6"/>
        <v>2020</v>
      </c>
      <c r="C126" s="17" t="str">
        <f t="shared" si="7"/>
        <v>May</v>
      </c>
      <c r="D126" s="17">
        <v>19.95</v>
      </c>
      <c r="E126" s="17">
        <v>0.87</v>
      </c>
      <c r="F126" s="17">
        <v>72.900000000000006</v>
      </c>
      <c r="G126" s="17">
        <v>0.44</v>
      </c>
      <c r="H126" s="17">
        <v>4.7</v>
      </c>
      <c r="I126" s="17">
        <v>1.0900000000000001</v>
      </c>
      <c r="J126" s="17">
        <v>0.03</v>
      </c>
      <c r="K126" s="17">
        <v>0</v>
      </c>
      <c r="L126" s="17">
        <v>0.01</v>
      </c>
      <c r="M126" s="17">
        <v>0</v>
      </c>
      <c r="N126" s="18">
        <v>0</v>
      </c>
    </row>
    <row r="127" spans="1:14" x14ac:dyDescent="0.15">
      <c r="A127" s="16" t="s">
        <v>135</v>
      </c>
      <c r="B127" s="17">
        <f t="shared" si="6"/>
        <v>2020</v>
      </c>
      <c r="C127" s="17" t="str">
        <f t="shared" si="7"/>
        <v>Jun</v>
      </c>
      <c r="D127" s="17">
        <v>19.79</v>
      </c>
      <c r="E127" s="17">
        <v>0.82</v>
      </c>
      <c r="F127" s="17">
        <v>73.34</v>
      </c>
      <c r="G127" s="17">
        <v>0.44</v>
      </c>
      <c r="H127" s="17">
        <v>4.5</v>
      </c>
      <c r="I127" s="17">
        <v>1.06</v>
      </c>
      <c r="J127" s="17">
        <v>0.03</v>
      </c>
      <c r="K127" s="17">
        <v>0</v>
      </c>
      <c r="L127" s="17">
        <v>0.01</v>
      </c>
      <c r="M127" s="17">
        <v>0</v>
      </c>
      <c r="N127" s="18">
        <v>0</v>
      </c>
    </row>
    <row r="128" spans="1:14" x14ac:dyDescent="0.15">
      <c r="A128" s="16" t="s">
        <v>136</v>
      </c>
      <c r="B128" s="17">
        <f t="shared" si="6"/>
        <v>2020</v>
      </c>
      <c r="C128" s="17" t="str">
        <f t="shared" si="7"/>
        <v>Jul</v>
      </c>
      <c r="D128" s="17">
        <v>20.04</v>
      </c>
      <c r="E128" s="17">
        <v>0.83</v>
      </c>
      <c r="F128" s="17">
        <v>73.05</v>
      </c>
      <c r="G128" s="17">
        <v>0.42</v>
      </c>
      <c r="H128" s="17">
        <v>4.5199999999999996</v>
      </c>
      <c r="I128" s="17">
        <v>1.1000000000000001</v>
      </c>
      <c r="J128" s="17">
        <v>0.03</v>
      </c>
      <c r="K128" s="17">
        <v>0</v>
      </c>
      <c r="L128" s="17">
        <v>0.01</v>
      </c>
      <c r="M128" s="17">
        <v>0</v>
      </c>
      <c r="N128" s="18">
        <v>0</v>
      </c>
    </row>
    <row r="129" spans="1:14" x14ac:dyDescent="0.15">
      <c r="A129" s="16" t="s">
        <v>137</v>
      </c>
      <c r="B129" s="17">
        <f t="shared" si="6"/>
        <v>2020</v>
      </c>
      <c r="C129" s="17" t="str">
        <f t="shared" si="7"/>
        <v>Aug</v>
      </c>
      <c r="D129" s="17">
        <v>19.440000000000001</v>
      </c>
      <c r="E129" s="17">
        <v>0.82</v>
      </c>
      <c r="F129" s="17">
        <v>73.760000000000005</v>
      </c>
      <c r="G129" s="17">
        <v>0.41</v>
      </c>
      <c r="H129" s="17">
        <v>4.47</v>
      </c>
      <c r="I129" s="17">
        <v>1.07</v>
      </c>
      <c r="J129" s="17">
        <v>0.03</v>
      </c>
      <c r="K129" s="17">
        <v>0</v>
      </c>
      <c r="L129" s="17">
        <v>0.01</v>
      </c>
      <c r="M129" s="17">
        <v>0</v>
      </c>
      <c r="N129" s="18">
        <v>0</v>
      </c>
    </row>
    <row r="130" spans="1:14" x14ac:dyDescent="0.15">
      <c r="A130" s="16" t="s">
        <v>138</v>
      </c>
      <c r="B130" s="17">
        <f t="shared" si="6"/>
        <v>2020</v>
      </c>
      <c r="C130" s="17" t="str">
        <f t="shared" si="7"/>
        <v>Sep</v>
      </c>
      <c r="D130" s="17">
        <v>18.510000000000002</v>
      </c>
      <c r="E130" s="17">
        <v>0.8</v>
      </c>
      <c r="F130" s="17">
        <v>75.05</v>
      </c>
      <c r="G130" s="17">
        <v>0.39</v>
      </c>
      <c r="H130" s="17">
        <v>4.16</v>
      </c>
      <c r="I130" s="17">
        <v>1.07</v>
      </c>
      <c r="J130" s="17">
        <v>0.03</v>
      </c>
      <c r="K130" s="17">
        <v>0</v>
      </c>
      <c r="L130" s="17">
        <v>0.01</v>
      </c>
      <c r="M130" s="17">
        <v>0</v>
      </c>
      <c r="N130" s="18">
        <v>0</v>
      </c>
    </row>
    <row r="131" spans="1:14" x14ac:dyDescent="0.15">
      <c r="A131" s="16" t="s">
        <v>139</v>
      </c>
      <c r="B131" s="17">
        <f t="shared" si="6"/>
        <v>2020</v>
      </c>
      <c r="C131" s="17" t="str">
        <f t="shared" si="7"/>
        <v>Oct</v>
      </c>
      <c r="D131" s="17">
        <v>16.8</v>
      </c>
      <c r="E131" s="17">
        <v>0.71</v>
      </c>
      <c r="F131" s="17">
        <v>77.31</v>
      </c>
      <c r="G131" s="17">
        <v>0.35</v>
      </c>
      <c r="H131" s="17">
        <v>3.79</v>
      </c>
      <c r="I131" s="17">
        <v>1</v>
      </c>
      <c r="J131" s="17">
        <v>0.02</v>
      </c>
      <c r="K131" s="17">
        <v>0</v>
      </c>
      <c r="L131" s="17">
        <v>0</v>
      </c>
      <c r="M131" s="17">
        <v>0</v>
      </c>
      <c r="N131" s="18">
        <v>0</v>
      </c>
    </row>
    <row r="132" spans="1:14" x14ac:dyDescent="0.15">
      <c r="A132" s="16" t="s">
        <v>140</v>
      </c>
      <c r="B132" s="17">
        <f t="shared" ref="B132:B135" si="8">VALUE(LEFT(A132, 4))</f>
        <v>2020</v>
      </c>
      <c r="C132" s="17" t="str">
        <f t="shared" ref="C132:C135" si="9">TEXT(DATE(B132, RIGHT(A132, 2), 1), "mmm")</f>
        <v>Nov</v>
      </c>
      <c r="D132" s="17">
        <v>17.68</v>
      </c>
      <c r="E132" s="17">
        <v>0.79</v>
      </c>
      <c r="F132" s="17">
        <v>75.959999999999994</v>
      </c>
      <c r="G132" s="17">
        <v>0.46</v>
      </c>
      <c r="H132" s="17">
        <v>3.98</v>
      </c>
      <c r="I132" s="17">
        <v>1.0900000000000001</v>
      </c>
      <c r="J132" s="17">
        <v>0.03</v>
      </c>
      <c r="K132" s="17">
        <v>0</v>
      </c>
      <c r="L132" s="17">
        <v>0</v>
      </c>
      <c r="M132" s="17">
        <v>0</v>
      </c>
      <c r="N132" s="18">
        <v>0</v>
      </c>
    </row>
    <row r="133" spans="1:14" x14ac:dyDescent="0.15">
      <c r="A133" s="16" t="s">
        <v>141</v>
      </c>
      <c r="B133" s="17">
        <f t="shared" si="8"/>
        <v>2020</v>
      </c>
      <c r="C133" s="17" t="str">
        <f t="shared" si="9"/>
        <v>Dec</v>
      </c>
      <c r="D133" s="17">
        <v>18.03</v>
      </c>
      <c r="E133" s="17">
        <v>0.8</v>
      </c>
      <c r="F133" s="17">
        <v>75.680000000000007</v>
      </c>
      <c r="G133" s="17">
        <v>0.41</v>
      </c>
      <c r="H133" s="17">
        <v>3.95</v>
      </c>
      <c r="I133" s="17">
        <v>1.1000000000000001</v>
      </c>
      <c r="J133" s="17">
        <v>0.03</v>
      </c>
      <c r="K133" s="17">
        <v>0.01</v>
      </c>
      <c r="L133" s="17">
        <v>0</v>
      </c>
      <c r="M133" s="17">
        <v>0</v>
      </c>
      <c r="N133" s="18">
        <v>0</v>
      </c>
    </row>
    <row r="134" spans="1:14" x14ac:dyDescent="0.15">
      <c r="A134" s="16" t="s">
        <v>142</v>
      </c>
      <c r="B134" s="17">
        <f t="shared" si="8"/>
        <v>2021</v>
      </c>
      <c r="C134" s="17" t="str">
        <f t="shared" si="9"/>
        <v>Jan</v>
      </c>
      <c r="D134" s="17">
        <v>16.809999999999999</v>
      </c>
      <c r="E134" s="17">
        <v>0.67</v>
      </c>
      <c r="F134" s="17">
        <v>77.47</v>
      </c>
      <c r="G134" s="17">
        <v>0.25</v>
      </c>
      <c r="H134" s="17">
        <v>3.78</v>
      </c>
      <c r="I134" s="17">
        <v>0.97</v>
      </c>
      <c r="J134" s="17">
        <v>0.02</v>
      </c>
      <c r="K134" s="17">
        <v>0</v>
      </c>
      <c r="L134" s="17">
        <v>0</v>
      </c>
      <c r="M134" s="17">
        <v>0</v>
      </c>
      <c r="N134" s="18">
        <v>0</v>
      </c>
    </row>
    <row r="135" spans="1:14" x14ac:dyDescent="0.15">
      <c r="A135" s="16" t="s">
        <v>143</v>
      </c>
      <c r="B135" s="17">
        <f t="shared" si="8"/>
        <v>2021</v>
      </c>
      <c r="C135" s="17" t="str">
        <f t="shared" si="9"/>
        <v>Feb</v>
      </c>
      <c r="D135" s="17">
        <v>16.47</v>
      </c>
      <c r="E135" s="17">
        <v>0.72</v>
      </c>
      <c r="F135" s="17">
        <v>77.69</v>
      </c>
      <c r="G135" s="17">
        <v>0.28999999999999998</v>
      </c>
      <c r="H135" s="17">
        <v>3.66</v>
      </c>
      <c r="I135" s="17">
        <v>1.1299999999999999</v>
      </c>
      <c r="J135" s="17">
        <v>0.02</v>
      </c>
      <c r="K135" s="17">
        <v>0.01</v>
      </c>
      <c r="L135" s="17">
        <v>0</v>
      </c>
      <c r="M135" s="17">
        <v>0</v>
      </c>
      <c r="N135" s="18">
        <v>0</v>
      </c>
    </row>
    <row r="136" spans="1:14" customFormat="1" ht="15" x14ac:dyDescent="0.2"/>
    <row r="140" spans="1:14" ht="15" x14ac:dyDescent="0.2">
      <c r="B140" s="1" t="s">
        <v>1</v>
      </c>
      <c r="C140" s="1" t="s">
        <v>3</v>
      </c>
      <c r="D140" s="13" t="s">
        <v>5</v>
      </c>
      <c r="E140" s="8"/>
      <c r="F140" s="8"/>
      <c r="G140" s="8"/>
      <c r="H140" s="8"/>
      <c r="I140" s="8"/>
      <c r="J140" s="8"/>
      <c r="K140" s="8"/>
      <c r="L140" s="8"/>
      <c r="M140" s="8"/>
    </row>
    <row r="141" spans="1:14" ht="15" x14ac:dyDescent="0.2">
      <c r="A141" s="14" t="s">
        <v>93</v>
      </c>
      <c r="B141" s="13">
        <f>INDEX(tblShare,MATCH($A141,Table1[Date],0),MATCH(B$140,$A$3:$N$3,0))</f>
        <v>47.74</v>
      </c>
      <c r="C141" s="13">
        <f>INDEX(tblShare,MATCH($A141,Table1[Date],0),MATCH(C$140,$A$3:$N$3,0))</f>
        <v>32.22</v>
      </c>
      <c r="D141" s="13">
        <f>INDEX(tblShare,MATCH($A141,Table1[Date],0),MATCH(D$140,$A$3:$N$3,0))</f>
        <v>10</v>
      </c>
      <c r="E141" s="10"/>
      <c r="F141" s="10"/>
      <c r="G141" s="10"/>
      <c r="H141" s="10"/>
      <c r="I141" s="8"/>
      <c r="J141" s="8"/>
      <c r="K141" s="8"/>
      <c r="L141" s="8"/>
      <c r="M141" s="9"/>
    </row>
    <row r="142" spans="1:14" x14ac:dyDescent="0.15">
      <c r="A142" s="12" t="s">
        <v>105</v>
      </c>
      <c r="B142" s="13">
        <f>INDEX(tblShare,MATCH($A142,Table1[Date],0),MATCH(B$140,$A$3:$N$3,0))</f>
        <v>41.89</v>
      </c>
      <c r="C142" s="13">
        <f>INDEX(tblShare,MATCH($A142,Table1[Date],0),MATCH(C$140,$A$3:$N$3,0))</f>
        <v>41.69</v>
      </c>
      <c r="D142" s="13">
        <f>INDEX(tblShare,MATCH($A142,Table1[Date],0),MATCH(D$140,$A$3:$N$3,0))</f>
        <v>9.16</v>
      </c>
    </row>
    <row r="143" spans="1:14" x14ac:dyDescent="0.15">
      <c r="A143" s="12" t="s">
        <v>117</v>
      </c>
      <c r="B143" s="13">
        <f>INDEX(tblShare,MATCH($A143,Table1[Date],0),MATCH(B$140,$A$3:$N$3,0))</f>
        <v>35.630000000000003</v>
      </c>
      <c r="C143" s="13">
        <f>INDEX(tblShare,MATCH($A143,Table1[Date],0),MATCH(C$140,$A$3:$N$3,0))</f>
        <v>52.36</v>
      </c>
      <c r="D143" s="13">
        <f>INDEX(tblShare,MATCH($A143,Table1[Date],0),MATCH(D$140,$A$3:$N$3,0))</f>
        <v>6.95</v>
      </c>
    </row>
    <row r="144" spans="1:14" x14ac:dyDescent="0.15">
      <c r="A144" s="12" t="s">
        <v>129</v>
      </c>
      <c r="B144" s="13">
        <f>INDEX(tblShare,MATCH($A144,Table1[Date],0),MATCH(B$140,$A$3:$N$3,0))</f>
        <v>26.79</v>
      </c>
      <c r="C144" s="13">
        <f>INDEX(tblShare,MATCH($A144,Table1[Date],0),MATCH(C$140,$A$3:$N$3,0))</f>
        <v>65.400000000000006</v>
      </c>
      <c r="D144" s="13">
        <f>INDEX(tblShare,MATCH($A144,Table1[Date],0),MATCH(D$140,$A$3:$N$3,0))</f>
        <v>4.87</v>
      </c>
    </row>
    <row r="145" spans="1:4" x14ac:dyDescent="0.15">
      <c r="A145" s="12" t="s">
        <v>141</v>
      </c>
      <c r="B145" s="13">
        <f>INDEX(tblShare,MATCH($A145,Table1[Date],0),MATCH(B$140,$A$3:$N$3,0))</f>
        <v>18.03</v>
      </c>
      <c r="C145" s="13">
        <f>INDEX(tblShare,MATCH($A145,Table1[Date],0),MATCH(C$140,$A$3:$N$3,0))</f>
        <v>75.680000000000007</v>
      </c>
      <c r="D145" s="13">
        <f>INDEX(tblShare,MATCH($A145,Table1[Date],0),MATCH(D$140,$A$3:$N$3,0))</f>
        <v>3.95</v>
      </c>
    </row>
    <row r="150" spans="1:4" x14ac:dyDescent="0.15">
      <c r="B150" s="1" t="s">
        <v>206</v>
      </c>
      <c r="C150" s="1" t="s">
        <v>207</v>
      </c>
      <c r="D150" s="13"/>
    </row>
    <row r="151" spans="1:4" x14ac:dyDescent="0.15">
      <c r="A151" s="1" t="s">
        <v>93</v>
      </c>
      <c r="B151" s="20">
        <f>(D85+F85+H85)/100</f>
        <v>0.89960000000000007</v>
      </c>
      <c r="C151" s="20">
        <f>1-B151</f>
        <v>0.10039999999999993</v>
      </c>
    </row>
    <row r="152" spans="1:4" x14ac:dyDescent="0.15">
      <c r="A152" s="1" t="s">
        <v>141</v>
      </c>
      <c r="B152" s="20">
        <f>(D135+F135+H135)/100</f>
        <v>0.97819999999999996</v>
      </c>
      <c r="C152" s="19">
        <f>1-B152</f>
        <v>2.1800000000000042E-2</v>
      </c>
    </row>
  </sheetData>
  <mergeCells count="1">
    <mergeCell ref="A1:N1"/>
  </mergeCells>
  <phoneticPr fontId="24" type="noConversion"/>
  <conditionalFormatting sqref="D135:N135">
    <cfRule type="top10" dxfId="18" priority="2" rank="3"/>
  </conditionalFormatting>
  <conditionalFormatting sqref="D85:N85">
    <cfRule type="top10" dxfId="17" priority="1" rank="3"/>
  </conditionalFormatting>
  <pageMargins left="0.7" right="0.7" top="0.75" bottom="0.75" header="0.3" footer="0.3"/>
  <drawing r:id="rId1"/>
  <tableParts count="1">
    <tablePart r:id="rId2"/>
  </tableParts>
  <extLst>
    <ext xmlns:x14="http://schemas.microsoft.com/office/spreadsheetml/2009/9/main" uri="{05C60535-1F16-4fd2-B633-F4F36F0B64E0}">
      <x14:sparklineGroups xmlns:xm="http://schemas.microsoft.com/office/excel/2006/main">
        <x14:sparklineGroup displayEmptyCellsAs="gap" high="1" xr2:uid="{D7B82EE5-95D4-F841-B6AD-B0539EBFFEC9}">
          <x14:colorSeries theme="4" tint="0.59999389629810485"/>
          <x14:colorNegative rgb="FFD00000"/>
          <x14:colorAxis rgb="FF000000"/>
          <x14:colorMarkers rgb="FFD00000"/>
          <x14:colorFirst rgb="FFD00000"/>
          <x14:colorLast rgb="FFD00000"/>
          <x14:colorHigh rgb="FFD00000"/>
          <x14:colorLow rgb="FFD00000"/>
          <x14:sparklines>
            <x14:sparkline>
              <xm:f>MarketShareData!D$4:D$135</xm:f>
              <xm:sqref>D136</xm:sqref>
            </x14:sparkline>
            <x14:sparkline>
              <xm:f>MarketShareData!E$4:E$135</xm:f>
              <xm:sqref>E136</xm:sqref>
            </x14:sparkline>
            <x14:sparkline>
              <xm:f>MarketShareData!F$4:F$135</xm:f>
              <xm:sqref>F136</xm:sqref>
            </x14:sparkline>
            <x14:sparkline>
              <xm:f>MarketShareData!G$4:G$135</xm:f>
              <xm:sqref>G136</xm:sqref>
            </x14:sparkline>
            <x14:sparkline>
              <xm:f>MarketShareData!H$4:H$135</xm:f>
              <xm:sqref>H136</xm:sqref>
            </x14:sparkline>
            <x14:sparkline>
              <xm:f>MarketShareData!I$4:I$135</xm:f>
              <xm:sqref>I136</xm:sqref>
            </x14:sparkline>
            <x14:sparkline>
              <xm:f>MarketShareData!J$4:J$135</xm:f>
              <xm:sqref>J136</xm:sqref>
            </x14:sparkline>
            <x14:sparkline>
              <xm:f>MarketShareData!K$4:K$135</xm:f>
              <xm:sqref>K136</xm:sqref>
            </x14:sparkline>
            <x14:sparkline>
              <xm:f>MarketShareData!L$4:L$135</xm:f>
              <xm:sqref>L136</xm:sqref>
            </x14:sparkline>
            <x14:sparkline>
              <xm:f>MarketShareData!M$4:M$135</xm:f>
              <xm:sqref>M136</xm:sqref>
            </x14:sparkline>
            <x14:sparkline>
              <xm:f>MarketShareData!N$4:N$135</xm:f>
              <xm:sqref>N136</xm:sqref>
            </x14:sparkline>
          </x14:sparklines>
        </x14:sparklineGroup>
      </x14:sparklineGroups>
    </ex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103D7-F7B8-4297-8895-E030EF84020C}">
  <dimension ref="J21"/>
  <sheetViews>
    <sheetView topLeftCell="A3" zoomScale="188" zoomScaleNormal="188" workbookViewId="0">
      <selection activeCell="O37" sqref="O37"/>
    </sheetView>
  </sheetViews>
  <sheetFormatPr baseColWidth="10" defaultColWidth="8.83203125" defaultRowHeight="15" x14ac:dyDescent="0.2"/>
  <sheetData>
    <row r="21" spans="10:10" x14ac:dyDescent="0.2">
      <c r="J21" s="1"/>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Instructions</vt:lpstr>
      <vt:lpstr>MarketShareData</vt:lpstr>
      <vt:lpstr>Graphics</vt:lpstr>
      <vt:lpstr>tblShare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Jiamin Wang</dc:creator>
  <cp:lastModifiedBy>Microsoft Office User</cp:lastModifiedBy>
  <dcterms:created xsi:type="dcterms:W3CDTF">2021-02-18T17:25:39Z</dcterms:created>
  <dcterms:modified xsi:type="dcterms:W3CDTF">2021-07-22T20:47:32Z</dcterms:modified>
</cp:coreProperties>
</file>