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780" tabRatio="835" activeTab="1"/>
  </bookViews>
  <sheets>
    <sheet name="每日统计" sheetId="1" r:id="rId1"/>
    <sheet name="每日店面排名" sheetId="5" r:id="rId2"/>
    <sheet name="店面周统计" sheetId="4" r:id="rId3"/>
    <sheet name="月份店面" sheetId="9" r:id="rId4"/>
    <sheet name="店面人员" sheetId="6" r:id="rId5"/>
  </sheets>
  <definedNames>
    <definedName name="_xlnm._FilterDatabase" localSheetId="0" hidden="1">每日统计!$A$3:$M$2238</definedName>
    <definedName name="_xlnm._FilterDatabase" localSheetId="1" hidden="1">每日店面排名!$A$3:$J$18</definedName>
    <definedName name="_xlnm._FilterDatabase" localSheetId="2" hidden="1">店面周统计!$A$3:$P$18</definedName>
    <definedName name="_xlnm._FilterDatabase" localSheetId="3" hidden="1">月份店面!$A$2:$M$19</definedName>
  </definedNames>
  <calcPr calcId="144525"/>
</workbook>
</file>

<file path=xl/sharedStrings.xml><?xml version="1.0" encoding="utf-8"?>
<sst xmlns="http://schemas.openxmlformats.org/spreadsheetml/2006/main" count="475" uniqueCount="204">
  <si>
    <t>量声定制项目推进数据</t>
  </si>
  <si>
    <t>店面</t>
  </si>
  <si>
    <t>日期</t>
  </si>
  <si>
    <t>店面接待客流</t>
  </si>
  <si>
    <t>今日订单</t>
  </si>
  <si>
    <t>实际预测量数</t>
  </si>
  <si>
    <r>
      <rPr>
        <b/>
        <sz val="10"/>
        <color rgb="FFFF0000"/>
        <rFont val="微软雅黑"/>
        <charset val="134"/>
      </rPr>
      <t>未交订</t>
    </r>
    <r>
      <rPr>
        <b/>
        <sz val="10"/>
        <color theme="1"/>
        <rFont val="微软雅黑"/>
        <charset val="134"/>
      </rPr>
      <t>预测量客户</t>
    </r>
    <r>
      <rPr>
        <b/>
        <sz val="10"/>
        <color rgb="FFFF0000"/>
        <rFont val="微软雅黑"/>
        <charset val="134"/>
      </rPr>
      <t>讲解</t>
    </r>
    <r>
      <rPr>
        <b/>
        <sz val="10"/>
        <color theme="1"/>
        <rFont val="微软雅黑"/>
        <charset val="134"/>
      </rPr>
      <t>量声定制专属VIP方案数量</t>
    </r>
  </si>
  <si>
    <t>预测量客户成交订单数</t>
  </si>
  <si>
    <r>
      <rPr>
        <b/>
        <sz val="10"/>
        <color rgb="FFFF0000"/>
        <rFont val="微软雅黑"/>
        <charset val="134"/>
      </rPr>
      <t>订单</t>
    </r>
    <r>
      <rPr>
        <b/>
        <sz val="10"/>
        <color theme="1"/>
        <rFont val="微软雅黑"/>
        <charset val="134"/>
      </rPr>
      <t>客户</t>
    </r>
    <r>
      <rPr>
        <b/>
        <sz val="10"/>
        <color rgb="FFFF0000"/>
        <rFont val="微软雅黑"/>
        <charset val="134"/>
      </rPr>
      <t>讲解</t>
    </r>
    <r>
      <rPr>
        <b/>
        <sz val="10"/>
        <color theme="1"/>
        <rFont val="微软雅黑"/>
        <charset val="134"/>
      </rPr>
      <t>量声定制专属VIP方案数</t>
    </r>
  </si>
  <si>
    <t>积分</t>
  </si>
  <si>
    <t>目标</t>
  </si>
  <si>
    <t>完成</t>
  </si>
  <si>
    <t>完成率</t>
  </si>
  <si>
    <t>分数</t>
  </si>
  <si>
    <t>已交订</t>
  </si>
  <si>
    <t>未交订</t>
  </si>
  <si>
    <t>百家宜</t>
  </si>
  <si>
    <t>12</t>
  </si>
  <si>
    <t>8</t>
  </si>
  <si>
    <t>9</t>
  </si>
  <si>
    <t>浦江店</t>
  </si>
  <si>
    <t>5</t>
  </si>
  <si>
    <t>2</t>
  </si>
  <si>
    <t>0</t>
  </si>
  <si>
    <t>喜盈门</t>
  </si>
  <si>
    <t>7</t>
  </si>
  <si>
    <t>金桥店</t>
  </si>
  <si>
    <t>3</t>
  </si>
  <si>
    <t>嘉定店</t>
  </si>
  <si>
    <t>好饰家</t>
  </si>
  <si>
    <t>家饰佳</t>
  </si>
  <si>
    <t>6</t>
  </si>
  <si>
    <t>百安居一店</t>
  </si>
  <si>
    <t>11</t>
  </si>
  <si>
    <t>百安居二店</t>
  </si>
  <si>
    <t>汶水店</t>
  </si>
  <si>
    <t>15</t>
  </si>
  <si>
    <t>10</t>
  </si>
  <si>
    <t>19</t>
  </si>
  <si>
    <t>同福店</t>
  </si>
  <si>
    <t>4</t>
  </si>
  <si>
    <t>沪南店</t>
  </si>
  <si>
    <t>1</t>
  </si>
  <si>
    <t>吉盛伟邦</t>
  </si>
  <si>
    <t>建配龙</t>
  </si>
  <si>
    <t>真北店</t>
  </si>
  <si>
    <t>1月8日量声定制项目推进排名情况</t>
  </si>
  <si>
    <t>订单目标（每日）</t>
  </si>
  <si>
    <t>今日订单完成</t>
  </si>
  <si>
    <t>订单完成比</t>
  </si>
  <si>
    <r>
      <rPr>
        <b/>
        <sz val="10"/>
        <color theme="1"/>
        <rFont val="微软雅黑"/>
        <charset val="134"/>
      </rPr>
      <t>方案讲解（含使用</t>
    </r>
    <r>
      <rPr>
        <b/>
        <sz val="10"/>
        <color theme="4"/>
        <rFont val="微软雅黑"/>
        <charset val="134"/>
      </rPr>
      <t>云屏、ipad、客户实景图集、笔记本电脑</t>
    </r>
    <r>
      <rPr>
        <b/>
        <sz val="10"/>
        <color theme="1"/>
        <rFont val="微软雅黑"/>
        <charset val="134"/>
      </rPr>
      <t>）</t>
    </r>
  </si>
  <si>
    <t>排名</t>
  </si>
  <si>
    <t>量声定制项目推进数据店铺周统计（2019/10/7~2019/10/13）</t>
  </si>
  <si>
    <t>店铺</t>
  </si>
  <si>
    <t>预测量目标数</t>
  </si>
  <si>
    <r>
      <rPr>
        <b/>
        <sz val="11"/>
        <color theme="1"/>
        <rFont val="微软雅黑"/>
        <charset val="134"/>
      </rPr>
      <t>实际</t>
    </r>
    <r>
      <rPr>
        <b/>
        <sz val="11"/>
        <color rgb="FFC00000"/>
        <rFont val="微软雅黑"/>
        <charset val="134"/>
      </rPr>
      <t>预测量</t>
    </r>
    <r>
      <rPr>
        <b/>
        <sz val="11"/>
        <color theme="1"/>
        <rFont val="微软雅黑"/>
        <charset val="134"/>
      </rPr>
      <t>数</t>
    </r>
  </si>
  <si>
    <t>方案制作目标数</t>
  </si>
  <si>
    <r>
      <rPr>
        <b/>
        <sz val="11"/>
        <color theme="1"/>
        <rFont val="微软雅黑"/>
        <charset val="134"/>
      </rPr>
      <t>实际PPT方案</t>
    </r>
    <r>
      <rPr>
        <b/>
        <sz val="11"/>
        <color rgb="FFC00000"/>
        <rFont val="微软雅黑"/>
        <charset val="134"/>
      </rPr>
      <t>制作</t>
    </r>
    <r>
      <rPr>
        <b/>
        <sz val="11"/>
        <color theme="1"/>
        <rFont val="微软雅黑"/>
        <charset val="134"/>
      </rPr>
      <t>数</t>
    </r>
  </si>
  <si>
    <t>方案讲解目标数</t>
  </si>
  <si>
    <r>
      <rPr>
        <b/>
        <sz val="11"/>
        <color theme="1"/>
        <rFont val="微软雅黑"/>
        <charset val="134"/>
      </rPr>
      <t>实际方案</t>
    </r>
    <r>
      <rPr>
        <b/>
        <sz val="11"/>
        <color rgb="FFC00000"/>
        <rFont val="微软雅黑"/>
        <charset val="134"/>
      </rPr>
      <t>讲解</t>
    </r>
    <r>
      <rPr>
        <b/>
        <sz val="11"/>
        <color theme="1"/>
        <rFont val="微软雅黑"/>
        <charset val="134"/>
      </rPr>
      <t>数</t>
    </r>
  </si>
  <si>
    <r>
      <rPr>
        <b/>
        <sz val="11"/>
        <color theme="1"/>
        <rFont val="微软雅黑"/>
        <charset val="134"/>
      </rPr>
      <t>预测量方案讲解</t>
    </r>
    <r>
      <rPr>
        <b/>
        <sz val="11"/>
        <color rgb="FFC00000"/>
        <rFont val="微软雅黑"/>
        <charset val="134"/>
      </rPr>
      <t>成交</t>
    </r>
    <r>
      <rPr>
        <b/>
        <sz val="11"/>
        <color theme="1"/>
        <rFont val="微软雅黑"/>
        <charset val="134"/>
      </rPr>
      <t>数</t>
    </r>
  </si>
  <si>
    <r>
      <rPr>
        <b/>
        <sz val="11"/>
        <color theme="1"/>
        <rFont val="微软雅黑"/>
        <charset val="134"/>
      </rPr>
      <t>单值</t>
    </r>
    <r>
      <rPr>
        <b/>
        <sz val="11"/>
        <color rgb="FFC00000"/>
        <rFont val="微软雅黑"/>
        <charset val="134"/>
      </rPr>
      <t>提升</t>
    </r>
    <r>
      <rPr>
        <b/>
        <sz val="11"/>
        <color theme="1"/>
        <rFont val="微软雅黑"/>
        <charset val="134"/>
      </rPr>
      <t>总金额</t>
    </r>
  </si>
  <si>
    <r>
      <rPr>
        <b/>
        <sz val="10"/>
        <color rgb="FFC00000"/>
        <rFont val="微软雅黑"/>
        <charset val="134"/>
      </rPr>
      <t>演练</t>
    </r>
    <r>
      <rPr>
        <b/>
        <sz val="10"/>
        <color theme="1"/>
        <rFont val="微软雅黑"/>
        <charset val="134"/>
      </rPr>
      <t>客户专属方案讲解</t>
    </r>
    <r>
      <rPr>
        <b/>
        <sz val="10"/>
        <color rgb="FFC00000"/>
        <rFont val="微软雅黑"/>
        <charset val="134"/>
      </rPr>
      <t>视频</t>
    </r>
    <r>
      <rPr>
        <b/>
        <sz val="10"/>
        <color theme="1"/>
        <rFont val="微软雅黑"/>
        <charset val="134"/>
      </rPr>
      <t>数</t>
    </r>
  </si>
  <si>
    <r>
      <rPr>
        <b/>
        <sz val="10"/>
        <color rgb="FFC00000"/>
        <rFont val="微软雅黑"/>
        <charset val="134"/>
      </rPr>
      <t>现场</t>
    </r>
    <r>
      <rPr>
        <b/>
        <sz val="10"/>
        <color theme="1"/>
        <rFont val="微软雅黑"/>
        <charset val="134"/>
      </rPr>
      <t>客户专属方案讲解</t>
    </r>
    <r>
      <rPr>
        <b/>
        <sz val="10"/>
        <color rgb="FFC00000"/>
        <rFont val="微软雅黑"/>
        <charset val="134"/>
      </rPr>
      <t>视频</t>
    </r>
    <r>
      <rPr>
        <b/>
        <sz val="10"/>
        <color theme="1"/>
        <rFont val="微软雅黑"/>
        <charset val="134"/>
      </rPr>
      <t>数</t>
    </r>
  </si>
  <si>
    <t>店铺周积分</t>
  </si>
  <si>
    <t>店铺周排名</t>
  </si>
  <si>
    <t>时间筛选条件</t>
  </si>
  <si>
    <t>&gt;=2019/10/14</t>
  </si>
  <si>
    <t>&lt;=2019/10/20</t>
  </si>
  <si>
    <t>家饰佳二店</t>
  </si>
  <si>
    <t>家饰佳一店</t>
  </si>
  <si>
    <t>百安居</t>
  </si>
  <si>
    <t>.</t>
  </si>
  <si>
    <t>11月份量声定制项目推进数据店铺统计(2019/11/1~2019/11/30)</t>
  </si>
  <si>
    <t>是否有云屏</t>
  </si>
  <si>
    <r>
      <rPr>
        <b/>
        <sz val="11"/>
        <color rgb="FFC00000"/>
        <rFont val="微软雅黑"/>
        <charset val="134"/>
      </rPr>
      <t>成交</t>
    </r>
    <r>
      <rPr>
        <b/>
        <sz val="11"/>
        <color theme="1"/>
        <rFont val="微软雅黑"/>
        <charset val="134"/>
      </rPr>
      <t>数</t>
    </r>
  </si>
  <si>
    <t>筛选时间条件</t>
  </si>
  <si>
    <t>有</t>
  </si>
  <si>
    <t>&gt;=2019/11/1</t>
  </si>
  <si>
    <t>&lt;=2019/11/30</t>
  </si>
  <si>
    <t>总计</t>
  </si>
  <si>
    <t>导购</t>
  </si>
  <si>
    <t>设计师</t>
  </si>
  <si>
    <t>王敬月</t>
  </si>
  <si>
    <t>丁文智</t>
  </si>
  <si>
    <t>周群</t>
  </si>
  <si>
    <t>丁亚芬</t>
  </si>
  <si>
    <t>秦金平</t>
  </si>
  <si>
    <t>姜好</t>
  </si>
  <si>
    <t>崔丽</t>
  </si>
  <si>
    <t>王卫佳</t>
  </si>
  <si>
    <t>吕梅花</t>
  </si>
  <si>
    <t>张益铭</t>
  </si>
  <si>
    <t>王玲珠</t>
  </si>
  <si>
    <t>王超越</t>
  </si>
  <si>
    <t>顾叶娟</t>
  </si>
  <si>
    <t>雷翔</t>
  </si>
  <si>
    <t>曹平平</t>
  </si>
  <si>
    <t>苏军</t>
  </si>
  <si>
    <t>罗婷</t>
  </si>
  <si>
    <t>吴坤庭</t>
  </si>
  <si>
    <t>闫瑞华</t>
  </si>
  <si>
    <t>刘淑敏</t>
  </si>
  <si>
    <t>程洁</t>
  </si>
  <si>
    <t>赵欢欢</t>
  </si>
  <si>
    <t>朱敬利</t>
  </si>
  <si>
    <t>何笑笑</t>
  </si>
  <si>
    <t>吴秉明</t>
  </si>
  <si>
    <t>曹晶</t>
  </si>
  <si>
    <t>刘庠印</t>
  </si>
  <si>
    <t>刘珂</t>
  </si>
  <si>
    <t>余才红</t>
  </si>
  <si>
    <t>施文慧</t>
  </si>
  <si>
    <t>胡安亮</t>
  </si>
  <si>
    <t>武艳</t>
  </si>
  <si>
    <t>刘阳</t>
  </si>
  <si>
    <t>万学凉</t>
  </si>
  <si>
    <t>王芳</t>
  </si>
  <si>
    <t>张真真</t>
  </si>
  <si>
    <t>蔡保洲</t>
  </si>
  <si>
    <t>百安居龙阳店</t>
  </si>
  <si>
    <t>吕艳</t>
  </si>
  <si>
    <t>陆省权</t>
  </si>
  <si>
    <t>曾晓璐</t>
  </si>
  <si>
    <t>百安居金桥店</t>
  </si>
  <si>
    <t>张志强</t>
  </si>
  <si>
    <t>百安居沪太店</t>
  </si>
  <si>
    <t>林巧兰</t>
  </si>
  <si>
    <t>百安居杨浦店</t>
  </si>
  <si>
    <t>王素云</t>
  </si>
  <si>
    <t>百安居闵行店</t>
  </si>
  <si>
    <t>钱小静</t>
  </si>
  <si>
    <t>百安居普陀店</t>
  </si>
  <si>
    <t>吴娇玉</t>
  </si>
  <si>
    <t>百安居徐泾店</t>
  </si>
  <si>
    <t>徐雯彦</t>
  </si>
  <si>
    <t>百安居万达茂店</t>
  </si>
  <si>
    <t>李泽冉</t>
  </si>
  <si>
    <t>潘庆辉</t>
  </si>
  <si>
    <t>曹明华</t>
  </si>
  <si>
    <t>胡建</t>
  </si>
  <si>
    <t>王光永</t>
  </si>
  <si>
    <t>林建军</t>
  </si>
  <si>
    <t>陈阳阳</t>
  </si>
  <si>
    <t>史美岗</t>
  </si>
  <si>
    <t>李娇女</t>
  </si>
  <si>
    <t>孙操操</t>
  </si>
  <si>
    <t>马才干</t>
  </si>
  <si>
    <t>牛群</t>
  </si>
  <si>
    <t>张志钏</t>
  </si>
  <si>
    <t>王志凤</t>
  </si>
  <si>
    <t>潘庆洋</t>
  </si>
  <si>
    <t>张雅仙</t>
  </si>
  <si>
    <t>李雪梅</t>
  </si>
  <si>
    <t>秦正敏</t>
  </si>
  <si>
    <t>张西顺</t>
  </si>
  <si>
    <t>魏得梅</t>
  </si>
  <si>
    <t>杨慧</t>
  </si>
  <si>
    <t>张琼</t>
  </si>
  <si>
    <t>张奥奥</t>
  </si>
  <si>
    <t>张亚南</t>
  </si>
  <si>
    <t>王艳</t>
  </si>
  <si>
    <t>张岭</t>
  </si>
  <si>
    <t>曹燕</t>
  </si>
  <si>
    <t>庞秋月</t>
  </si>
  <si>
    <t>马丽</t>
  </si>
  <si>
    <t>罗群</t>
  </si>
  <si>
    <t>李达</t>
  </si>
  <si>
    <t>姚文红</t>
  </si>
  <si>
    <t>胡志方</t>
  </si>
  <si>
    <t>周文琴</t>
  </si>
  <si>
    <t>邰志远</t>
  </si>
  <si>
    <t>李美凤</t>
  </si>
  <si>
    <t>丁耀祖</t>
  </si>
  <si>
    <t>何晓璐</t>
  </si>
  <si>
    <t>李红静</t>
  </si>
  <si>
    <t>司明华</t>
  </si>
  <si>
    <t>梁淑萍</t>
  </si>
  <si>
    <t>万若尘</t>
  </si>
  <si>
    <t>袁孝娟</t>
  </si>
  <si>
    <t>谢兵（实习）</t>
  </si>
  <si>
    <t>周新潮</t>
  </si>
  <si>
    <t>卢瑕</t>
  </si>
  <si>
    <t>郝梦娟</t>
  </si>
  <si>
    <t>赵晓华</t>
  </si>
  <si>
    <t>郑琴</t>
  </si>
  <si>
    <t>郑史侠</t>
  </si>
  <si>
    <t>青浦吉盛伟邦</t>
  </si>
  <si>
    <t>张翠勤</t>
  </si>
  <si>
    <t>于淼</t>
  </si>
  <si>
    <t>党俊霞</t>
  </si>
  <si>
    <t>卢芹</t>
  </si>
  <si>
    <t>卜云凯</t>
  </si>
  <si>
    <t>戈乾</t>
  </si>
  <si>
    <t>葛争荣</t>
  </si>
  <si>
    <t>朱莉敏</t>
  </si>
  <si>
    <t>朱孝风</t>
  </si>
  <si>
    <t>唐顶亮</t>
  </si>
  <si>
    <t>巩梦娟</t>
  </si>
  <si>
    <t>罗洋</t>
  </si>
  <si>
    <t>陈美玲</t>
  </si>
  <si>
    <t>郭明君</t>
  </si>
  <si>
    <t>李康凯</t>
  </si>
  <si>
    <t>吴长鑫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</si>
</sst>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</numFmts>
  <fonts count="3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4"/>
      <color theme="1"/>
      <name val="微软雅黑"/>
      <charset val="134"/>
    </font>
    <font>
      <b/>
      <sz val="11"/>
      <color rgb="FFC00000"/>
      <name val="微软雅黑"/>
      <charset val="134"/>
    </font>
    <font>
      <b/>
      <sz val="10"/>
      <color rgb="FFC00000"/>
      <name val="微软雅黑"/>
      <charset val="134"/>
    </font>
    <font>
      <b/>
      <sz val="10"/>
      <color theme="1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2"/>
      <color theme="1"/>
      <name val="微软雅黑"/>
      <charset val="134"/>
    </font>
    <font>
      <b/>
      <sz val="16"/>
      <color theme="1"/>
      <name val="微软雅黑"/>
      <charset val="134"/>
    </font>
    <font>
      <b/>
      <sz val="10"/>
      <color rgb="FFFF0000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0"/>
      <color theme="4"/>
      <name val="微软雅黑"/>
      <charset val="134"/>
    </font>
  </fonts>
  <fills count="48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EDDE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 style="thin">
        <color auto="1"/>
      </bottom>
      <diagonal/>
    </border>
    <border>
      <left style="medium">
        <color auto="1"/>
      </left>
      <right/>
      <top style="thick">
        <color rgb="FFFF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rgb="FFFF0000"/>
      </top>
      <bottom style="thin">
        <color auto="1"/>
      </bottom>
      <diagonal/>
    </border>
    <border>
      <left/>
      <right style="medium">
        <color auto="1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ck">
        <color rgb="FFFF0000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 style="thin">
        <color auto="1"/>
      </top>
      <bottom style="thick">
        <color rgb="FFFF0000"/>
      </bottom>
      <diagonal/>
    </border>
    <border>
      <left style="medium">
        <color auto="1"/>
      </left>
      <right/>
      <top style="thin">
        <color auto="1"/>
      </top>
      <bottom style="thick">
        <color rgb="FFFF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rgb="FFFF0000"/>
      </bottom>
      <diagonal/>
    </border>
    <border>
      <left/>
      <right style="medium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ck">
        <color rgb="FFFF0000"/>
      </right>
      <top style="thick">
        <color rgb="FFFF0000"/>
      </top>
      <bottom style="thin">
        <color auto="1"/>
      </bottom>
      <diagonal/>
    </border>
    <border>
      <left/>
      <right style="thick">
        <color rgb="FFFF0000"/>
      </right>
      <top style="thin">
        <color auto="1"/>
      </top>
      <bottom style="thin">
        <color auto="1"/>
      </bottom>
      <diagonal/>
    </border>
    <border>
      <left/>
      <right style="thick">
        <color rgb="FFFF0000"/>
      </right>
      <top style="thin">
        <color auto="1"/>
      </top>
      <bottom style="thick">
        <color rgb="FFFF000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2" fillId="24" borderId="6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27" borderId="67" applyNumberFormat="0" applyFont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63" applyNumberFormat="0" applyFill="0" applyAlignment="0" applyProtection="0">
      <alignment vertical="center"/>
    </xf>
    <xf numFmtId="0" fontId="16" fillId="0" borderId="63" applyNumberFormat="0" applyFill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9" fillId="0" borderId="64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1" fillId="44" borderId="70" applyNumberFormat="0" applyAlignment="0" applyProtection="0">
      <alignment vertical="center"/>
    </xf>
    <xf numFmtId="0" fontId="32" fillId="44" borderId="65" applyNumberFormat="0" applyAlignment="0" applyProtection="0">
      <alignment vertical="center"/>
    </xf>
    <xf numFmtId="0" fontId="28" fillId="39" borderId="69" applyNumberFormat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7" fillId="0" borderId="68" applyNumberFormat="0" applyFill="0" applyAlignment="0" applyProtection="0">
      <alignment vertical="center"/>
    </xf>
    <xf numFmtId="0" fontId="23" fillId="0" borderId="66" applyNumberFormat="0" applyFill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 wrapText="1"/>
    </xf>
    <xf numFmtId="0" fontId="1" fillId="0" borderId="18" xfId="0" applyNumberFormat="1" applyFont="1" applyBorder="1" applyAlignment="1">
      <alignment horizontal="center" vertical="center"/>
    </xf>
    <xf numFmtId="0" fontId="1" fillId="0" borderId="19" xfId="0" applyNumberFormat="1" applyFont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0" borderId="24" xfId="0" applyNumberFormat="1" applyFont="1" applyBorder="1" applyAlignment="1">
      <alignment horizontal="center" vertical="center"/>
    </xf>
    <xf numFmtId="0" fontId="1" fillId="0" borderId="25" xfId="0" applyNumberFormat="1" applyFont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0" borderId="29" xfId="0" applyNumberFormat="1" applyFont="1" applyBorder="1" applyAlignment="1">
      <alignment horizontal="center" vertical="center"/>
    </xf>
    <xf numFmtId="0" fontId="1" fillId="0" borderId="30" xfId="0" applyNumberFormat="1" applyFont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/>
    </xf>
    <xf numFmtId="0" fontId="1" fillId="6" borderId="33" xfId="0" applyFont="1" applyFill="1" applyBorder="1" applyAlignment="1">
      <alignment horizontal="center" vertical="center"/>
    </xf>
    <xf numFmtId="0" fontId="1" fillId="5" borderId="31" xfId="0" applyFont="1" applyFill="1" applyBorder="1" applyAlignment="1">
      <alignment horizontal="center" vertical="center"/>
    </xf>
    <xf numFmtId="0" fontId="1" fillId="5" borderId="34" xfId="0" applyFont="1" applyFill="1" applyBorder="1" applyAlignment="1">
      <alignment horizontal="center" vertical="center"/>
    </xf>
    <xf numFmtId="0" fontId="1" fillId="0" borderId="35" xfId="0" applyNumberFormat="1" applyFont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37" xfId="0" applyFont="1" applyFill="1" applyBorder="1" applyAlignment="1">
      <alignment horizontal="center" vertical="center"/>
    </xf>
    <xf numFmtId="0" fontId="1" fillId="6" borderId="38" xfId="0" applyFont="1" applyFill="1" applyBorder="1" applyAlignment="1">
      <alignment horizontal="center" vertical="center"/>
    </xf>
    <xf numFmtId="0" fontId="1" fillId="5" borderId="36" xfId="0" applyFont="1" applyFill="1" applyBorder="1" applyAlignment="1">
      <alignment horizontal="center" vertical="center"/>
    </xf>
    <xf numFmtId="0" fontId="1" fillId="5" borderId="39" xfId="0" applyFont="1" applyFill="1" applyBorder="1" applyAlignment="1">
      <alignment horizontal="center" vertical="center"/>
    </xf>
    <xf numFmtId="0" fontId="1" fillId="0" borderId="25" xfId="0" applyNumberFormat="1" applyFont="1" applyFill="1" applyBorder="1" applyAlignment="1">
      <alignment horizontal="center" vertical="center"/>
    </xf>
    <xf numFmtId="0" fontId="1" fillId="0" borderId="40" xfId="0" applyNumberFormat="1" applyFont="1" applyBorder="1" applyAlignment="1">
      <alignment horizontal="center" vertical="center"/>
    </xf>
    <xf numFmtId="0" fontId="1" fillId="4" borderId="41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6" borderId="43" xfId="0" applyFont="1" applyFill="1" applyBorder="1" applyAlignment="1">
      <alignment horizontal="center" vertical="center"/>
    </xf>
    <xf numFmtId="0" fontId="1" fillId="5" borderId="41" xfId="0" applyFont="1" applyFill="1" applyBorder="1" applyAlignment="1">
      <alignment horizontal="center" vertical="center"/>
    </xf>
    <xf numFmtId="0" fontId="1" fillId="5" borderId="44" xfId="0" applyFont="1" applyFill="1" applyBorder="1" applyAlignment="1">
      <alignment horizontal="center" vertical="center"/>
    </xf>
    <xf numFmtId="0" fontId="1" fillId="7" borderId="45" xfId="0" applyFont="1" applyFill="1" applyBorder="1" applyAlignment="1">
      <alignment horizontal="center" vertical="center"/>
    </xf>
    <xf numFmtId="0" fontId="3" fillId="5" borderId="46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 wrapText="1"/>
    </xf>
    <xf numFmtId="0" fontId="2" fillId="8" borderId="14" xfId="0" applyFont="1" applyFill="1" applyBorder="1" applyAlignment="1">
      <alignment horizontal="center" vertical="center" wrapText="1"/>
    </xf>
    <xf numFmtId="0" fontId="2" fillId="8" borderId="15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21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1" fillId="8" borderId="47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9" borderId="26" xfId="0" applyFont="1" applyFill="1" applyBorder="1" applyAlignment="1">
      <alignment horizontal="center" vertical="center"/>
    </xf>
    <xf numFmtId="0" fontId="1" fillId="9" borderId="27" xfId="0" applyFont="1" applyFill="1" applyBorder="1" applyAlignment="1">
      <alignment horizontal="center" vertical="center"/>
    </xf>
    <xf numFmtId="0" fontId="1" fillId="8" borderId="26" xfId="0" applyFont="1" applyFill="1" applyBorder="1" applyAlignment="1">
      <alignment horizontal="center" vertical="center"/>
    </xf>
    <xf numFmtId="0" fontId="1" fillId="8" borderId="48" xfId="0" applyFont="1" applyFill="1" applyBorder="1" applyAlignment="1">
      <alignment horizontal="center" vertical="center"/>
    </xf>
    <xf numFmtId="0" fontId="1" fillId="5" borderId="32" xfId="0" applyFont="1" applyFill="1" applyBorder="1" applyAlignment="1">
      <alignment horizontal="center" vertical="center"/>
    </xf>
    <xf numFmtId="0" fontId="1" fillId="8" borderId="31" xfId="0" applyFont="1" applyFill="1" applyBorder="1" applyAlignment="1">
      <alignment horizontal="center" vertical="center"/>
    </xf>
    <xf numFmtId="0" fontId="1" fillId="8" borderId="49" xfId="0" applyFont="1" applyFill="1" applyBorder="1" applyAlignment="1">
      <alignment horizontal="center" vertical="center"/>
    </xf>
    <xf numFmtId="0" fontId="1" fillId="5" borderId="37" xfId="0" applyFont="1" applyFill="1" applyBorder="1" applyAlignment="1">
      <alignment horizontal="center" vertical="center"/>
    </xf>
    <xf numFmtId="0" fontId="1" fillId="8" borderId="36" xfId="0" applyFont="1" applyFill="1" applyBorder="1" applyAlignment="1">
      <alignment horizontal="center" vertical="center"/>
    </xf>
    <xf numFmtId="0" fontId="1" fillId="8" borderId="38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5" borderId="42" xfId="0" applyFont="1" applyFill="1" applyBorder="1" applyAlignment="1">
      <alignment horizontal="center" vertical="center"/>
    </xf>
    <xf numFmtId="0" fontId="1" fillId="8" borderId="41" xfId="0" applyFont="1" applyFill="1" applyBorder="1" applyAlignment="1">
      <alignment horizontal="center" vertical="center"/>
    </xf>
    <xf numFmtId="0" fontId="1" fillId="8" borderId="42" xfId="0" applyFont="1" applyFill="1" applyBorder="1" applyAlignment="1">
      <alignment horizontal="center" vertical="center"/>
    </xf>
    <xf numFmtId="0" fontId="0" fillId="7" borderId="45" xfId="0" applyFill="1" applyBorder="1">
      <alignment vertical="center"/>
    </xf>
    <xf numFmtId="0" fontId="0" fillId="7" borderId="50" xfId="0" applyFill="1" applyBorder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5" borderId="51" xfId="0" applyFont="1" applyFill="1" applyBorder="1" applyAlignment="1">
      <alignment horizontal="center" vertical="center"/>
    </xf>
    <xf numFmtId="0" fontId="1" fillId="8" borderId="52" xfId="0" applyFont="1" applyFill="1" applyBorder="1" applyAlignment="1">
      <alignment horizontal="center" vertical="center"/>
    </xf>
    <xf numFmtId="0" fontId="1" fillId="8" borderId="27" xfId="0" applyFont="1" applyFill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3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 wrapText="1"/>
    </xf>
    <xf numFmtId="0" fontId="8" fillId="6" borderId="55" xfId="0" applyFont="1" applyFill="1" applyBorder="1" applyAlignment="1">
      <alignment vertical="center" wrapText="1"/>
    </xf>
    <xf numFmtId="0" fontId="2" fillId="4" borderId="12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56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6" borderId="28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1" fillId="0" borderId="56" xfId="0" applyNumberFormat="1" applyFont="1" applyBorder="1" applyAlignment="1">
      <alignment horizontal="center" vertical="center"/>
    </xf>
    <xf numFmtId="0" fontId="0" fillId="0" borderId="28" xfId="0" applyBorder="1">
      <alignment vertical="center"/>
    </xf>
    <xf numFmtId="0" fontId="9" fillId="4" borderId="28" xfId="0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/>
    </xf>
    <xf numFmtId="0" fontId="0" fillId="0" borderId="26" xfId="0" applyBorder="1">
      <alignment vertical="center"/>
    </xf>
    <xf numFmtId="0" fontId="0" fillId="0" borderId="51" xfId="0" applyBorder="1">
      <alignment vertical="center"/>
    </xf>
    <xf numFmtId="0" fontId="7" fillId="0" borderId="51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56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8" xfId="0" applyFont="1" applyFill="1" applyBorder="1" applyAlignment="1">
      <alignment horizontal="center" vertical="center"/>
    </xf>
    <xf numFmtId="0" fontId="1" fillId="0" borderId="57" xfId="0" applyNumberFormat="1" applyFont="1" applyBorder="1" applyAlignment="1">
      <alignment horizontal="center" vertical="center"/>
    </xf>
    <xf numFmtId="0" fontId="0" fillId="0" borderId="41" xfId="0" applyBorder="1">
      <alignment vertical="center"/>
    </xf>
    <xf numFmtId="0" fontId="0" fillId="0" borderId="44" xfId="0" applyBorder="1">
      <alignment vertical="center"/>
    </xf>
    <xf numFmtId="0" fontId="9" fillId="4" borderId="44" xfId="0" applyFont="1" applyFill="1" applyBorder="1" applyAlignment="1">
      <alignment horizontal="center" vertical="center"/>
    </xf>
    <xf numFmtId="0" fontId="9" fillId="4" borderId="42" xfId="0" applyFont="1" applyFill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1" fillId="4" borderId="39" xfId="0" applyFont="1" applyFill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3" fillId="0" borderId="60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 wrapText="1"/>
    </xf>
    <xf numFmtId="0" fontId="2" fillId="5" borderId="28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 wrapText="1"/>
    </xf>
    <xf numFmtId="0" fontId="2" fillId="5" borderId="27" xfId="0" applyFont="1" applyFill="1" applyBorder="1" applyAlignment="1">
      <alignment horizontal="center" vertical="center" wrapText="1"/>
    </xf>
    <xf numFmtId="0" fontId="6" fillId="6" borderId="26" xfId="0" applyFont="1" applyFill="1" applyBorder="1" applyAlignment="1">
      <alignment horizontal="center" vertical="center" wrapText="1"/>
    </xf>
    <xf numFmtId="0" fontId="6" fillId="6" borderId="27" xfId="0" applyFont="1" applyFill="1" applyBorder="1" applyAlignment="1">
      <alignment horizontal="center" vertical="center" wrapText="1"/>
    </xf>
    <xf numFmtId="0" fontId="2" fillId="8" borderId="26" xfId="0" applyFont="1" applyFill="1" applyBorder="1" applyAlignment="1">
      <alignment horizontal="center" vertical="center" wrapText="1"/>
    </xf>
    <xf numFmtId="0" fontId="2" fillId="8" borderId="27" xfId="0" applyFont="1" applyFill="1" applyBorder="1" applyAlignment="1">
      <alignment horizontal="center" vertical="center" wrapText="1"/>
    </xf>
    <xf numFmtId="0" fontId="1" fillId="8" borderId="57" xfId="0" applyFont="1" applyFill="1" applyBorder="1" applyAlignment="1">
      <alignment horizontal="center" vertical="center"/>
    </xf>
    <xf numFmtId="0" fontId="1" fillId="5" borderId="58" xfId="0" applyFont="1" applyFill="1" applyBorder="1" applyAlignment="1">
      <alignment horizontal="center" vertical="center"/>
    </xf>
    <xf numFmtId="0" fontId="1" fillId="8" borderId="59" xfId="0" applyFont="1" applyFill="1" applyBorder="1" applyAlignment="1">
      <alignment horizontal="center" vertical="center"/>
    </xf>
    <xf numFmtId="0" fontId="1" fillId="8" borderId="37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10" borderId="28" xfId="0" applyFont="1" applyFill="1" applyBorder="1" applyAlignment="1">
      <alignment horizontal="center" vertical="center"/>
    </xf>
    <xf numFmtId="0" fontId="3" fillId="11" borderId="28" xfId="0" applyFont="1" applyFill="1" applyBorder="1" applyAlignment="1">
      <alignment horizontal="center" vertical="center"/>
    </xf>
    <xf numFmtId="0" fontId="3" fillId="11" borderId="28" xfId="0" applyFont="1" applyFill="1" applyBorder="1" applyAlignment="1">
      <alignment horizontal="center" vertical="center" wrapText="1"/>
    </xf>
    <xf numFmtId="0" fontId="3" fillId="12" borderId="28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 wrapText="1"/>
    </xf>
    <xf numFmtId="0" fontId="10" fillId="10" borderId="17" xfId="0" applyFont="1" applyFill="1" applyBorder="1" applyAlignment="1">
      <alignment horizontal="center" vertical="center"/>
    </xf>
    <xf numFmtId="0" fontId="2" fillId="11" borderId="28" xfId="0" applyFont="1" applyFill="1" applyBorder="1" applyAlignment="1">
      <alignment horizontal="center" vertical="center" wrapText="1"/>
    </xf>
    <xf numFmtId="0" fontId="6" fillId="11" borderId="51" xfId="0" applyFont="1" applyFill="1" applyBorder="1" applyAlignment="1">
      <alignment horizontal="center" vertical="center" wrapText="1"/>
    </xf>
    <xf numFmtId="0" fontId="2" fillId="11" borderId="61" xfId="0" applyFont="1" applyFill="1" applyBorder="1" applyAlignment="1">
      <alignment horizontal="center" vertical="center" wrapText="1"/>
    </xf>
    <xf numFmtId="0" fontId="2" fillId="11" borderId="28" xfId="0" applyFont="1" applyFill="1" applyBorder="1" applyAlignment="1">
      <alignment horizontal="center" vertical="center"/>
    </xf>
    <xf numFmtId="0" fontId="6" fillId="11" borderId="62" xfId="0" applyFont="1" applyFill="1" applyBorder="1" applyAlignment="1">
      <alignment vertical="center" wrapText="1"/>
    </xf>
    <xf numFmtId="0" fontId="10" fillId="10" borderId="39" xfId="0" applyFont="1" applyFill="1" applyBorder="1" applyAlignment="1">
      <alignment horizontal="center" vertical="center"/>
    </xf>
    <xf numFmtId="0" fontId="2" fillId="11" borderId="51" xfId="0" applyFont="1" applyFill="1" applyBorder="1" applyAlignment="1">
      <alignment horizontal="center" vertical="center" wrapText="1"/>
    </xf>
    <xf numFmtId="0" fontId="2" fillId="11" borderId="58" xfId="0" applyFont="1" applyFill="1" applyBorder="1" applyAlignment="1">
      <alignment horizontal="center" vertical="center" wrapText="1"/>
    </xf>
    <xf numFmtId="0" fontId="10" fillId="10" borderId="28" xfId="0" applyNumberFormat="1" applyFont="1" applyFill="1" applyBorder="1" applyAlignment="1">
      <alignment horizontal="center" vertical="center"/>
    </xf>
    <xf numFmtId="10" fontId="10" fillId="10" borderId="28" xfId="0" applyNumberFormat="1" applyFont="1" applyFill="1" applyBorder="1" applyAlignment="1">
      <alignment horizontal="center" vertical="center"/>
    </xf>
    <xf numFmtId="0" fontId="10" fillId="0" borderId="28" xfId="0" applyNumberFormat="1" applyFont="1" applyFill="1" applyBorder="1" applyAlignment="1">
      <alignment horizontal="center" vertical="center"/>
    </xf>
    <xf numFmtId="0" fontId="10" fillId="0" borderId="28" xfId="0" applyNumberFormat="1" applyFont="1" applyFill="1" applyBorder="1" applyAlignment="1">
      <alignment horizontal="center" vertical="center"/>
    </xf>
    <xf numFmtId="10" fontId="10" fillId="0" borderId="28" xfId="0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 wrapText="1"/>
    </xf>
    <xf numFmtId="0" fontId="10" fillId="0" borderId="28" xfId="0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 wrapText="1"/>
    </xf>
    <xf numFmtId="0" fontId="10" fillId="9" borderId="28" xfId="0" applyNumberFormat="1" applyFont="1" applyFill="1" applyBorder="1" applyAlignment="1">
      <alignment horizontal="center" vertical="center"/>
    </xf>
    <xf numFmtId="10" fontId="10" fillId="9" borderId="28" xfId="0" applyNumberFormat="1" applyFont="1" applyFill="1" applyBorder="1" applyAlignment="1">
      <alignment horizontal="center" vertical="center"/>
    </xf>
    <xf numFmtId="0" fontId="3" fillId="9" borderId="28" xfId="0" applyFont="1" applyFill="1" applyBorder="1" applyAlignment="1">
      <alignment horizontal="center" vertical="center"/>
    </xf>
    <xf numFmtId="0" fontId="3" fillId="9" borderId="28" xfId="0" applyFont="1" applyFill="1" applyBorder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/>
    </xf>
    <xf numFmtId="0" fontId="10" fillId="12" borderId="28" xfId="0" applyFont="1" applyFill="1" applyBorder="1" applyAlignment="1">
      <alignment horizontal="center" vertical="center"/>
    </xf>
    <xf numFmtId="176" fontId="3" fillId="12" borderId="28" xfId="0" applyNumberFormat="1" applyFont="1" applyFill="1" applyBorder="1" applyAlignment="1">
      <alignment horizontal="center" vertical="center"/>
    </xf>
    <xf numFmtId="176" fontId="3" fillId="0" borderId="28" xfId="0" applyNumberFormat="1" applyFont="1" applyFill="1" applyBorder="1" applyAlignment="1">
      <alignment horizontal="center" vertical="center"/>
    </xf>
    <xf numFmtId="176" fontId="3" fillId="0" borderId="28" xfId="0" applyNumberFormat="1" applyFont="1" applyFill="1" applyBorder="1" applyAlignment="1">
      <alignment horizontal="center" vertical="center"/>
    </xf>
    <xf numFmtId="176" fontId="3" fillId="0" borderId="28" xfId="0" applyNumberFormat="1" applyFont="1" applyFill="1" applyBorder="1" applyAlignment="1">
      <alignment horizontal="center" vertical="center"/>
    </xf>
    <xf numFmtId="176" fontId="3" fillId="9" borderId="28" xfId="0" applyNumberFormat="1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1" fillId="13" borderId="28" xfId="0" applyFont="1" applyFill="1" applyBorder="1" applyAlignment="1">
      <alignment horizontal="center" vertical="center"/>
    </xf>
    <xf numFmtId="0" fontId="1" fillId="11" borderId="28" xfId="0" applyFont="1" applyFill="1" applyBorder="1" applyAlignment="1">
      <alignment horizontal="center" vertical="center"/>
    </xf>
    <xf numFmtId="176" fontId="1" fillId="14" borderId="28" xfId="0" applyNumberFormat="1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/>
    </xf>
    <xf numFmtId="0" fontId="6" fillId="4" borderId="51" xfId="0" applyFont="1" applyFill="1" applyBorder="1" applyAlignment="1">
      <alignment horizontal="center" vertical="center"/>
    </xf>
    <xf numFmtId="0" fontId="6" fillId="4" borderId="62" xfId="0" applyFont="1" applyFill="1" applyBorder="1" applyAlignment="1">
      <alignment horizontal="center" vertical="center"/>
    </xf>
    <xf numFmtId="0" fontId="6" fillId="4" borderId="52" xfId="0" applyFont="1" applyFill="1" applyBorder="1" applyAlignment="1">
      <alignment horizontal="center" vertical="center"/>
    </xf>
    <xf numFmtId="0" fontId="6" fillId="11" borderId="28" xfId="0" applyFont="1" applyFill="1" applyBorder="1" applyAlignment="1">
      <alignment horizontal="center" vertical="center"/>
    </xf>
    <xf numFmtId="0" fontId="12" fillId="11" borderId="28" xfId="0" applyFont="1" applyFill="1" applyBorder="1" applyAlignment="1">
      <alignment horizontal="center" vertical="center"/>
    </xf>
    <xf numFmtId="14" fontId="1" fillId="13" borderId="28" xfId="0" applyNumberFormat="1" applyFont="1" applyFill="1" applyBorder="1" applyAlignment="1">
      <alignment horizontal="center" vertical="center"/>
    </xf>
    <xf numFmtId="49" fontId="1" fillId="13" borderId="28" xfId="0" applyNumberFormat="1" applyFont="1" applyFill="1" applyBorder="1" applyAlignment="1">
      <alignment horizontal="center" vertical="center"/>
    </xf>
    <xf numFmtId="10" fontId="1" fillId="13" borderId="28" xfId="0" applyNumberFormat="1" applyFont="1" applyFill="1" applyBorder="1" applyAlignment="1">
      <alignment horizontal="center" vertical="center"/>
    </xf>
    <xf numFmtId="176" fontId="1" fillId="13" borderId="28" xfId="0" applyNumberFormat="1" applyFont="1" applyFill="1" applyBorder="1" applyAlignment="1">
      <alignment horizontal="center" vertical="center"/>
    </xf>
    <xf numFmtId="0" fontId="13" fillId="13" borderId="28" xfId="0" applyFont="1" applyFill="1" applyBorder="1" applyAlignment="1">
      <alignment horizontal="center" vertical="center"/>
    </xf>
    <xf numFmtId="14" fontId="1" fillId="0" borderId="28" xfId="0" applyNumberFormat="1" applyFont="1" applyFill="1" applyBorder="1" applyAlignment="1">
      <alignment horizontal="center" vertical="center"/>
    </xf>
    <xf numFmtId="49" fontId="1" fillId="0" borderId="28" xfId="0" applyNumberFormat="1" applyFont="1" applyBorder="1" applyAlignment="1">
      <alignment horizontal="center" vertical="center"/>
    </xf>
    <xf numFmtId="10" fontId="1" fillId="0" borderId="28" xfId="0" applyNumberFormat="1" applyFont="1" applyFill="1" applyBorder="1" applyAlignment="1">
      <alignment horizontal="center" vertical="center"/>
    </xf>
    <xf numFmtId="176" fontId="1" fillId="0" borderId="28" xfId="0" applyNumberFormat="1" applyFont="1" applyFill="1" applyBorder="1" applyAlignment="1">
      <alignment horizontal="center" vertical="center"/>
    </xf>
    <xf numFmtId="176" fontId="11" fillId="14" borderId="28" xfId="0" applyNumberFormat="1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 wrapText="1"/>
    </xf>
    <xf numFmtId="0" fontId="6" fillId="11" borderId="28" xfId="0" applyFont="1" applyFill="1" applyBorder="1" applyAlignment="1">
      <alignment horizontal="center" vertical="center" wrapText="1"/>
    </xf>
    <xf numFmtId="176" fontId="6" fillId="14" borderId="28" xfId="0" applyNumberFormat="1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 wrapText="1"/>
    </xf>
    <xf numFmtId="14" fontId="1" fillId="15" borderId="28" xfId="0" applyNumberFormat="1" applyFont="1" applyFill="1" applyBorder="1" applyAlignment="1">
      <alignment horizontal="center" vertical="center"/>
    </xf>
    <xf numFmtId="10" fontId="1" fillId="15" borderId="28" xfId="0" applyNumberFormat="1" applyFont="1" applyFill="1" applyBorder="1" applyAlignment="1">
      <alignment horizontal="center" vertical="center"/>
    </xf>
    <xf numFmtId="176" fontId="1" fillId="15" borderId="28" xfId="0" applyNumberFormat="1" applyFont="1" applyFill="1" applyBorder="1" applyAlignment="1">
      <alignment horizontal="center" vertical="center"/>
    </xf>
    <xf numFmtId="14" fontId="1" fillId="0" borderId="28" xfId="0" applyNumberFormat="1" applyFont="1" applyBorder="1" applyAlignment="1">
      <alignment horizontal="center" vertical="center"/>
    </xf>
    <xf numFmtId="0" fontId="1" fillId="15" borderId="28" xfId="0" applyFont="1" applyFill="1" applyBorder="1" applyAlignment="1">
      <alignment horizontal="center" vertical="center"/>
    </xf>
    <xf numFmtId="14" fontId="1" fillId="16" borderId="28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6626D"/>
      <color rgb="00FEDDEC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238"/>
  <sheetViews>
    <sheetView zoomScale="85" zoomScaleNormal="85" workbookViewId="0">
      <pane xSplit="2" ySplit="3" topLeftCell="C100" activePane="bottomRight" state="frozen"/>
      <selection/>
      <selection pane="topRight"/>
      <selection pane="bottomLeft"/>
      <selection pane="bottomRight" activeCell="D109" sqref="D109:E123"/>
    </sheetView>
  </sheetViews>
  <sheetFormatPr defaultColWidth="9" defaultRowHeight="16.5"/>
  <cols>
    <col min="1" max="1" width="10.8833333333333" style="139" customWidth="1"/>
    <col min="2" max="2" width="14.1" style="139" customWidth="1"/>
    <col min="3" max="7" width="11.1333333333333" style="139" customWidth="1"/>
    <col min="8" max="8" width="11.4583333333333" style="209" customWidth="1"/>
    <col min="9" max="9" width="12.3416666666667" style="209" customWidth="1"/>
    <col min="10" max="10" width="18.5" style="139" customWidth="1"/>
    <col min="11" max="11" width="10.375" style="209" customWidth="1"/>
    <col min="12" max="12" width="16.875" style="139" customWidth="1"/>
    <col min="13" max="13" width="8.25" style="210" customWidth="1"/>
    <col min="14" max="16384" width="9" style="139"/>
  </cols>
  <sheetData>
    <row r="1" ht="28" customHeight="1" spans="1:13">
      <c r="A1" s="211" t="s">
        <v>0</v>
      </c>
      <c r="B1" s="211"/>
      <c r="C1" s="211"/>
      <c r="D1" s="211"/>
      <c r="E1" s="211"/>
      <c r="F1" s="211"/>
      <c r="G1" s="211"/>
      <c r="H1" s="172"/>
      <c r="I1" s="172"/>
      <c r="J1" s="211"/>
      <c r="K1" s="211"/>
      <c r="L1" s="211"/>
      <c r="M1" s="227"/>
    </row>
    <row r="2" s="207" customFormat="1" ht="33" customHeight="1" spans="1:13">
      <c r="A2" s="212" t="s">
        <v>1</v>
      </c>
      <c r="B2" s="212" t="s">
        <v>2</v>
      </c>
      <c r="C2" s="212" t="s">
        <v>3</v>
      </c>
      <c r="D2" s="213" t="s">
        <v>4</v>
      </c>
      <c r="E2" s="214"/>
      <c r="F2" s="214"/>
      <c r="G2" s="215"/>
      <c r="H2" s="216" t="s">
        <v>5</v>
      </c>
      <c r="I2" s="216"/>
      <c r="J2" s="228" t="s">
        <v>6</v>
      </c>
      <c r="K2" s="229" t="s">
        <v>7</v>
      </c>
      <c r="L2" s="228" t="s">
        <v>8</v>
      </c>
      <c r="M2" s="230" t="s">
        <v>9</v>
      </c>
    </row>
    <row r="3" s="207" customFormat="1" ht="16" customHeight="1" spans="1:13">
      <c r="A3" s="212"/>
      <c r="B3" s="212"/>
      <c r="C3" s="212"/>
      <c r="D3" s="212" t="s">
        <v>10</v>
      </c>
      <c r="E3" s="212" t="s">
        <v>11</v>
      </c>
      <c r="F3" s="212" t="s">
        <v>12</v>
      </c>
      <c r="G3" s="212" t="s">
        <v>13</v>
      </c>
      <c r="H3" s="217" t="s">
        <v>14</v>
      </c>
      <c r="I3" s="217" t="s">
        <v>15</v>
      </c>
      <c r="J3" s="231"/>
      <c r="K3" s="229"/>
      <c r="L3" s="231"/>
      <c r="M3" s="230"/>
    </row>
    <row r="4" s="208" customFormat="1" spans="1:13">
      <c r="A4" s="208" t="s">
        <v>16</v>
      </c>
      <c r="B4" s="218">
        <v>43831</v>
      </c>
      <c r="C4" s="219" t="s">
        <v>17</v>
      </c>
      <c r="D4" s="219" t="s">
        <v>18</v>
      </c>
      <c r="E4" s="219" t="s">
        <v>19</v>
      </c>
      <c r="F4" s="220">
        <f>E4/D4</f>
        <v>1.125</v>
      </c>
      <c r="G4" s="221">
        <f>E4/D4*100</f>
        <v>112.5</v>
      </c>
      <c r="H4" s="222">
        <v>0</v>
      </c>
      <c r="I4" s="222">
        <v>0</v>
      </c>
      <c r="J4" s="208">
        <v>0</v>
      </c>
      <c r="K4" s="208">
        <v>0</v>
      </c>
      <c r="L4" s="208">
        <v>0</v>
      </c>
      <c r="M4" s="221">
        <f>G4+I4*30+H4*20+J4*25+L4*25</f>
        <v>112.5</v>
      </c>
    </row>
    <row r="5" spans="1:13">
      <c r="A5" s="139" t="s">
        <v>20</v>
      </c>
      <c r="B5" s="223">
        <v>43831</v>
      </c>
      <c r="C5" s="224" t="s">
        <v>21</v>
      </c>
      <c r="D5" s="224" t="s">
        <v>22</v>
      </c>
      <c r="E5" s="224" t="s">
        <v>23</v>
      </c>
      <c r="F5" s="225">
        <f t="shared" ref="F5:F18" si="0">E5/D5</f>
        <v>0</v>
      </c>
      <c r="G5" s="226">
        <f t="shared" ref="G5:G18" si="1">E5/D5*100</f>
        <v>0</v>
      </c>
      <c r="H5" s="209">
        <v>0</v>
      </c>
      <c r="I5" s="209">
        <v>1</v>
      </c>
      <c r="J5" s="139">
        <v>0</v>
      </c>
      <c r="K5" s="209">
        <v>0</v>
      </c>
      <c r="L5" s="139">
        <v>0</v>
      </c>
      <c r="M5" s="226">
        <f>G5+I5*30+H5*20+J5*25+L5*25</f>
        <v>30</v>
      </c>
    </row>
    <row r="6" spans="1:13">
      <c r="A6" s="139" t="s">
        <v>24</v>
      </c>
      <c r="B6" s="223">
        <v>43831</v>
      </c>
      <c r="C6" s="224" t="s">
        <v>25</v>
      </c>
      <c r="D6" s="224" t="s">
        <v>21</v>
      </c>
      <c r="E6" s="224" t="s">
        <v>21</v>
      </c>
      <c r="F6" s="225">
        <f t="shared" si="0"/>
        <v>1</v>
      </c>
      <c r="G6" s="226">
        <f t="shared" si="1"/>
        <v>100</v>
      </c>
      <c r="H6" s="209">
        <v>0</v>
      </c>
      <c r="I6" s="209">
        <v>1</v>
      </c>
      <c r="J6" s="139">
        <v>0</v>
      </c>
      <c r="K6" s="209">
        <v>0</v>
      </c>
      <c r="L6" s="139">
        <v>0</v>
      </c>
      <c r="M6" s="226">
        <f t="shared" ref="M6:M18" si="2">G6+I6*30+H6*20+J6*25+L6*25</f>
        <v>130</v>
      </c>
    </row>
    <row r="7" spans="1:13">
      <c r="A7" s="139" t="s">
        <v>26</v>
      </c>
      <c r="B7" s="223">
        <v>43831</v>
      </c>
      <c r="C7" s="224" t="s">
        <v>21</v>
      </c>
      <c r="D7" s="224" t="s">
        <v>27</v>
      </c>
      <c r="E7" s="224" t="s">
        <v>23</v>
      </c>
      <c r="F7" s="225">
        <f t="shared" si="0"/>
        <v>0</v>
      </c>
      <c r="G7" s="226">
        <f t="shared" si="1"/>
        <v>0</v>
      </c>
      <c r="H7" s="209">
        <v>0</v>
      </c>
      <c r="I7" s="209">
        <v>0</v>
      </c>
      <c r="J7" s="139">
        <v>0</v>
      </c>
      <c r="K7" s="209">
        <v>0</v>
      </c>
      <c r="L7" s="139">
        <v>0</v>
      </c>
      <c r="M7" s="226">
        <f t="shared" si="2"/>
        <v>0</v>
      </c>
    </row>
    <row r="8" spans="1:13">
      <c r="A8" s="139" t="s">
        <v>28</v>
      </c>
      <c r="B8" s="223">
        <v>43831</v>
      </c>
      <c r="C8" s="224"/>
      <c r="D8" s="224"/>
      <c r="E8" s="224"/>
      <c r="F8" s="225">
        <v>0</v>
      </c>
      <c r="G8" s="226">
        <v>0</v>
      </c>
      <c r="H8" s="209">
        <v>0</v>
      </c>
      <c r="I8" s="209">
        <v>0</v>
      </c>
      <c r="J8" s="139">
        <v>0</v>
      </c>
      <c r="K8" s="209">
        <v>0</v>
      </c>
      <c r="L8" s="139">
        <v>0</v>
      </c>
      <c r="M8" s="226">
        <f t="shared" si="2"/>
        <v>0</v>
      </c>
    </row>
    <row r="9" spans="1:13">
      <c r="A9" s="139" t="s">
        <v>29</v>
      </c>
      <c r="B9" s="223">
        <v>43831</v>
      </c>
      <c r="C9" s="224"/>
      <c r="D9" s="224"/>
      <c r="E9" s="224"/>
      <c r="F9" s="225">
        <v>0</v>
      </c>
      <c r="G9" s="226">
        <v>0</v>
      </c>
      <c r="H9" s="209">
        <v>0</v>
      </c>
      <c r="I9" s="209">
        <v>0</v>
      </c>
      <c r="J9" s="139">
        <v>0</v>
      </c>
      <c r="K9" s="209">
        <v>0</v>
      </c>
      <c r="L9" s="139">
        <v>0</v>
      </c>
      <c r="M9" s="226">
        <f t="shared" si="2"/>
        <v>0</v>
      </c>
    </row>
    <row r="10" spans="1:13">
      <c r="A10" s="139" t="s">
        <v>30</v>
      </c>
      <c r="B10" s="223">
        <v>43831</v>
      </c>
      <c r="C10" s="224" t="s">
        <v>18</v>
      </c>
      <c r="D10" s="224" t="s">
        <v>31</v>
      </c>
      <c r="E10" s="224" t="s">
        <v>22</v>
      </c>
      <c r="F10" s="225">
        <f t="shared" si="0"/>
        <v>0.333333333333333</v>
      </c>
      <c r="G10" s="226">
        <f t="shared" si="1"/>
        <v>33.3333333333333</v>
      </c>
      <c r="H10" s="209">
        <v>0</v>
      </c>
      <c r="I10" s="209">
        <v>0</v>
      </c>
      <c r="J10" s="139">
        <v>0</v>
      </c>
      <c r="K10" s="209">
        <v>0</v>
      </c>
      <c r="L10" s="139">
        <v>0</v>
      </c>
      <c r="M10" s="226">
        <f t="shared" si="2"/>
        <v>33.3333333333333</v>
      </c>
    </row>
    <row r="11" spans="1:13">
      <c r="A11" s="139" t="s">
        <v>32</v>
      </c>
      <c r="B11" s="223">
        <v>43831</v>
      </c>
      <c r="C11" s="224" t="s">
        <v>33</v>
      </c>
      <c r="D11" s="224" t="s">
        <v>31</v>
      </c>
      <c r="E11" s="224" t="s">
        <v>25</v>
      </c>
      <c r="F11" s="225">
        <f t="shared" si="0"/>
        <v>1.16666666666667</v>
      </c>
      <c r="G11" s="226">
        <f t="shared" si="1"/>
        <v>116.666666666667</v>
      </c>
      <c r="H11" s="209">
        <v>0</v>
      </c>
      <c r="I11" s="209">
        <v>0</v>
      </c>
      <c r="J11" s="139">
        <v>0</v>
      </c>
      <c r="K11" s="209">
        <v>0</v>
      </c>
      <c r="L11" s="139">
        <v>0</v>
      </c>
      <c r="M11" s="226">
        <f t="shared" si="2"/>
        <v>116.666666666667</v>
      </c>
    </row>
    <row r="12" spans="1:13">
      <c r="A12" s="139" t="s">
        <v>34</v>
      </c>
      <c r="B12" s="223">
        <v>43831</v>
      </c>
      <c r="C12" s="224" t="s">
        <v>21</v>
      </c>
      <c r="D12" s="224" t="s">
        <v>22</v>
      </c>
      <c r="E12" s="224" t="s">
        <v>22</v>
      </c>
      <c r="F12" s="225">
        <f t="shared" si="0"/>
        <v>1</v>
      </c>
      <c r="G12" s="226">
        <f t="shared" si="1"/>
        <v>100</v>
      </c>
      <c r="H12" s="209">
        <v>0</v>
      </c>
      <c r="I12" s="209">
        <v>0</v>
      </c>
      <c r="J12" s="139">
        <v>0</v>
      </c>
      <c r="K12" s="209">
        <v>0</v>
      </c>
      <c r="L12" s="139">
        <v>0</v>
      </c>
      <c r="M12" s="226">
        <f t="shared" si="2"/>
        <v>100</v>
      </c>
    </row>
    <row r="13" spans="1:13">
      <c r="A13" s="139" t="s">
        <v>35</v>
      </c>
      <c r="B13" s="223">
        <v>43831</v>
      </c>
      <c r="C13" s="224" t="s">
        <v>36</v>
      </c>
      <c r="D13" s="224" t="s">
        <v>37</v>
      </c>
      <c r="E13" s="224" t="s">
        <v>38</v>
      </c>
      <c r="F13" s="225">
        <f t="shared" si="0"/>
        <v>1.9</v>
      </c>
      <c r="G13" s="226">
        <f t="shared" si="1"/>
        <v>190</v>
      </c>
      <c r="H13" s="209">
        <v>0</v>
      </c>
      <c r="I13" s="209">
        <v>1</v>
      </c>
      <c r="J13" s="139">
        <v>0</v>
      </c>
      <c r="K13" s="209">
        <v>0</v>
      </c>
      <c r="L13" s="139">
        <v>0</v>
      </c>
      <c r="M13" s="226">
        <f t="shared" si="2"/>
        <v>220</v>
      </c>
    </row>
    <row r="14" spans="1:13">
      <c r="A14" s="139" t="s">
        <v>39</v>
      </c>
      <c r="B14" s="223">
        <v>43831</v>
      </c>
      <c r="C14" s="224" t="s">
        <v>40</v>
      </c>
      <c r="D14" s="224" t="s">
        <v>27</v>
      </c>
      <c r="E14" s="224" t="s">
        <v>27</v>
      </c>
      <c r="F14" s="225">
        <f t="shared" si="0"/>
        <v>1</v>
      </c>
      <c r="G14" s="226">
        <f t="shared" si="1"/>
        <v>100</v>
      </c>
      <c r="H14" s="209">
        <v>0</v>
      </c>
      <c r="I14" s="209">
        <v>0</v>
      </c>
      <c r="J14" s="139">
        <v>0</v>
      </c>
      <c r="K14" s="209">
        <v>0</v>
      </c>
      <c r="L14" s="139">
        <v>0</v>
      </c>
      <c r="M14" s="226">
        <f t="shared" si="2"/>
        <v>100</v>
      </c>
    </row>
    <row r="15" spans="1:13">
      <c r="A15" s="139" t="s">
        <v>41</v>
      </c>
      <c r="B15" s="223">
        <v>43831</v>
      </c>
      <c r="C15" s="224" t="s">
        <v>27</v>
      </c>
      <c r="D15" s="224" t="s">
        <v>27</v>
      </c>
      <c r="E15" s="224" t="s">
        <v>42</v>
      </c>
      <c r="F15" s="225">
        <f t="shared" si="0"/>
        <v>0.333333333333333</v>
      </c>
      <c r="G15" s="226">
        <f t="shared" si="1"/>
        <v>33.3333333333333</v>
      </c>
      <c r="H15" s="209">
        <v>0</v>
      </c>
      <c r="I15" s="209">
        <v>0</v>
      </c>
      <c r="J15" s="139">
        <v>0</v>
      </c>
      <c r="K15" s="209">
        <v>0</v>
      </c>
      <c r="L15" s="139">
        <v>0</v>
      </c>
      <c r="M15" s="226">
        <f t="shared" si="2"/>
        <v>33.3333333333333</v>
      </c>
    </row>
    <row r="16" spans="1:13">
      <c r="A16" s="139" t="s">
        <v>43</v>
      </c>
      <c r="B16" s="223">
        <v>43831</v>
      </c>
      <c r="C16" s="224" t="s">
        <v>40</v>
      </c>
      <c r="D16" s="224" t="s">
        <v>42</v>
      </c>
      <c r="E16" s="224" t="s">
        <v>23</v>
      </c>
      <c r="F16" s="225">
        <f t="shared" si="0"/>
        <v>0</v>
      </c>
      <c r="G16" s="226">
        <f t="shared" si="1"/>
        <v>0</v>
      </c>
      <c r="H16" s="209">
        <v>0</v>
      </c>
      <c r="I16" s="209">
        <v>0</v>
      </c>
      <c r="J16" s="139">
        <v>0</v>
      </c>
      <c r="K16" s="209">
        <v>0</v>
      </c>
      <c r="L16" s="139">
        <v>0</v>
      </c>
      <c r="M16" s="226">
        <f t="shared" si="2"/>
        <v>0</v>
      </c>
    </row>
    <row r="17" spans="1:13">
      <c r="A17" s="139" t="s">
        <v>44</v>
      </c>
      <c r="B17" s="223">
        <v>43831</v>
      </c>
      <c r="C17" s="224"/>
      <c r="D17" s="224"/>
      <c r="E17" s="224"/>
      <c r="F17" s="225">
        <v>0</v>
      </c>
      <c r="G17" s="226">
        <v>0</v>
      </c>
      <c r="H17" s="209">
        <v>0</v>
      </c>
      <c r="I17" s="209">
        <v>0</v>
      </c>
      <c r="J17" s="139">
        <v>0</v>
      </c>
      <c r="K17" s="209">
        <v>0</v>
      </c>
      <c r="L17" s="139">
        <v>0</v>
      </c>
      <c r="M17" s="226">
        <f t="shared" si="2"/>
        <v>0</v>
      </c>
    </row>
    <row r="18" spans="1:13">
      <c r="A18" s="139" t="s">
        <v>45</v>
      </c>
      <c r="B18" s="223">
        <v>43831</v>
      </c>
      <c r="C18" s="224" t="s">
        <v>21</v>
      </c>
      <c r="D18" s="224" t="s">
        <v>25</v>
      </c>
      <c r="E18" s="224" t="s">
        <v>40</v>
      </c>
      <c r="F18" s="225">
        <f t="shared" si="0"/>
        <v>0.571428571428571</v>
      </c>
      <c r="G18" s="226">
        <f t="shared" si="1"/>
        <v>57.1428571428571</v>
      </c>
      <c r="H18" s="209">
        <v>0</v>
      </c>
      <c r="I18" s="209">
        <v>0</v>
      </c>
      <c r="J18" s="139">
        <v>0</v>
      </c>
      <c r="K18" s="209">
        <v>0</v>
      </c>
      <c r="L18" s="139">
        <v>0</v>
      </c>
      <c r="M18" s="226">
        <f t="shared" si="2"/>
        <v>57.1428571428571</v>
      </c>
    </row>
    <row r="19" s="208" customFormat="1" spans="1:13">
      <c r="A19" s="208" t="s">
        <v>16</v>
      </c>
      <c r="B19" s="218">
        <v>43832</v>
      </c>
      <c r="C19" s="208">
        <v>2</v>
      </c>
      <c r="D19" s="208">
        <v>2</v>
      </c>
      <c r="E19" s="208">
        <v>1</v>
      </c>
      <c r="F19" s="220">
        <f t="shared" ref="F19:F33" si="3">E19/D19</f>
        <v>0.5</v>
      </c>
      <c r="G19" s="221">
        <f t="shared" ref="G19:G33" si="4">E19/D19*100</f>
        <v>50</v>
      </c>
      <c r="H19" s="208">
        <v>0</v>
      </c>
      <c r="I19" s="208">
        <v>0</v>
      </c>
      <c r="J19" s="208">
        <v>0</v>
      </c>
      <c r="K19" s="208">
        <v>0</v>
      </c>
      <c r="L19" s="208">
        <v>0</v>
      </c>
      <c r="M19" s="221">
        <f t="shared" ref="M19:M33" si="5">G19+I19*30+H19*20+J19*25+L19*25</f>
        <v>50</v>
      </c>
    </row>
    <row r="20" spans="1:13">
      <c r="A20" s="139" t="s">
        <v>20</v>
      </c>
      <c r="B20" s="223">
        <v>43832</v>
      </c>
      <c r="C20" s="139">
        <v>0</v>
      </c>
      <c r="D20" s="139">
        <v>1</v>
      </c>
      <c r="E20" s="139">
        <v>0</v>
      </c>
      <c r="F20" s="225">
        <f t="shared" si="3"/>
        <v>0</v>
      </c>
      <c r="G20" s="226">
        <f t="shared" si="4"/>
        <v>0</v>
      </c>
      <c r="H20" s="209">
        <v>0</v>
      </c>
      <c r="I20" s="209">
        <v>0</v>
      </c>
      <c r="J20" s="139">
        <v>0</v>
      </c>
      <c r="K20" s="209">
        <v>0</v>
      </c>
      <c r="L20" s="139">
        <v>0</v>
      </c>
      <c r="M20" s="226">
        <f t="shared" si="5"/>
        <v>0</v>
      </c>
    </row>
    <row r="21" spans="1:13">
      <c r="A21" s="139" t="s">
        <v>24</v>
      </c>
      <c r="B21" s="223">
        <v>43832</v>
      </c>
      <c r="C21" s="139">
        <v>0</v>
      </c>
      <c r="D21" s="139">
        <v>2</v>
      </c>
      <c r="E21" s="139">
        <v>1</v>
      </c>
      <c r="F21" s="225">
        <f t="shared" si="3"/>
        <v>0.5</v>
      </c>
      <c r="G21" s="226">
        <f t="shared" si="4"/>
        <v>50</v>
      </c>
      <c r="H21" s="209">
        <v>2</v>
      </c>
      <c r="I21" s="209">
        <v>0</v>
      </c>
      <c r="J21" s="139">
        <v>0</v>
      </c>
      <c r="K21" s="209">
        <v>0</v>
      </c>
      <c r="L21" s="139">
        <v>0</v>
      </c>
      <c r="M21" s="226">
        <f t="shared" si="5"/>
        <v>90</v>
      </c>
    </row>
    <row r="22" spans="1:13">
      <c r="A22" s="139" t="s">
        <v>26</v>
      </c>
      <c r="B22" s="223">
        <v>43832</v>
      </c>
      <c r="C22" s="139">
        <v>1</v>
      </c>
      <c r="D22" s="139">
        <v>1</v>
      </c>
      <c r="E22" s="139">
        <v>0</v>
      </c>
      <c r="F22" s="225">
        <f t="shared" si="3"/>
        <v>0</v>
      </c>
      <c r="G22" s="226">
        <f t="shared" si="4"/>
        <v>0</v>
      </c>
      <c r="H22" s="209">
        <v>0</v>
      </c>
      <c r="I22" s="209">
        <v>0</v>
      </c>
      <c r="J22" s="139">
        <v>0</v>
      </c>
      <c r="K22" s="209">
        <v>0</v>
      </c>
      <c r="L22" s="139">
        <v>0</v>
      </c>
      <c r="M22" s="226">
        <f t="shared" si="5"/>
        <v>0</v>
      </c>
    </row>
    <row r="23" spans="1:13">
      <c r="A23" s="139" t="s">
        <v>28</v>
      </c>
      <c r="B23" s="223">
        <v>43832</v>
      </c>
      <c r="C23" s="139">
        <v>0</v>
      </c>
      <c r="D23" s="139">
        <v>1</v>
      </c>
      <c r="E23" s="139">
        <v>0</v>
      </c>
      <c r="F23" s="225">
        <f t="shared" si="3"/>
        <v>0</v>
      </c>
      <c r="G23" s="226">
        <f t="shared" si="4"/>
        <v>0</v>
      </c>
      <c r="H23" s="209">
        <v>0</v>
      </c>
      <c r="I23" s="209">
        <v>0</v>
      </c>
      <c r="J23" s="139">
        <v>0</v>
      </c>
      <c r="K23" s="209">
        <v>0</v>
      </c>
      <c r="L23" s="139">
        <v>0</v>
      </c>
      <c r="M23" s="226">
        <f t="shared" si="5"/>
        <v>0</v>
      </c>
    </row>
    <row r="24" spans="1:13">
      <c r="A24" s="139" t="s">
        <v>29</v>
      </c>
      <c r="B24" s="223">
        <v>43832</v>
      </c>
      <c r="C24" s="139">
        <v>1</v>
      </c>
      <c r="D24" s="139">
        <v>1</v>
      </c>
      <c r="E24" s="139">
        <v>0</v>
      </c>
      <c r="F24" s="225">
        <f t="shared" si="3"/>
        <v>0</v>
      </c>
      <c r="G24" s="226">
        <f t="shared" si="4"/>
        <v>0</v>
      </c>
      <c r="H24" s="209">
        <v>0</v>
      </c>
      <c r="I24" s="209">
        <v>0</v>
      </c>
      <c r="J24" s="139">
        <v>0</v>
      </c>
      <c r="K24" s="209">
        <v>0</v>
      </c>
      <c r="L24" s="139">
        <v>0</v>
      </c>
      <c r="M24" s="226">
        <f t="shared" si="5"/>
        <v>0</v>
      </c>
    </row>
    <row r="25" spans="1:13">
      <c r="A25" s="139" t="s">
        <v>30</v>
      </c>
      <c r="B25" s="223">
        <v>43832</v>
      </c>
      <c r="C25" s="139">
        <v>4</v>
      </c>
      <c r="D25" s="139">
        <v>3</v>
      </c>
      <c r="E25" s="139">
        <v>1</v>
      </c>
      <c r="F25" s="225">
        <f t="shared" si="3"/>
        <v>0.333333333333333</v>
      </c>
      <c r="G25" s="226">
        <f t="shared" si="4"/>
        <v>33.3333333333333</v>
      </c>
      <c r="H25" s="209">
        <v>0</v>
      </c>
      <c r="I25" s="209">
        <v>0</v>
      </c>
      <c r="J25" s="139">
        <v>0</v>
      </c>
      <c r="K25" s="209">
        <v>0</v>
      </c>
      <c r="L25" s="139">
        <v>0</v>
      </c>
      <c r="M25" s="226">
        <f t="shared" si="5"/>
        <v>33.3333333333333</v>
      </c>
    </row>
    <row r="26" spans="1:13">
      <c r="A26" s="139" t="s">
        <v>32</v>
      </c>
      <c r="B26" s="223">
        <v>43832</v>
      </c>
      <c r="C26" s="139">
        <v>3</v>
      </c>
      <c r="D26" s="139">
        <v>1</v>
      </c>
      <c r="E26" s="139">
        <v>0</v>
      </c>
      <c r="F26" s="225">
        <f t="shared" si="3"/>
        <v>0</v>
      </c>
      <c r="G26" s="226">
        <f t="shared" si="4"/>
        <v>0</v>
      </c>
      <c r="H26" s="209">
        <v>0</v>
      </c>
      <c r="I26" s="209">
        <v>0</v>
      </c>
      <c r="J26" s="139">
        <v>0</v>
      </c>
      <c r="K26" s="209">
        <v>0</v>
      </c>
      <c r="L26" s="139">
        <v>0</v>
      </c>
      <c r="M26" s="226">
        <f t="shared" si="5"/>
        <v>0</v>
      </c>
    </row>
    <row r="27" spans="1:13">
      <c r="A27" s="139" t="s">
        <v>34</v>
      </c>
      <c r="B27" s="223">
        <v>43832</v>
      </c>
      <c r="C27" s="139">
        <v>1</v>
      </c>
      <c r="D27" s="139">
        <v>0</v>
      </c>
      <c r="E27" s="139">
        <v>0</v>
      </c>
      <c r="F27" s="225">
        <v>0</v>
      </c>
      <c r="G27" s="226">
        <v>0</v>
      </c>
      <c r="H27" s="209">
        <v>0</v>
      </c>
      <c r="I27" s="209">
        <v>0</v>
      </c>
      <c r="J27" s="139">
        <v>0</v>
      </c>
      <c r="K27" s="209">
        <v>0</v>
      </c>
      <c r="L27" s="139">
        <v>0</v>
      </c>
      <c r="M27" s="226">
        <f t="shared" si="5"/>
        <v>0</v>
      </c>
    </row>
    <row r="28" spans="1:13">
      <c r="A28" s="139" t="s">
        <v>35</v>
      </c>
      <c r="B28" s="223">
        <v>43832</v>
      </c>
      <c r="C28" s="139">
        <v>3</v>
      </c>
      <c r="D28" s="139">
        <v>6</v>
      </c>
      <c r="E28" s="139">
        <v>6</v>
      </c>
      <c r="F28" s="225">
        <f t="shared" si="3"/>
        <v>1</v>
      </c>
      <c r="G28" s="226">
        <f t="shared" si="4"/>
        <v>100</v>
      </c>
      <c r="H28" s="209">
        <v>0</v>
      </c>
      <c r="I28" s="209">
        <v>1</v>
      </c>
      <c r="J28" s="139">
        <v>0</v>
      </c>
      <c r="K28" s="209">
        <v>0</v>
      </c>
      <c r="L28" s="139">
        <v>0</v>
      </c>
      <c r="M28" s="226">
        <f t="shared" si="5"/>
        <v>130</v>
      </c>
    </row>
    <row r="29" spans="1:13">
      <c r="A29" s="139" t="s">
        <v>39</v>
      </c>
      <c r="B29" s="223">
        <v>43832</v>
      </c>
      <c r="C29" s="139">
        <v>0</v>
      </c>
      <c r="D29" s="139">
        <v>3</v>
      </c>
      <c r="E29" s="139">
        <v>0</v>
      </c>
      <c r="F29" s="225">
        <f t="shared" si="3"/>
        <v>0</v>
      </c>
      <c r="G29" s="226">
        <f t="shared" si="4"/>
        <v>0</v>
      </c>
      <c r="H29" s="209">
        <v>0</v>
      </c>
      <c r="I29" s="209">
        <v>0</v>
      </c>
      <c r="J29" s="139">
        <v>0</v>
      </c>
      <c r="K29" s="209">
        <v>0</v>
      </c>
      <c r="L29" s="139">
        <v>0</v>
      </c>
      <c r="M29" s="226">
        <f t="shared" si="5"/>
        <v>0</v>
      </c>
    </row>
    <row r="30" spans="1:13">
      <c r="A30" s="139" t="s">
        <v>41</v>
      </c>
      <c r="B30" s="223">
        <v>43832</v>
      </c>
      <c r="C30" s="139">
        <v>3</v>
      </c>
      <c r="D30" s="139">
        <v>3</v>
      </c>
      <c r="E30" s="139">
        <v>0</v>
      </c>
      <c r="F30" s="225">
        <f t="shared" si="3"/>
        <v>0</v>
      </c>
      <c r="G30" s="226">
        <f t="shared" si="4"/>
        <v>0</v>
      </c>
      <c r="H30" s="209">
        <v>0</v>
      </c>
      <c r="I30" s="209">
        <v>0</v>
      </c>
      <c r="J30" s="139">
        <v>0</v>
      </c>
      <c r="K30" s="209">
        <v>0</v>
      </c>
      <c r="L30" s="139">
        <v>0</v>
      </c>
      <c r="M30" s="226">
        <f t="shared" si="5"/>
        <v>0</v>
      </c>
    </row>
    <row r="31" spans="1:13">
      <c r="A31" s="139" t="s">
        <v>43</v>
      </c>
      <c r="B31" s="223">
        <v>43832</v>
      </c>
      <c r="C31" s="139">
        <v>0</v>
      </c>
      <c r="D31" s="139">
        <v>1</v>
      </c>
      <c r="E31" s="139">
        <v>2</v>
      </c>
      <c r="F31" s="225">
        <f t="shared" si="3"/>
        <v>2</v>
      </c>
      <c r="G31" s="226">
        <f t="shared" si="4"/>
        <v>200</v>
      </c>
      <c r="H31" s="209">
        <v>0</v>
      </c>
      <c r="I31" s="209">
        <v>0</v>
      </c>
      <c r="J31" s="139">
        <v>0</v>
      </c>
      <c r="K31" s="209">
        <v>0</v>
      </c>
      <c r="L31" s="139">
        <v>0</v>
      </c>
      <c r="M31" s="226">
        <f t="shared" si="5"/>
        <v>200</v>
      </c>
    </row>
    <row r="32" spans="1:13">
      <c r="A32" s="139" t="s">
        <v>44</v>
      </c>
      <c r="B32" s="223">
        <v>43832</v>
      </c>
      <c r="C32" s="139">
        <v>3</v>
      </c>
      <c r="D32" s="139">
        <v>2</v>
      </c>
      <c r="E32" s="139">
        <v>0</v>
      </c>
      <c r="F32" s="225">
        <f t="shared" si="3"/>
        <v>0</v>
      </c>
      <c r="G32" s="226">
        <f t="shared" si="4"/>
        <v>0</v>
      </c>
      <c r="H32" s="209">
        <v>0</v>
      </c>
      <c r="I32" s="209">
        <v>0</v>
      </c>
      <c r="J32" s="139">
        <v>0</v>
      </c>
      <c r="K32" s="209">
        <v>0</v>
      </c>
      <c r="L32" s="139">
        <v>0</v>
      </c>
      <c r="M32" s="226">
        <f t="shared" si="5"/>
        <v>0</v>
      </c>
    </row>
    <row r="33" spans="1:13">
      <c r="A33" s="139" t="s">
        <v>45</v>
      </c>
      <c r="B33" s="223">
        <v>43832</v>
      </c>
      <c r="C33" s="139">
        <v>3</v>
      </c>
      <c r="D33" s="139">
        <v>1</v>
      </c>
      <c r="E33" s="139">
        <v>0</v>
      </c>
      <c r="F33" s="225">
        <f t="shared" si="3"/>
        <v>0</v>
      </c>
      <c r="G33" s="226">
        <f t="shared" si="4"/>
        <v>0</v>
      </c>
      <c r="H33" s="209">
        <v>0</v>
      </c>
      <c r="I33" s="209">
        <v>0</v>
      </c>
      <c r="J33" s="139">
        <v>0</v>
      </c>
      <c r="K33" s="209">
        <v>0</v>
      </c>
      <c r="L33" s="139">
        <v>0</v>
      </c>
      <c r="M33" s="226">
        <f t="shared" si="5"/>
        <v>0</v>
      </c>
    </row>
    <row r="34" s="208" customFormat="1" spans="1:13">
      <c r="A34" s="208" t="s">
        <v>16</v>
      </c>
      <c r="B34" s="218">
        <v>43833</v>
      </c>
      <c r="C34" s="208">
        <v>1</v>
      </c>
      <c r="D34" s="208">
        <v>2</v>
      </c>
      <c r="E34" s="208">
        <v>0</v>
      </c>
      <c r="F34" s="220">
        <f t="shared" ref="F34:F48" si="6">E34/D34</f>
        <v>0</v>
      </c>
      <c r="G34" s="221">
        <f t="shared" ref="G34:G48" si="7">E34/D34*100</f>
        <v>0</v>
      </c>
      <c r="H34" s="208">
        <v>0</v>
      </c>
      <c r="I34" s="208">
        <v>0</v>
      </c>
      <c r="J34" s="208">
        <v>0</v>
      </c>
      <c r="K34" s="208">
        <v>0</v>
      </c>
      <c r="L34" s="208">
        <v>0</v>
      </c>
      <c r="M34" s="221">
        <f t="shared" ref="M34:M48" si="8">G34+I34*30+H34*20+J34*25+L34*25</f>
        <v>0</v>
      </c>
    </row>
    <row r="35" spans="1:13">
      <c r="A35" s="139" t="s">
        <v>20</v>
      </c>
      <c r="B35" s="223">
        <v>43833</v>
      </c>
      <c r="C35" s="139">
        <v>0</v>
      </c>
      <c r="D35" s="139">
        <v>1</v>
      </c>
      <c r="E35" s="139">
        <v>0</v>
      </c>
      <c r="F35" s="225">
        <f t="shared" si="6"/>
        <v>0</v>
      </c>
      <c r="G35" s="226">
        <f t="shared" si="7"/>
        <v>0</v>
      </c>
      <c r="H35" s="209">
        <v>0</v>
      </c>
      <c r="I35" s="209">
        <v>0</v>
      </c>
      <c r="J35" s="139">
        <v>0</v>
      </c>
      <c r="K35" s="209">
        <v>0</v>
      </c>
      <c r="L35" s="139">
        <v>0</v>
      </c>
      <c r="M35" s="226">
        <f t="shared" si="8"/>
        <v>0</v>
      </c>
    </row>
    <row r="36" spans="1:13">
      <c r="A36" s="139" t="s">
        <v>24</v>
      </c>
      <c r="B36" s="223">
        <v>43833</v>
      </c>
      <c r="C36" s="139">
        <v>1</v>
      </c>
      <c r="D36" s="139">
        <v>2</v>
      </c>
      <c r="E36" s="139">
        <v>5</v>
      </c>
      <c r="F36" s="225">
        <f t="shared" si="6"/>
        <v>2.5</v>
      </c>
      <c r="G36" s="226">
        <f t="shared" si="7"/>
        <v>250</v>
      </c>
      <c r="H36" s="209">
        <v>2</v>
      </c>
      <c r="I36" s="209">
        <v>1</v>
      </c>
      <c r="J36" s="139">
        <v>0</v>
      </c>
      <c r="K36" s="209">
        <v>0</v>
      </c>
      <c r="L36" s="139">
        <v>0</v>
      </c>
      <c r="M36" s="226">
        <f t="shared" si="8"/>
        <v>320</v>
      </c>
    </row>
    <row r="37" spans="1:13">
      <c r="A37" s="139" t="s">
        <v>26</v>
      </c>
      <c r="B37" s="223">
        <v>43833</v>
      </c>
      <c r="C37" s="139">
        <v>0</v>
      </c>
      <c r="D37" s="139">
        <v>0</v>
      </c>
      <c r="E37" s="139">
        <v>0</v>
      </c>
      <c r="F37" s="225">
        <v>0</v>
      </c>
      <c r="G37" s="226">
        <v>0</v>
      </c>
      <c r="H37" s="209">
        <v>0</v>
      </c>
      <c r="I37" s="209">
        <v>0</v>
      </c>
      <c r="J37" s="139">
        <v>0</v>
      </c>
      <c r="K37" s="209">
        <v>0</v>
      </c>
      <c r="L37" s="139">
        <v>0</v>
      </c>
      <c r="M37" s="226">
        <f t="shared" si="8"/>
        <v>0</v>
      </c>
    </row>
    <row r="38" spans="1:13">
      <c r="A38" s="139" t="s">
        <v>28</v>
      </c>
      <c r="B38" s="223">
        <v>43833</v>
      </c>
      <c r="F38" s="225">
        <v>0</v>
      </c>
      <c r="G38" s="226">
        <v>0</v>
      </c>
      <c r="H38" s="209">
        <v>0</v>
      </c>
      <c r="I38" s="209">
        <v>0</v>
      </c>
      <c r="J38" s="139">
        <v>0</v>
      </c>
      <c r="K38" s="209">
        <v>0</v>
      </c>
      <c r="L38" s="139">
        <v>0</v>
      </c>
      <c r="M38" s="226">
        <f t="shared" si="8"/>
        <v>0</v>
      </c>
    </row>
    <row r="39" spans="1:13">
      <c r="A39" s="139" t="s">
        <v>29</v>
      </c>
      <c r="B39" s="223">
        <v>43833</v>
      </c>
      <c r="C39" s="139">
        <v>1</v>
      </c>
      <c r="D39" s="139">
        <v>1</v>
      </c>
      <c r="E39" s="139">
        <v>0</v>
      </c>
      <c r="F39" s="225">
        <f t="shared" si="6"/>
        <v>0</v>
      </c>
      <c r="G39" s="226">
        <f t="shared" si="7"/>
        <v>0</v>
      </c>
      <c r="H39" s="209">
        <v>0</v>
      </c>
      <c r="I39" s="209">
        <v>0</v>
      </c>
      <c r="J39" s="139">
        <v>0</v>
      </c>
      <c r="K39" s="209">
        <v>0</v>
      </c>
      <c r="L39" s="139">
        <v>0</v>
      </c>
      <c r="M39" s="226">
        <f t="shared" si="8"/>
        <v>0</v>
      </c>
    </row>
    <row r="40" spans="1:13">
      <c r="A40" s="139" t="s">
        <v>30</v>
      </c>
      <c r="B40" s="223">
        <v>43833</v>
      </c>
      <c r="C40" s="139">
        <v>3</v>
      </c>
      <c r="D40" s="139">
        <v>2</v>
      </c>
      <c r="E40" s="139">
        <v>0</v>
      </c>
      <c r="F40" s="225">
        <f t="shared" si="6"/>
        <v>0</v>
      </c>
      <c r="G40" s="226">
        <f t="shared" si="7"/>
        <v>0</v>
      </c>
      <c r="H40" s="209">
        <v>0</v>
      </c>
      <c r="I40" s="209">
        <v>0</v>
      </c>
      <c r="J40" s="139">
        <v>0</v>
      </c>
      <c r="K40" s="209">
        <v>0</v>
      </c>
      <c r="L40" s="139">
        <v>0</v>
      </c>
      <c r="M40" s="226">
        <f t="shared" si="8"/>
        <v>0</v>
      </c>
    </row>
    <row r="41" spans="1:13">
      <c r="A41" s="139" t="s">
        <v>32</v>
      </c>
      <c r="B41" s="223">
        <v>43833</v>
      </c>
      <c r="C41" s="139">
        <v>2</v>
      </c>
      <c r="D41" s="139">
        <v>0</v>
      </c>
      <c r="E41" s="139">
        <v>0</v>
      </c>
      <c r="F41" s="225">
        <v>0</v>
      </c>
      <c r="G41" s="226">
        <v>0</v>
      </c>
      <c r="H41" s="209">
        <v>0</v>
      </c>
      <c r="I41" s="209">
        <v>0</v>
      </c>
      <c r="J41" s="139">
        <v>0</v>
      </c>
      <c r="K41" s="209">
        <v>0</v>
      </c>
      <c r="L41" s="139">
        <v>0</v>
      </c>
      <c r="M41" s="226">
        <f t="shared" si="8"/>
        <v>0</v>
      </c>
    </row>
    <row r="42" spans="1:13">
      <c r="A42" s="139" t="s">
        <v>34</v>
      </c>
      <c r="B42" s="223">
        <v>43833</v>
      </c>
      <c r="C42" s="139">
        <v>1</v>
      </c>
      <c r="D42" s="139">
        <v>1</v>
      </c>
      <c r="E42" s="139">
        <v>1</v>
      </c>
      <c r="F42" s="225">
        <f t="shared" si="6"/>
        <v>1</v>
      </c>
      <c r="G42" s="226">
        <f t="shared" si="7"/>
        <v>100</v>
      </c>
      <c r="H42" s="209">
        <v>0</v>
      </c>
      <c r="I42" s="209">
        <v>0</v>
      </c>
      <c r="J42" s="139">
        <v>0</v>
      </c>
      <c r="K42" s="209">
        <v>0</v>
      </c>
      <c r="L42" s="139">
        <v>0</v>
      </c>
      <c r="M42" s="226">
        <f t="shared" si="8"/>
        <v>100</v>
      </c>
    </row>
    <row r="43" spans="1:13">
      <c r="A43" s="139" t="s">
        <v>35</v>
      </c>
      <c r="B43" s="223">
        <v>43833</v>
      </c>
      <c r="C43" s="139">
        <v>3</v>
      </c>
      <c r="D43" s="139">
        <v>2</v>
      </c>
      <c r="E43" s="139">
        <v>0</v>
      </c>
      <c r="F43" s="225">
        <f t="shared" si="6"/>
        <v>0</v>
      </c>
      <c r="G43" s="226">
        <f t="shared" si="7"/>
        <v>0</v>
      </c>
      <c r="H43" s="209">
        <v>0</v>
      </c>
      <c r="I43" s="209">
        <v>1</v>
      </c>
      <c r="J43" s="139">
        <v>0</v>
      </c>
      <c r="K43" s="209">
        <v>0</v>
      </c>
      <c r="L43" s="139">
        <v>0</v>
      </c>
      <c r="M43" s="226">
        <f t="shared" si="8"/>
        <v>30</v>
      </c>
    </row>
    <row r="44" spans="1:13">
      <c r="A44" s="139" t="s">
        <v>39</v>
      </c>
      <c r="B44" s="223">
        <v>43833</v>
      </c>
      <c r="C44" s="139">
        <v>1</v>
      </c>
      <c r="D44" s="139">
        <v>3</v>
      </c>
      <c r="E44" s="139">
        <v>2</v>
      </c>
      <c r="F44" s="225">
        <f t="shared" si="6"/>
        <v>0.666666666666667</v>
      </c>
      <c r="G44" s="226">
        <f t="shared" si="7"/>
        <v>66.6666666666667</v>
      </c>
      <c r="H44" s="209">
        <v>0</v>
      </c>
      <c r="I44" s="209">
        <v>0</v>
      </c>
      <c r="J44" s="139">
        <v>0</v>
      </c>
      <c r="K44" s="209">
        <v>0</v>
      </c>
      <c r="L44" s="139">
        <v>0</v>
      </c>
      <c r="M44" s="226">
        <f t="shared" si="8"/>
        <v>66.6666666666667</v>
      </c>
    </row>
    <row r="45" spans="1:13">
      <c r="A45" s="139" t="s">
        <v>41</v>
      </c>
      <c r="B45" s="223">
        <v>43833</v>
      </c>
      <c r="C45" s="139">
        <v>2</v>
      </c>
      <c r="D45" s="139">
        <v>1</v>
      </c>
      <c r="E45" s="139">
        <v>0</v>
      </c>
      <c r="F45" s="225">
        <f t="shared" si="6"/>
        <v>0</v>
      </c>
      <c r="G45" s="226">
        <f t="shared" si="7"/>
        <v>0</v>
      </c>
      <c r="H45" s="209">
        <v>0</v>
      </c>
      <c r="I45" s="209">
        <v>0</v>
      </c>
      <c r="J45" s="139">
        <v>0</v>
      </c>
      <c r="K45" s="209">
        <v>0</v>
      </c>
      <c r="L45" s="139">
        <v>0</v>
      </c>
      <c r="M45" s="226">
        <f t="shared" si="8"/>
        <v>0</v>
      </c>
    </row>
    <row r="46" spans="1:13">
      <c r="A46" s="139" t="s">
        <v>43</v>
      </c>
      <c r="B46" s="223">
        <v>43833</v>
      </c>
      <c r="C46" s="139">
        <v>0</v>
      </c>
      <c r="D46" s="139">
        <v>1</v>
      </c>
      <c r="E46" s="139">
        <v>1</v>
      </c>
      <c r="F46" s="225">
        <f t="shared" si="6"/>
        <v>1</v>
      </c>
      <c r="G46" s="226">
        <f t="shared" si="7"/>
        <v>100</v>
      </c>
      <c r="H46" s="209">
        <v>0</v>
      </c>
      <c r="I46" s="209">
        <v>0</v>
      </c>
      <c r="J46" s="139">
        <v>0</v>
      </c>
      <c r="K46" s="209">
        <v>0</v>
      </c>
      <c r="L46" s="139">
        <v>0</v>
      </c>
      <c r="M46" s="226">
        <f t="shared" si="8"/>
        <v>100</v>
      </c>
    </row>
    <row r="47" spans="1:13">
      <c r="A47" s="139" t="s">
        <v>44</v>
      </c>
      <c r="B47" s="223">
        <v>43833</v>
      </c>
      <c r="C47" s="139">
        <v>1</v>
      </c>
      <c r="D47" s="139">
        <v>2</v>
      </c>
      <c r="E47" s="139">
        <v>0</v>
      </c>
      <c r="F47" s="225">
        <f t="shared" si="6"/>
        <v>0</v>
      </c>
      <c r="G47" s="226">
        <f t="shared" si="7"/>
        <v>0</v>
      </c>
      <c r="H47" s="209">
        <v>0</v>
      </c>
      <c r="I47" s="209">
        <v>1</v>
      </c>
      <c r="J47" s="139">
        <v>0</v>
      </c>
      <c r="K47" s="209">
        <v>0</v>
      </c>
      <c r="L47" s="139">
        <v>0</v>
      </c>
      <c r="M47" s="226">
        <f t="shared" si="8"/>
        <v>30</v>
      </c>
    </row>
    <row r="48" spans="1:13">
      <c r="A48" s="139" t="s">
        <v>45</v>
      </c>
      <c r="B48" s="223">
        <v>43833</v>
      </c>
      <c r="C48" s="139">
        <v>2</v>
      </c>
      <c r="D48" s="139">
        <v>3</v>
      </c>
      <c r="E48" s="139">
        <v>1</v>
      </c>
      <c r="F48" s="225">
        <f t="shared" si="6"/>
        <v>0.333333333333333</v>
      </c>
      <c r="G48" s="226">
        <f t="shared" si="7"/>
        <v>33.3333333333333</v>
      </c>
      <c r="H48" s="209">
        <v>0</v>
      </c>
      <c r="I48" s="209">
        <v>0</v>
      </c>
      <c r="J48" s="139">
        <v>0</v>
      </c>
      <c r="K48" s="209">
        <v>0</v>
      </c>
      <c r="L48" s="139">
        <v>0</v>
      </c>
      <c r="M48" s="226">
        <f t="shared" si="8"/>
        <v>33.3333333333333</v>
      </c>
    </row>
    <row r="49" s="208" customFormat="1" spans="1:13">
      <c r="A49" s="208" t="s">
        <v>16</v>
      </c>
      <c r="B49" s="218">
        <v>43834</v>
      </c>
      <c r="C49" s="208">
        <v>2</v>
      </c>
      <c r="D49" s="208">
        <v>5</v>
      </c>
      <c r="E49" s="208">
        <v>2</v>
      </c>
      <c r="F49" s="220">
        <f t="shared" ref="F49:F78" si="9">E49/D49</f>
        <v>0.4</v>
      </c>
      <c r="G49" s="221">
        <f t="shared" ref="G49:G78" si="10">E49/D49*100</f>
        <v>40</v>
      </c>
      <c r="M49" s="221">
        <f t="shared" ref="M49:M78" si="11">G49+I49*30+H49*20+J49*25+L49*25</f>
        <v>40</v>
      </c>
    </row>
    <row r="50" spans="1:13">
      <c r="A50" s="139" t="s">
        <v>20</v>
      </c>
      <c r="B50" s="223">
        <v>43834</v>
      </c>
      <c r="C50" s="139">
        <v>2</v>
      </c>
      <c r="D50" s="139">
        <v>1</v>
      </c>
      <c r="E50" s="139">
        <v>1</v>
      </c>
      <c r="F50" s="225">
        <f t="shared" si="9"/>
        <v>1</v>
      </c>
      <c r="G50" s="226">
        <f t="shared" si="10"/>
        <v>100</v>
      </c>
      <c r="M50" s="226">
        <f t="shared" si="11"/>
        <v>100</v>
      </c>
    </row>
    <row r="51" spans="1:13">
      <c r="A51" s="139" t="s">
        <v>24</v>
      </c>
      <c r="B51" s="223">
        <v>43834</v>
      </c>
      <c r="F51" s="225">
        <v>0</v>
      </c>
      <c r="G51" s="226">
        <v>0</v>
      </c>
      <c r="M51" s="226">
        <f t="shared" si="11"/>
        <v>0</v>
      </c>
    </row>
    <row r="52" spans="1:13">
      <c r="A52" s="139" t="s">
        <v>26</v>
      </c>
      <c r="B52" s="223">
        <v>43834</v>
      </c>
      <c r="C52" s="139">
        <v>4</v>
      </c>
      <c r="D52" s="139">
        <v>1</v>
      </c>
      <c r="E52" s="139">
        <v>0</v>
      </c>
      <c r="F52" s="225">
        <f t="shared" si="9"/>
        <v>0</v>
      </c>
      <c r="G52" s="226">
        <f t="shared" si="10"/>
        <v>0</v>
      </c>
      <c r="M52" s="226">
        <f t="shared" si="11"/>
        <v>0</v>
      </c>
    </row>
    <row r="53" spans="1:13">
      <c r="A53" s="139" t="s">
        <v>28</v>
      </c>
      <c r="B53" s="223">
        <v>43834</v>
      </c>
      <c r="C53" s="139">
        <v>3</v>
      </c>
      <c r="D53" s="139">
        <v>1</v>
      </c>
      <c r="E53" s="139">
        <v>1</v>
      </c>
      <c r="F53" s="225">
        <f t="shared" si="9"/>
        <v>1</v>
      </c>
      <c r="G53" s="226">
        <f t="shared" si="10"/>
        <v>100</v>
      </c>
      <c r="M53" s="226">
        <f t="shared" si="11"/>
        <v>100</v>
      </c>
    </row>
    <row r="54" spans="1:13">
      <c r="A54" s="139" t="s">
        <v>29</v>
      </c>
      <c r="B54" s="223">
        <v>43834</v>
      </c>
      <c r="C54" s="139">
        <v>3</v>
      </c>
      <c r="D54" s="139">
        <v>1</v>
      </c>
      <c r="E54" s="139">
        <v>0</v>
      </c>
      <c r="F54" s="225">
        <f t="shared" si="9"/>
        <v>0</v>
      </c>
      <c r="G54" s="226">
        <f t="shared" si="10"/>
        <v>0</v>
      </c>
      <c r="H54" s="209">
        <v>1</v>
      </c>
      <c r="M54" s="226">
        <f t="shared" si="11"/>
        <v>20</v>
      </c>
    </row>
    <row r="55" spans="1:13">
      <c r="A55" s="139" t="s">
        <v>30</v>
      </c>
      <c r="B55" s="223">
        <v>43834</v>
      </c>
      <c r="C55" s="139">
        <v>5</v>
      </c>
      <c r="D55" s="139">
        <v>4</v>
      </c>
      <c r="E55" s="139">
        <v>1</v>
      </c>
      <c r="F55" s="225">
        <f t="shared" si="9"/>
        <v>0.25</v>
      </c>
      <c r="G55" s="226">
        <f t="shared" si="10"/>
        <v>25</v>
      </c>
      <c r="M55" s="226">
        <f t="shared" si="11"/>
        <v>25</v>
      </c>
    </row>
    <row r="56" spans="1:13">
      <c r="A56" s="139" t="s">
        <v>32</v>
      </c>
      <c r="B56" s="223">
        <v>43834</v>
      </c>
      <c r="C56" s="139">
        <v>5</v>
      </c>
      <c r="D56" s="139">
        <v>4</v>
      </c>
      <c r="E56" s="139">
        <v>0</v>
      </c>
      <c r="F56" s="225">
        <f t="shared" si="9"/>
        <v>0</v>
      </c>
      <c r="G56" s="226">
        <f t="shared" si="10"/>
        <v>0</v>
      </c>
      <c r="M56" s="226">
        <f t="shared" si="11"/>
        <v>0</v>
      </c>
    </row>
    <row r="57" spans="1:13">
      <c r="A57" s="139" t="s">
        <v>34</v>
      </c>
      <c r="B57" s="223">
        <v>43834</v>
      </c>
      <c r="C57" s="139">
        <v>6</v>
      </c>
      <c r="D57" s="139">
        <v>2</v>
      </c>
      <c r="E57" s="139">
        <v>3</v>
      </c>
      <c r="F57" s="225">
        <f t="shared" si="9"/>
        <v>1.5</v>
      </c>
      <c r="G57" s="226">
        <f t="shared" si="10"/>
        <v>150</v>
      </c>
      <c r="M57" s="226">
        <f t="shared" si="11"/>
        <v>150</v>
      </c>
    </row>
    <row r="58" spans="1:13">
      <c r="A58" s="139" t="s">
        <v>35</v>
      </c>
      <c r="B58" s="223">
        <v>43834</v>
      </c>
      <c r="C58" s="139">
        <v>4</v>
      </c>
      <c r="D58" s="139">
        <v>6</v>
      </c>
      <c r="E58" s="139">
        <v>6</v>
      </c>
      <c r="F58" s="225">
        <f t="shared" si="9"/>
        <v>1</v>
      </c>
      <c r="G58" s="226">
        <f t="shared" si="10"/>
        <v>100</v>
      </c>
      <c r="H58" s="209">
        <v>1</v>
      </c>
      <c r="I58" s="209">
        <v>0</v>
      </c>
      <c r="M58" s="226">
        <f t="shared" si="11"/>
        <v>120</v>
      </c>
    </row>
    <row r="59" spans="1:13">
      <c r="A59" s="139" t="s">
        <v>39</v>
      </c>
      <c r="B59" s="223">
        <v>43834</v>
      </c>
      <c r="C59" s="139">
        <v>3</v>
      </c>
      <c r="D59" s="139">
        <v>3</v>
      </c>
      <c r="E59" s="139">
        <v>0</v>
      </c>
      <c r="F59" s="225">
        <f t="shared" si="9"/>
        <v>0</v>
      </c>
      <c r="G59" s="226">
        <f t="shared" si="10"/>
        <v>0</v>
      </c>
      <c r="M59" s="226">
        <f t="shared" si="11"/>
        <v>0</v>
      </c>
    </row>
    <row r="60" spans="1:13">
      <c r="A60" s="139" t="s">
        <v>41</v>
      </c>
      <c r="B60" s="223">
        <v>43834</v>
      </c>
      <c r="C60" s="139">
        <v>4</v>
      </c>
      <c r="D60" s="139">
        <v>1</v>
      </c>
      <c r="E60" s="139">
        <v>1</v>
      </c>
      <c r="F60" s="225">
        <f t="shared" si="9"/>
        <v>1</v>
      </c>
      <c r="G60" s="226">
        <f t="shared" si="10"/>
        <v>100</v>
      </c>
      <c r="M60" s="226">
        <f t="shared" si="11"/>
        <v>100</v>
      </c>
    </row>
    <row r="61" spans="1:13">
      <c r="A61" s="139" t="s">
        <v>43</v>
      </c>
      <c r="B61" s="223">
        <v>43834</v>
      </c>
      <c r="F61" s="225">
        <v>0</v>
      </c>
      <c r="G61" s="226">
        <v>0</v>
      </c>
      <c r="M61" s="226">
        <f t="shared" si="11"/>
        <v>0</v>
      </c>
    </row>
    <row r="62" spans="1:13">
      <c r="A62" s="139" t="s">
        <v>44</v>
      </c>
      <c r="B62" s="223">
        <v>43834</v>
      </c>
      <c r="C62" s="139">
        <v>1</v>
      </c>
      <c r="D62" s="139">
        <v>2</v>
      </c>
      <c r="E62" s="139">
        <v>0</v>
      </c>
      <c r="F62" s="225">
        <f t="shared" si="9"/>
        <v>0</v>
      </c>
      <c r="G62" s="226">
        <f t="shared" si="10"/>
        <v>0</v>
      </c>
      <c r="I62" s="209">
        <v>1</v>
      </c>
      <c r="K62" s="209">
        <v>1</v>
      </c>
      <c r="M62" s="226">
        <f t="shared" si="11"/>
        <v>30</v>
      </c>
    </row>
    <row r="63" spans="1:13">
      <c r="A63" s="139" t="s">
        <v>45</v>
      </c>
      <c r="B63" s="223">
        <v>43834</v>
      </c>
      <c r="C63" s="139">
        <v>6</v>
      </c>
      <c r="D63" s="139">
        <v>3</v>
      </c>
      <c r="E63" s="139">
        <v>1</v>
      </c>
      <c r="F63" s="225">
        <f t="shared" si="9"/>
        <v>0.333333333333333</v>
      </c>
      <c r="G63" s="226">
        <f t="shared" si="10"/>
        <v>33.3333333333333</v>
      </c>
      <c r="M63" s="226">
        <f t="shared" si="11"/>
        <v>33.3333333333333</v>
      </c>
    </row>
    <row r="64" s="208" customFormat="1" spans="1:13">
      <c r="A64" s="208" t="s">
        <v>16</v>
      </c>
      <c r="B64" s="218">
        <v>43835</v>
      </c>
      <c r="C64" s="208">
        <v>2</v>
      </c>
      <c r="D64" s="208">
        <v>2</v>
      </c>
      <c r="E64" s="208">
        <v>1</v>
      </c>
      <c r="F64" s="220">
        <f t="shared" si="9"/>
        <v>0.5</v>
      </c>
      <c r="G64" s="221">
        <f t="shared" si="10"/>
        <v>50</v>
      </c>
      <c r="M64" s="221">
        <f t="shared" si="11"/>
        <v>50</v>
      </c>
    </row>
    <row r="65" spans="1:13">
      <c r="A65" s="139" t="s">
        <v>20</v>
      </c>
      <c r="B65" s="223">
        <v>43835</v>
      </c>
      <c r="C65" s="139">
        <v>4</v>
      </c>
      <c r="D65" s="139">
        <v>1</v>
      </c>
      <c r="E65" s="139">
        <v>1</v>
      </c>
      <c r="F65" s="225">
        <f t="shared" si="9"/>
        <v>1</v>
      </c>
      <c r="G65" s="226">
        <f t="shared" si="10"/>
        <v>100</v>
      </c>
      <c r="M65" s="226">
        <f t="shared" si="11"/>
        <v>100</v>
      </c>
    </row>
    <row r="66" spans="1:13">
      <c r="A66" s="139" t="s">
        <v>24</v>
      </c>
      <c r="B66" s="223">
        <v>43835</v>
      </c>
      <c r="C66" s="139">
        <v>5</v>
      </c>
      <c r="D66" s="139">
        <v>3</v>
      </c>
      <c r="E66" s="139">
        <v>4</v>
      </c>
      <c r="F66" s="225">
        <f t="shared" si="9"/>
        <v>1.33333333333333</v>
      </c>
      <c r="G66" s="226">
        <f t="shared" si="10"/>
        <v>133.333333333333</v>
      </c>
      <c r="H66" s="209">
        <v>1</v>
      </c>
      <c r="I66" s="209">
        <v>2</v>
      </c>
      <c r="M66" s="226">
        <f t="shared" si="11"/>
        <v>213.333333333333</v>
      </c>
    </row>
    <row r="67" spans="1:13">
      <c r="A67" s="139" t="s">
        <v>26</v>
      </c>
      <c r="B67" s="223">
        <v>43835</v>
      </c>
      <c r="C67" s="139">
        <v>5</v>
      </c>
      <c r="D67" s="139">
        <v>3</v>
      </c>
      <c r="E67" s="139">
        <v>4</v>
      </c>
      <c r="F67" s="225">
        <f t="shared" si="9"/>
        <v>1.33333333333333</v>
      </c>
      <c r="G67" s="226">
        <f t="shared" si="10"/>
        <v>133.333333333333</v>
      </c>
      <c r="M67" s="226">
        <f t="shared" si="11"/>
        <v>133.333333333333</v>
      </c>
    </row>
    <row r="68" spans="1:13">
      <c r="A68" s="139" t="s">
        <v>28</v>
      </c>
      <c r="B68" s="223">
        <v>43835</v>
      </c>
      <c r="C68" s="139">
        <v>2</v>
      </c>
      <c r="D68" s="139">
        <v>2</v>
      </c>
      <c r="E68" s="139">
        <v>0</v>
      </c>
      <c r="F68" s="225">
        <f t="shared" si="9"/>
        <v>0</v>
      </c>
      <c r="G68" s="226">
        <f t="shared" si="10"/>
        <v>0</v>
      </c>
      <c r="M68" s="226">
        <f t="shared" si="11"/>
        <v>0</v>
      </c>
    </row>
    <row r="69" spans="1:13">
      <c r="A69" s="139" t="s">
        <v>29</v>
      </c>
      <c r="B69" s="223">
        <v>43835</v>
      </c>
      <c r="C69" s="139">
        <v>3</v>
      </c>
      <c r="D69" s="139">
        <v>1</v>
      </c>
      <c r="E69" s="139">
        <v>1</v>
      </c>
      <c r="F69" s="225">
        <f t="shared" si="9"/>
        <v>1</v>
      </c>
      <c r="G69" s="226">
        <f t="shared" si="10"/>
        <v>100</v>
      </c>
      <c r="H69" s="209">
        <v>1</v>
      </c>
      <c r="M69" s="226">
        <f t="shared" si="11"/>
        <v>120</v>
      </c>
    </row>
    <row r="70" spans="1:13">
      <c r="A70" s="139" t="s">
        <v>30</v>
      </c>
      <c r="B70" s="223">
        <v>43835</v>
      </c>
      <c r="C70" s="139">
        <v>5</v>
      </c>
      <c r="D70" s="139">
        <v>6</v>
      </c>
      <c r="E70" s="139">
        <v>4</v>
      </c>
      <c r="F70" s="225">
        <f t="shared" si="9"/>
        <v>0.666666666666667</v>
      </c>
      <c r="G70" s="226">
        <f t="shared" si="10"/>
        <v>66.6666666666667</v>
      </c>
      <c r="M70" s="226">
        <f t="shared" si="11"/>
        <v>66.6666666666667</v>
      </c>
    </row>
    <row r="71" spans="1:13">
      <c r="A71" s="139" t="s">
        <v>32</v>
      </c>
      <c r="B71" s="223">
        <v>43835</v>
      </c>
      <c r="C71" s="139">
        <v>7</v>
      </c>
      <c r="D71" s="139">
        <v>4</v>
      </c>
      <c r="E71" s="139">
        <v>4</v>
      </c>
      <c r="F71" s="225">
        <f t="shared" si="9"/>
        <v>1</v>
      </c>
      <c r="G71" s="226">
        <f t="shared" si="10"/>
        <v>100</v>
      </c>
      <c r="M71" s="226">
        <f t="shared" si="11"/>
        <v>100</v>
      </c>
    </row>
    <row r="72" spans="1:13">
      <c r="A72" s="139" t="s">
        <v>34</v>
      </c>
      <c r="B72" s="223">
        <v>43835</v>
      </c>
      <c r="C72" s="139">
        <v>3</v>
      </c>
      <c r="D72" s="139">
        <v>2</v>
      </c>
      <c r="E72" s="139">
        <v>0</v>
      </c>
      <c r="F72" s="225">
        <f t="shared" si="9"/>
        <v>0</v>
      </c>
      <c r="G72" s="226">
        <f t="shared" si="10"/>
        <v>0</v>
      </c>
      <c r="M72" s="226">
        <f t="shared" si="11"/>
        <v>0</v>
      </c>
    </row>
    <row r="73" spans="1:13">
      <c r="A73" s="139" t="s">
        <v>35</v>
      </c>
      <c r="B73" s="223">
        <v>43835</v>
      </c>
      <c r="C73" s="139">
        <v>8</v>
      </c>
      <c r="D73" s="139">
        <v>6</v>
      </c>
      <c r="E73" s="139">
        <v>5</v>
      </c>
      <c r="F73" s="225">
        <f t="shared" si="9"/>
        <v>0.833333333333333</v>
      </c>
      <c r="G73" s="226">
        <f t="shared" si="10"/>
        <v>83.3333333333333</v>
      </c>
      <c r="H73" s="209">
        <v>0</v>
      </c>
      <c r="I73" s="209">
        <v>1</v>
      </c>
      <c r="M73" s="226">
        <f t="shared" si="11"/>
        <v>113.333333333333</v>
      </c>
    </row>
    <row r="74" spans="1:13">
      <c r="A74" s="139" t="s">
        <v>39</v>
      </c>
      <c r="B74" s="223">
        <v>43835</v>
      </c>
      <c r="C74" s="139">
        <v>3</v>
      </c>
      <c r="D74" s="139">
        <v>3</v>
      </c>
      <c r="E74" s="139">
        <v>2</v>
      </c>
      <c r="F74" s="225">
        <f t="shared" si="9"/>
        <v>0.666666666666667</v>
      </c>
      <c r="G74" s="226">
        <f t="shared" si="10"/>
        <v>66.6666666666667</v>
      </c>
      <c r="M74" s="226">
        <f t="shared" si="11"/>
        <v>66.6666666666667</v>
      </c>
    </row>
    <row r="75" spans="1:13">
      <c r="A75" s="139" t="s">
        <v>41</v>
      </c>
      <c r="B75" s="223">
        <v>43835</v>
      </c>
      <c r="C75" s="139">
        <v>6</v>
      </c>
      <c r="D75" s="139">
        <v>3</v>
      </c>
      <c r="E75" s="139">
        <v>3</v>
      </c>
      <c r="F75" s="225">
        <f t="shared" si="9"/>
        <v>1</v>
      </c>
      <c r="G75" s="226">
        <f t="shared" si="10"/>
        <v>100</v>
      </c>
      <c r="M75" s="226">
        <f t="shared" si="11"/>
        <v>100</v>
      </c>
    </row>
    <row r="76" spans="1:13">
      <c r="A76" s="139" t="s">
        <v>43</v>
      </c>
      <c r="B76" s="223">
        <v>43835</v>
      </c>
      <c r="C76" s="139">
        <v>0</v>
      </c>
      <c r="D76" s="139">
        <v>3</v>
      </c>
      <c r="E76" s="139">
        <v>1</v>
      </c>
      <c r="F76" s="225">
        <f t="shared" si="9"/>
        <v>0.333333333333333</v>
      </c>
      <c r="G76" s="226">
        <f t="shared" si="10"/>
        <v>33.3333333333333</v>
      </c>
      <c r="M76" s="226">
        <f t="shared" si="11"/>
        <v>33.3333333333333</v>
      </c>
    </row>
    <row r="77" spans="1:13">
      <c r="A77" s="139" t="s">
        <v>44</v>
      </c>
      <c r="B77" s="223">
        <v>43835</v>
      </c>
      <c r="C77" s="139">
        <v>2</v>
      </c>
      <c r="D77" s="139">
        <v>2</v>
      </c>
      <c r="E77" s="139">
        <v>1</v>
      </c>
      <c r="F77" s="225">
        <f t="shared" si="9"/>
        <v>0.5</v>
      </c>
      <c r="G77" s="226">
        <f t="shared" si="10"/>
        <v>50</v>
      </c>
      <c r="M77" s="226">
        <f t="shared" si="11"/>
        <v>50</v>
      </c>
    </row>
    <row r="78" spans="1:13">
      <c r="A78" s="139" t="s">
        <v>45</v>
      </c>
      <c r="B78" s="223">
        <v>43835</v>
      </c>
      <c r="C78" s="139">
        <v>6</v>
      </c>
      <c r="D78" s="139">
        <v>6</v>
      </c>
      <c r="E78" s="139">
        <v>3</v>
      </c>
      <c r="F78" s="225">
        <f t="shared" si="9"/>
        <v>0.5</v>
      </c>
      <c r="G78" s="226">
        <f t="shared" si="10"/>
        <v>50</v>
      </c>
      <c r="M78" s="226">
        <f t="shared" si="11"/>
        <v>50</v>
      </c>
    </row>
    <row r="79" s="208" customFormat="1" spans="1:13">
      <c r="A79" s="208" t="s">
        <v>16</v>
      </c>
      <c r="B79" s="218">
        <v>43836</v>
      </c>
      <c r="C79" s="208">
        <v>0</v>
      </c>
      <c r="D79" s="208">
        <v>1</v>
      </c>
      <c r="E79" s="208">
        <v>0</v>
      </c>
      <c r="F79" s="220">
        <f t="shared" ref="F79:F93" si="12">E79/D79</f>
        <v>0</v>
      </c>
      <c r="G79" s="221">
        <f t="shared" ref="G79:G93" si="13">E79/D79*100</f>
        <v>0</v>
      </c>
      <c r="M79" s="221">
        <f t="shared" ref="M79:M93" si="14">G79+I79*30+H79*20+J79*25+L79*25</f>
        <v>0</v>
      </c>
    </row>
    <row r="80" spans="1:13">
      <c r="A80" s="139" t="s">
        <v>20</v>
      </c>
      <c r="B80" s="223">
        <v>43836</v>
      </c>
      <c r="C80" s="139">
        <v>0</v>
      </c>
      <c r="D80" s="139">
        <v>1</v>
      </c>
      <c r="E80" s="139">
        <v>0</v>
      </c>
      <c r="F80" s="225">
        <f t="shared" si="12"/>
        <v>0</v>
      </c>
      <c r="G80" s="226">
        <f t="shared" si="13"/>
        <v>0</v>
      </c>
      <c r="M80" s="226">
        <f t="shared" si="14"/>
        <v>0</v>
      </c>
    </row>
    <row r="81" spans="1:13">
      <c r="A81" s="139" t="s">
        <v>24</v>
      </c>
      <c r="B81" s="223">
        <v>43836</v>
      </c>
      <c r="C81" s="139">
        <v>1</v>
      </c>
      <c r="D81" s="139">
        <v>0</v>
      </c>
      <c r="E81" s="139">
        <v>0</v>
      </c>
      <c r="F81" s="225">
        <v>0</v>
      </c>
      <c r="G81" s="226">
        <v>0</v>
      </c>
      <c r="H81" s="209">
        <v>1</v>
      </c>
      <c r="M81" s="226">
        <f t="shared" si="14"/>
        <v>20</v>
      </c>
    </row>
    <row r="82" spans="1:13">
      <c r="A82" s="139" t="s">
        <v>26</v>
      </c>
      <c r="B82" s="223">
        <v>43836</v>
      </c>
      <c r="C82" s="139">
        <v>1</v>
      </c>
      <c r="D82" s="139">
        <v>1</v>
      </c>
      <c r="E82" s="139">
        <v>0</v>
      </c>
      <c r="F82" s="225">
        <f t="shared" si="12"/>
        <v>0</v>
      </c>
      <c r="G82" s="226">
        <f t="shared" si="13"/>
        <v>0</v>
      </c>
      <c r="M82" s="226">
        <f t="shared" si="14"/>
        <v>0</v>
      </c>
    </row>
    <row r="83" spans="1:13">
      <c r="A83" s="139" t="s">
        <v>28</v>
      </c>
      <c r="B83" s="223">
        <v>43836</v>
      </c>
      <c r="C83" s="139">
        <v>1</v>
      </c>
      <c r="D83" s="139">
        <v>1</v>
      </c>
      <c r="E83" s="139">
        <v>0</v>
      </c>
      <c r="F83" s="225">
        <f t="shared" si="12"/>
        <v>0</v>
      </c>
      <c r="G83" s="226">
        <f t="shared" si="13"/>
        <v>0</v>
      </c>
      <c r="M83" s="226">
        <f t="shared" si="14"/>
        <v>0</v>
      </c>
    </row>
    <row r="84" spans="1:13">
      <c r="A84" s="139" t="s">
        <v>29</v>
      </c>
      <c r="B84" s="223">
        <v>43836</v>
      </c>
      <c r="C84" s="139">
        <v>1</v>
      </c>
      <c r="D84" s="139">
        <v>1</v>
      </c>
      <c r="E84" s="139">
        <v>0</v>
      </c>
      <c r="F84" s="225">
        <f t="shared" si="12"/>
        <v>0</v>
      </c>
      <c r="G84" s="226">
        <f t="shared" si="13"/>
        <v>0</v>
      </c>
      <c r="M84" s="226">
        <f t="shared" si="14"/>
        <v>0</v>
      </c>
    </row>
    <row r="85" spans="1:13">
      <c r="A85" s="139" t="s">
        <v>30</v>
      </c>
      <c r="B85" s="223">
        <v>43836</v>
      </c>
      <c r="C85" s="139">
        <v>2</v>
      </c>
      <c r="D85" s="139">
        <v>2</v>
      </c>
      <c r="E85" s="139">
        <v>1</v>
      </c>
      <c r="F85" s="225">
        <f t="shared" si="12"/>
        <v>0.5</v>
      </c>
      <c r="G85" s="226">
        <f t="shared" si="13"/>
        <v>50</v>
      </c>
      <c r="M85" s="226">
        <f t="shared" si="14"/>
        <v>50</v>
      </c>
    </row>
    <row r="86" spans="1:13">
      <c r="A86" s="139" t="s">
        <v>32</v>
      </c>
      <c r="B86" s="223">
        <v>43836</v>
      </c>
      <c r="F86" s="225">
        <v>0</v>
      </c>
      <c r="G86" s="226">
        <v>0</v>
      </c>
      <c r="M86" s="226">
        <f t="shared" si="14"/>
        <v>0</v>
      </c>
    </row>
    <row r="87" spans="1:13">
      <c r="A87" s="139" t="s">
        <v>34</v>
      </c>
      <c r="B87" s="223">
        <v>43836</v>
      </c>
      <c r="C87" s="139">
        <v>1</v>
      </c>
      <c r="D87" s="139">
        <v>1</v>
      </c>
      <c r="E87" s="139">
        <v>0</v>
      </c>
      <c r="F87" s="225">
        <f t="shared" si="12"/>
        <v>0</v>
      </c>
      <c r="G87" s="226">
        <f t="shared" si="13"/>
        <v>0</v>
      </c>
      <c r="M87" s="226">
        <f t="shared" si="14"/>
        <v>0</v>
      </c>
    </row>
    <row r="88" spans="1:13">
      <c r="A88" s="139" t="s">
        <v>35</v>
      </c>
      <c r="B88" s="223">
        <v>43836</v>
      </c>
      <c r="C88" s="139">
        <v>3</v>
      </c>
      <c r="D88" s="139">
        <v>2</v>
      </c>
      <c r="E88" s="139">
        <v>0</v>
      </c>
      <c r="F88" s="225">
        <f t="shared" si="12"/>
        <v>0</v>
      </c>
      <c r="G88" s="226">
        <f t="shared" si="13"/>
        <v>0</v>
      </c>
      <c r="I88" s="209">
        <v>1</v>
      </c>
      <c r="M88" s="226">
        <f t="shared" si="14"/>
        <v>30</v>
      </c>
    </row>
    <row r="89" spans="1:13">
      <c r="A89" s="139" t="s">
        <v>39</v>
      </c>
      <c r="B89" s="223">
        <v>43836</v>
      </c>
      <c r="C89" s="139">
        <v>1</v>
      </c>
      <c r="D89" s="139">
        <v>1</v>
      </c>
      <c r="E89" s="139">
        <v>0</v>
      </c>
      <c r="F89" s="225">
        <f t="shared" si="12"/>
        <v>0</v>
      </c>
      <c r="G89" s="226">
        <f t="shared" si="13"/>
        <v>0</v>
      </c>
      <c r="M89" s="226">
        <f t="shared" si="14"/>
        <v>0</v>
      </c>
    </row>
    <row r="90" spans="1:13">
      <c r="A90" s="139" t="s">
        <v>41</v>
      </c>
      <c r="B90" s="223">
        <v>43836</v>
      </c>
      <c r="C90" s="139">
        <v>3</v>
      </c>
      <c r="D90" s="139">
        <v>2</v>
      </c>
      <c r="E90" s="139">
        <v>2</v>
      </c>
      <c r="F90" s="225">
        <f t="shared" si="12"/>
        <v>1</v>
      </c>
      <c r="G90" s="226">
        <f t="shared" si="13"/>
        <v>100</v>
      </c>
      <c r="H90" s="209">
        <v>1</v>
      </c>
      <c r="M90" s="226">
        <f t="shared" si="14"/>
        <v>120</v>
      </c>
    </row>
    <row r="91" spans="1:13">
      <c r="A91" s="139" t="s">
        <v>43</v>
      </c>
      <c r="B91" s="223">
        <v>43836</v>
      </c>
      <c r="C91" s="139">
        <v>0</v>
      </c>
      <c r="D91" s="139">
        <v>1</v>
      </c>
      <c r="E91" s="139">
        <v>1</v>
      </c>
      <c r="F91" s="225">
        <f t="shared" si="12"/>
        <v>1</v>
      </c>
      <c r="G91" s="226">
        <f t="shared" si="13"/>
        <v>100</v>
      </c>
      <c r="M91" s="226">
        <f t="shared" si="14"/>
        <v>100</v>
      </c>
    </row>
    <row r="92" spans="1:13">
      <c r="A92" s="139" t="s">
        <v>44</v>
      </c>
      <c r="B92" s="223">
        <v>43836</v>
      </c>
      <c r="C92" s="139">
        <v>1</v>
      </c>
      <c r="D92" s="139">
        <v>0</v>
      </c>
      <c r="E92" s="139">
        <v>0</v>
      </c>
      <c r="F92" s="225">
        <v>0</v>
      </c>
      <c r="G92" s="226">
        <v>0</v>
      </c>
      <c r="I92" s="209">
        <v>1</v>
      </c>
      <c r="M92" s="226">
        <f t="shared" si="14"/>
        <v>30</v>
      </c>
    </row>
    <row r="93" spans="1:13">
      <c r="A93" s="139" t="s">
        <v>45</v>
      </c>
      <c r="B93" s="223">
        <v>43836</v>
      </c>
      <c r="C93" s="139">
        <v>0</v>
      </c>
      <c r="D93" s="139">
        <v>2</v>
      </c>
      <c r="E93" s="139">
        <v>0</v>
      </c>
      <c r="F93" s="225">
        <f t="shared" ref="F93:F108" si="15">E93/D93</f>
        <v>0</v>
      </c>
      <c r="G93" s="226">
        <f t="shared" ref="G93:G108" si="16">E93/D93*100</f>
        <v>0</v>
      </c>
      <c r="M93" s="226">
        <f t="shared" si="14"/>
        <v>0</v>
      </c>
    </row>
    <row r="94" s="208" customFormat="1" spans="1:13">
      <c r="A94" s="208" t="s">
        <v>16</v>
      </c>
      <c r="B94" s="218">
        <v>43837</v>
      </c>
      <c r="C94" s="208">
        <v>0</v>
      </c>
      <c r="D94" s="208">
        <v>1</v>
      </c>
      <c r="E94" s="208">
        <v>0</v>
      </c>
      <c r="F94" s="220">
        <f t="shared" si="15"/>
        <v>0</v>
      </c>
      <c r="G94" s="221">
        <f t="shared" si="16"/>
        <v>0</v>
      </c>
      <c r="M94" s="221">
        <f t="shared" ref="M94:M108" si="17">G94+I94*30+H94*20+J94*25+L94*25</f>
        <v>0</v>
      </c>
    </row>
    <row r="95" spans="1:13">
      <c r="A95" s="139" t="s">
        <v>20</v>
      </c>
      <c r="B95" s="223">
        <v>43837</v>
      </c>
      <c r="C95" s="139">
        <v>0</v>
      </c>
      <c r="D95" s="139">
        <v>1</v>
      </c>
      <c r="E95" s="139">
        <v>1</v>
      </c>
      <c r="F95" s="225">
        <f t="shared" si="15"/>
        <v>1</v>
      </c>
      <c r="G95" s="226">
        <f t="shared" si="16"/>
        <v>100</v>
      </c>
      <c r="M95" s="226">
        <f t="shared" si="17"/>
        <v>100</v>
      </c>
    </row>
    <row r="96" spans="1:13">
      <c r="A96" s="139" t="s">
        <v>24</v>
      </c>
      <c r="B96" s="223">
        <v>43837</v>
      </c>
      <c r="C96" s="139">
        <v>1</v>
      </c>
      <c r="D96" s="139">
        <v>2</v>
      </c>
      <c r="E96" s="139">
        <v>2</v>
      </c>
      <c r="F96" s="225">
        <f t="shared" si="15"/>
        <v>1</v>
      </c>
      <c r="G96" s="226">
        <f t="shared" si="16"/>
        <v>100</v>
      </c>
      <c r="H96" s="209">
        <v>1</v>
      </c>
      <c r="M96" s="226">
        <f t="shared" si="17"/>
        <v>120</v>
      </c>
    </row>
    <row r="97" spans="1:13">
      <c r="A97" s="139" t="s">
        <v>26</v>
      </c>
      <c r="B97" s="223">
        <v>43837</v>
      </c>
      <c r="C97" s="139">
        <v>2</v>
      </c>
      <c r="D97" s="139">
        <v>1</v>
      </c>
      <c r="E97" s="139">
        <v>0</v>
      </c>
      <c r="F97" s="225">
        <f t="shared" si="15"/>
        <v>0</v>
      </c>
      <c r="G97" s="226">
        <f t="shared" si="16"/>
        <v>0</v>
      </c>
      <c r="M97" s="226">
        <f t="shared" si="17"/>
        <v>0</v>
      </c>
    </row>
    <row r="98" spans="1:13">
      <c r="A98" s="139" t="s">
        <v>28</v>
      </c>
      <c r="B98" s="223">
        <v>43837</v>
      </c>
      <c r="C98" s="139">
        <v>0</v>
      </c>
      <c r="D98" s="139">
        <v>1</v>
      </c>
      <c r="E98" s="139">
        <v>0</v>
      </c>
      <c r="F98" s="225">
        <f t="shared" si="15"/>
        <v>0</v>
      </c>
      <c r="G98" s="226">
        <f t="shared" si="16"/>
        <v>0</v>
      </c>
      <c r="M98" s="226">
        <f t="shared" si="17"/>
        <v>0</v>
      </c>
    </row>
    <row r="99" spans="1:13">
      <c r="A99" s="139" t="s">
        <v>29</v>
      </c>
      <c r="B99" s="223">
        <v>43837</v>
      </c>
      <c r="C99" s="139">
        <v>1</v>
      </c>
      <c r="D99" s="139">
        <v>1</v>
      </c>
      <c r="E99" s="139">
        <v>0</v>
      </c>
      <c r="F99" s="225">
        <f t="shared" si="15"/>
        <v>0</v>
      </c>
      <c r="G99" s="226">
        <f t="shared" si="16"/>
        <v>0</v>
      </c>
      <c r="M99" s="226">
        <f t="shared" si="17"/>
        <v>0</v>
      </c>
    </row>
    <row r="100" spans="1:13">
      <c r="A100" s="139" t="s">
        <v>30</v>
      </c>
      <c r="B100" s="223">
        <v>43837</v>
      </c>
      <c r="C100" s="139">
        <v>2</v>
      </c>
      <c r="D100" s="139">
        <v>2</v>
      </c>
      <c r="E100" s="139">
        <v>0</v>
      </c>
      <c r="F100" s="225">
        <f t="shared" si="15"/>
        <v>0</v>
      </c>
      <c r="G100" s="226">
        <f t="shared" si="16"/>
        <v>0</v>
      </c>
      <c r="M100" s="226">
        <f t="shared" si="17"/>
        <v>0</v>
      </c>
    </row>
    <row r="101" spans="1:13">
      <c r="A101" s="139" t="s">
        <v>32</v>
      </c>
      <c r="B101" s="223">
        <v>43837</v>
      </c>
      <c r="C101" s="139">
        <v>1</v>
      </c>
      <c r="D101" s="139">
        <v>1</v>
      </c>
      <c r="E101" s="139">
        <v>0</v>
      </c>
      <c r="F101" s="225">
        <f t="shared" si="15"/>
        <v>0</v>
      </c>
      <c r="G101" s="226">
        <f t="shared" si="16"/>
        <v>0</v>
      </c>
      <c r="M101" s="226">
        <f t="shared" si="17"/>
        <v>0</v>
      </c>
    </row>
    <row r="102" spans="1:13">
      <c r="A102" s="139" t="s">
        <v>34</v>
      </c>
      <c r="B102" s="223">
        <v>43837</v>
      </c>
      <c r="C102" s="139">
        <v>0</v>
      </c>
      <c r="D102" s="139">
        <v>1</v>
      </c>
      <c r="E102" s="139">
        <v>0</v>
      </c>
      <c r="F102" s="225">
        <f t="shared" si="15"/>
        <v>0</v>
      </c>
      <c r="G102" s="226">
        <f t="shared" si="16"/>
        <v>0</v>
      </c>
      <c r="M102" s="226">
        <f t="shared" si="17"/>
        <v>0</v>
      </c>
    </row>
    <row r="103" spans="1:13">
      <c r="A103" s="139" t="s">
        <v>35</v>
      </c>
      <c r="B103" s="223">
        <v>43837</v>
      </c>
      <c r="C103" s="139">
        <v>3</v>
      </c>
      <c r="D103" s="139">
        <v>2</v>
      </c>
      <c r="E103" s="139">
        <v>2</v>
      </c>
      <c r="F103" s="225">
        <f t="shared" si="15"/>
        <v>1</v>
      </c>
      <c r="G103" s="226">
        <f t="shared" si="16"/>
        <v>100</v>
      </c>
      <c r="I103" s="209">
        <v>1</v>
      </c>
      <c r="M103" s="226">
        <f t="shared" si="17"/>
        <v>130</v>
      </c>
    </row>
    <row r="104" spans="1:13">
      <c r="A104" s="139" t="s">
        <v>39</v>
      </c>
      <c r="B104" s="223">
        <v>43837</v>
      </c>
      <c r="C104" s="139">
        <v>1</v>
      </c>
      <c r="D104" s="139">
        <v>1</v>
      </c>
      <c r="E104" s="139">
        <v>0</v>
      </c>
      <c r="F104" s="225">
        <f t="shared" si="15"/>
        <v>0</v>
      </c>
      <c r="G104" s="226">
        <f t="shared" si="16"/>
        <v>0</v>
      </c>
      <c r="M104" s="226">
        <f t="shared" si="17"/>
        <v>0</v>
      </c>
    </row>
    <row r="105" spans="1:13">
      <c r="A105" s="139" t="s">
        <v>41</v>
      </c>
      <c r="B105" s="223">
        <v>43837</v>
      </c>
      <c r="C105" s="139">
        <v>3</v>
      </c>
      <c r="D105" s="139">
        <v>2</v>
      </c>
      <c r="E105" s="139">
        <v>1</v>
      </c>
      <c r="F105" s="225">
        <f t="shared" si="15"/>
        <v>0.5</v>
      </c>
      <c r="G105" s="226">
        <f t="shared" si="16"/>
        <v>50</v>
      </c>
      <c r="H105" s="209">
        <v>1</v>
      </c>
      <c r="M105" s="226">
        <f t="shared" si="17"/>
        <v>70</v>
      </c>
    </row>
    <row r="106" spans="1:13">
      <c r="A106" s="139" t="s">
        <v>43</v>
      </c>
      <c r="B106" s="223">
        <v>43837</v>
      </c>
      <c r="C106" s="139">
        <v>0</v>
      </c>
      <c r="D106" s="139">
        <v>1</v>
      </c>
      <c r="E106" s="139">
        <v>0</v>
      </c>
      <c r="F106" s="225">
        <f t="shared" si="15"/>
        <v>0</v>
      </c>
      <c r="G106" s="226">
        <f t="shared" si="16"/>
        <v>0</v>
      </c>
      <c r="M106" s="226">
        <f t="shared" si="17"/>
        <v>0</v>
      </c>
    </row>
    <row r="107" spans="1:13">
      <c r="A107" s="139" t="s">
        <v>44</v>
      </c>
      <c r="B107" s="223">
        <v>43837</v>
      </c>
      <c r="C107" s="139">
        <v>1</v>
      </c>
      <c r="D107" s="139">
        <v>1</v>
      </c>
      <c r="E107" s="139">
        <v>0</v>
      </c>
      <c r="F107" s="225">
        <f t="shared" si="15"/>
        <v>0</v>
      </c>
      <c r="G107" s="226">
        <f t="shared" si="16"/>
        <v>0</v>
      </c>
      <c r="I107" s="209">
        <v>1</v>
      </c>
      <c r="M107" s="226">
        <f t="shared" si="17"/>
        <v>30</v>
      </c>
    </row>
    <row r="108" spans="1:13">
      <c r="A108" s="139" t="s">
        <v>45</v>
      </c>
      <c r="B108" s="223">
        <v>43837</v>
      </c>
      <c r="C108" s="139">
        <v>2</v>
      </c>
      <c r="D108" s="139">
        <v>2</v>
      </c>
      <c r="E108" s="139">
        <v>0</v>
      </c>
      <c r="F108" s="225">
        <f t="shared" si="15"/>
        <v>0</v>
      </c>
      <c r="G108" s="226">
        <f t="shared" si="16"/>
        <v>0</v>
      </c>
      <c r="M108" s="226">
        <f t="shared" si="17"/>
        <v>0</v>
      </c>
    </row>
    <row r="109" s="208" customFormat="1" spans="1:13">
      <c r="A109" s="208" t="s">
        <v>16</v>
      </c>
      <c r="B109" s="232">
        <v>43838</v>
      </c>
      <c r="C109" s="208">
        <v>0</v>
      </c>
      <c r="D109" s="208">
        <v>0</v>
      </c>
      <c r="E109" s="208">
        <v>0</v>
      </c>
      <c r="F109" s="233">
        <v>0</v>
      </c>
      <c r="G109" s="234">
        <v>0</v>
      </c>
      <c r="H109" s="208"/>
      <c r="I109" s="208"/>
      <c r="J109" s="236"/>
      <c r="K109" s="208"/>
      <c r="L109" s="236"/>
      <c r="M109" s="234">
        <f t="shared" ref="M109:M123" si="18">G109+I109*30+H109*20+J109*25+L109*25</f>
        <v>0</v>
      </c>
    </row>
    <row r="110" spans="1:13">
      <c r="A110" s="139" t="s">
        <v>20</v>
      </c>
      <c r="B110" s="223">
        <v>43838</v>
      </c>
      <c r="C110" s="139">
        <v>0</v>
      </c>
      <c r="D110" s="139">
        <v>1</v>
      </c>
      <c r="E110" s="139">
        <v>1</v>
      </c>
      <c r="F110" s="225">
        <f t="shared" ref="F109:F123" si="19">E110/D110</f>
        <v>1</v>
      </c>
      <c r="G110" s="226">
        <f t="shared" ref="G109:G123" si="20">E110/D110*100</f>
        <v>100</v>
      </c>
      <c r="M110" s="226">
        <f t="shared" si="18"/>
        <v>100</v>
      </c>
    </row>
    <row r="111" spans="1:13">
      <c r="A111" s="139" t="s">
        <v>24</v>
      </c>
      <c r="B111" s="223">
        <v>43838</v>
      </c>
      <c r="C111" s="139">
        <v>1</v>
      </c>
      <c r="D111" s="139">
        <v>2</v>
      </c>
      <c r="E111" s="139">
        <v>1</v>
      </c>
      <c r="F111" s="225">
        <f t="shared" si="19"/>
        <v>0.5</v>
      </c>
      <c r="G111" s="226">
        <f t="shared" si="20"/>
        <v>50</v>
      </c>
      <c r="H111" s="209">
        <v>1</v>
      </c>
      <c r="I111" s="209">
        <v>1</v>
      </c>
      <c r="M111" s="226">
        <f t="shared" si="18"/>
        <v>100</v>
      </c>
    </row>
    <row r="112" spans="1:13">
      <c r="A112" s="139" t="s">
        <v>26</v>
      </c>
      <c r="B112" s="223">
        <v>43838</v>
      </c>
      <c r="C112" s="139">
        <v>0</v>
      </c>
      <c r="D112" s="139">
        <v>1</v>
      </c>
      <c r="E112" s="139">
        <v>0</v>
      </c>
      <c r="F112" s="225">
        <f t="shared" si="19"/>
        <v>0</v>
      </c>
      <c r="G112" s="226">
        <f t="shared" si="20"/>
        <v>0</v>
      </c>
      <c r="M112" s="226">
        <f t="shared" si="18"/>
        <v>0</v>
      </c>
    </row>
    <row r="113" spans="1:13">
      <c r="A113" s="139" t="s">
        <v>28</v>
      </c>
      <c r="B113" s="223">
        <v>43838</v>
      </c>
      <c r="C113" s="139">
        <v>0</v>
      </c>
      <c r="D113" s="139">
        <v>1</v>
      </c>
      <c r="E113" s="139">
        <v>0</v>
      </c>
      <c r="F113" s="225">
        <f t="shared" si="19"/>
        <v>0</v>
      </c>
      <c r="G113" s="226">
        <f t="shared" si="20"/>
        <v>0</v>
      </c>
      <c r="H113" s="209">
        <v>0</v>
      </c>
      <c r="I113" s="209">
        <v>2</v>
      </c>
      <c r="M113" s="226">
        <f t="shared" si="18"/>
        <v>60</v>
      </c>
    </row>
    <row r="114" spans="1:13">
      <c r="A114" s="139" t="s">
        <v>29</v>
      </c>
      <c r="B114" s="223">
        <v>43838</v>
      </c>
      <c r="C114" s="139">
        <v>0</v>
      </c>
      <c r="D114" s="139">
        <v>1</v>
      </c>
      <c r="E114" s="139">
        <v>1</v>
      </c>
      <c r="F114" s="225">
        <f t="shared" si="19"/>
        <v>1</v>
      </c>
      <c r="G114" s="226">
        <f t="shared" si="20"/>
        <v>100</v>
      </c>
      <c r="M114" s="226">
        <f t="shared" si="18"/>
        <v>100</v>
      </c>
    </row>
    <row r="115" spans="1:13">
      <c r="A115" s="139" t="s">
        <v>30</v>
      </c>
      <c r="B115" s="223">
        <v>43838</v>
      </c>
      <c r="C115" s="139">
        <v>2</v>
      </c>
      <c r="D115" s="139">
        <v>2</v>
      </c>
      <c r="E115" s="139">
        <v>1</v>
      </c>
      <c r="F115" s="225">
        <f t="shared" si="19"/>
        <v>0.5</v>
      </c>
      <c r="G115" s="226">
        <f t="shared" si="20"/>
        <v>50</v>
      </c>
      <c r="M115" s="226">
        <f t="shared" si="18"/>
        <v>50</v>
      </c>
    </row>
    <row r="116" spans="1:13">
      <c r="A116" s="139" t="s">
        <v>32</v>
      </c>
      <c r="B116" s="223">
        <v>43838</v>
      </c>
      <c r="C116" s="139">
        <v>1</v>
      </c>
      <c r="D116" s="139">
        <v>0</v>
      </c>
      <c r="E116" s="139">
        <v>0</v>
      </c>
      <c r="F116" s="225">
        <v>0</v>
      </c>
      <c r="G116" s="226">
        <v>0</v>
      </c>
      <c r="M116" s="226">
        <f t="shared" si="18"/>
        <v>0</v>
      </c>
    </row>
    <row r="117" spans="1:13">
      <c r="A117" s="139" t="s">
        <v>34</v>
      </c>
      <c r="B117" s="223">
        <v>43838</v>
      </c>
      <c r="C117" s="139">
        <v>0</v>
      </c>
      <c r="D117" s="139">
        <v>1</v>
      </c>
      <c r="E117" s="139">
        <v>0</v>
      </c>
      <c r="F117" s="225">
        <f t="shared" si="19"/>
        <v>0</v>
      </c>
      <c r="G117" s="226">
        <f t="shared" si="20"/>
        <v>0</v>
      </c>
      <c r="I117" s="209">
        <v>1</v>
      </c>
      <c r="M117" s="226">
        <f t="shared" si="18"/>
        <v>30</v>
      </c>
    </row>
    <row r="118" spans="1:13">
      <c r="A118" s="139" t="s">
        <v>35</v>
      </c>
      <c r="B118" s="223">
        <v>43838</v>
      </c>
      <c r="C118" s="139">
        <v>3</v>
      </c>
      <c r="D118" s="139">
        <v>2</v>
      </c>
      <c r="E118" s="139">
        <v>0</v>
      </c>
      <c r="F118" s="225">
        <f t="shared" si="19"/>
        <v>0</v>
      </c>
      <c r="G118" s="226">
        <f t="shared" si="20"/>
        <v>0</v>
      </c>
      <c r="I118" s="209">
        <v>1</v>
      </c>
      <c r="M118" s="226">
        <f t="shared" si="18"/>
        <v>30</v>
      </c>
    </row>
    <row r="119" spans="1:13">
      <c r="A119" s="139" t="s">
        <v>39</v>
      </c>
      <c r="B119" s="223">
        <v>43838</v>
      </c>
      <c r="C119" s="139">
        <v>1</v>
      </c>
      <c r="D119" s="139">
        <v>1</v>
      </c>
      <c r="E119" s="139">
        <v>0</v>
      </c>
      <c r="F119" s="225">
        <f t="shared" si="19"/>
        <v>0</v>
      </c>
      <c r="G119" s="226">
        <f t="shared" si="20"/>
        <v>0</v>
      </c>
      <c r="M119" s="226">
        <f t="shared" si="18"/>
        <v>0</v>
      </c>
    </row>
    <row r="120" spans="1:13">
      <c r="A120" s="139" t="s">
        <v>41</v>
      </c>
      <c r="B120" s="223">
        <v>43838</v>
      </c>
      <c r="C120" s="139">
        <v>3</v>
      </c>
      <c r="D120" s="139">
        <v>2</v>
      </c>
      <c r="E120" s="139">
        <v>1</v>
      </c>
      <c r="F120" s="225">
        <f t="shared" si="19"/>
        <v>0.5</v>
      </c>
      <c r="G120" s="226">
        <f t="shared" si="20"/>
        <v>50</v>
      </c>
      <c r="H120" s="209">
        <v>1</v>
      </c>
      <c r="M120" s="226">
        <f t="shared" si="18"/>
        <v>70</v>
      </c>
    </row>
    <row r="121" spans="1:13">
      <c r="A121" s="139" t="s">
        <v>43</v>
      </c>
      <c r="B121" s="223">
        <v>43838</v>
      </c>
      <c r="C121" s="139">
        <v>0</v>
      </c>
      <c r="D121" s="139">
        <v>0</v>
      </c>
      <c r="E121" s="139">
        <v>0</v>
      </c>
      <c r="F121" s="225">
        <v>0</v>
      </c>
      <c r="G121" s="226">
        <v>0</v>
      </c>
      <c r="M121" s="226">
        <f t="shared" si="18"/>
        <v>0</v>
      </c>
    </row>
    <row r="122" spans="1:13">
      <c r="A122" s="139" t="s">
        <v>44</v>
      </c>
      <c r="B122" s="223">
        <v>43838</v>
      </c>
      <c r="C122" s="139">
        <v>1</v>
      </c>
      <c r="D122" s="139">
        <v>1</v>
      </c>
      <c r="E122" s="139">
        <v>0</v>
      </c>
      <c r="F122" s="225">
        <f t="shared" si="19"/>
        <v>0</v>
      </c>
      <c r="G122" s="226">
        <f t="shared" si="20"/>
        <v>0</v>
      </c>
      <c r="M122" s="226">
        <f t="shared" si="18"/>
        <v>0</v>
      </c>
    </row>
    <row r="123" spans="1:13">
      <c r="A123" s="139" t="s">
        <v>45</v>
      </c>
      <c r="B123" s="223">
        <v>43838</v>
      </c>
      <c r="C123" s="139">
        <v>2</v>
      </c>
      <c r="D123" s="139">
        <v>2</v>
      </c>
      <c r="E123" s="139">
        <v>0</v>
      </c>
      <c r="F123" s="225">
        <f t="shared" si="19"/>
        <v>0</v>
      </c>
      <c r="G123" s="226">
        <f t="shared" si="20"/>
        <v>0</v>
      </c>
      <c r="M123" s="226">
        <f t="shared" si="18"/>
        <v>0</v>
      </c>
    </row>
    <row r="124" s="208" customFormat="1" spans="2:13">
      <c r="B124" s="218"/>
      <c r="M124" s="221"/>
    </row>
    <row r="125" spans="2:13">
      <c r="B125" s="235"/>
      <c r="M125" s="226"/>
    </row>
    <row r="126" spans="2:13">
      <c r="B126" s="235"/>
      <c r="M126" s="226"/>
    </row>
    <row r="127" spans="2:13">
      <c r="B127" s="235"/>
      <c r="M127" s="226"/>
    </row>
    <row r="128" spans="2:13">
      <c r="B128" s="235"/>
      <c r="M128" s="226"/>
    </row>
    <row r="129" spans="2:13">
      <c r="B129" s="235"/>
      <c r="M129" s="226"/>
    </row>
    <row r="130" spans="2:13">
      <c r="B130" s="235"/>
      <c r="M130" s="226"/>
    </row>
    <row r="131" spans="2:13">
      <c r="B131" s="235"/>
      <c r="M131" s="226"/>
    </row>
    <row r="132" spans="2:13">
      <c r="B132" s="235"/>
      <c r="M132" s="226"/>
    </row>
    <row r="133" spans="2:13">
      <c r="B133" s="235"/>
      <c r="M133" s="226"/>
    </row>
    <row r="134" spans="2:13">
      <c r="B134" s="235"/>
      <c r="M134" s="226"/>
    </row>
    <row r="135" spans="2:13">
      <c r="B135" s="235"/>
      <c r="M135" s="226"/>
    </row>
    <row r="136" spans="2:13">
      <c r="B136" s="235"/>
      <c r="M136" s="226"/>
    </row>
    <row r="137" spans="2:13">
      <c r="B137" s="235"/>
      <c r="M137" s="226"/>
    </row>
    <row r="138" spans="2:13">
      <c r="B138" s="235"/>
      <c r="M138" s="226"/>
    </row>
    <row r="139" s="208" customFormat="1" spans="2:13">
      <c r="B139" s="218"/>
      <c r="M139" s="221"/>
    </row>
    <row r="140" spans="2:13">
      <c r="B140" s="235"/>
      <c r="M140" s="226"/>
    </row>
    <row r="141" spans="2:13">
      <c r="B141" s="235"/>
      <c r="M141" s="226"/>
    </row>
    <row r="142" spans="2:13">
      <c r="B142" s="235"/>
      <c r="M142" s="226"/>
    </row>
    <row r="143" spans="2:13">
      <c r="B143" s="235"/>
      <c r="M143" s="226"/>
    </row>
    <row r="144" spans="2:13">
      <c r="B144" s="235"/>
      <c r="M144" s="226"/>
    </row>
    <row r="145" spans="2:13">
      <c r="B145" s="235"/>
      <c r="M145" s="226"/>
    </row>
    <row r="146" spans="2:13">
      <c r="B146" s="235"/>
      <c r="M146" s="226"/>
    </row>
    <row r="147" spans="2:13">
      <c r="B147" s="235"/>
      <c r="M147" s="226"/>
    </row>
    <row r="148" spans="2:13">
      <c r="B148" s="235"/>
      <c r="M148" s="226"/>
    </row>
    <row r="149" spans="2:13">
      <c r="B149" s="235"/>
      <c r="M149" s="226"/>
    </row>
    <row r="150" spans="2:13">
      <c r="B150" s="235"/>
      <c r="M150" s="226"/>
    </row>
    <row r="151" spans="2:13">
      <c r="B151" s="235"/>
      <c r="M151" s="226"/>
    </row>
    <row r="152" spans="2:13">
      <c r="B152" s="235"/>
      <c r="M152" s="226"/>
    </row>
    <row r="153" spans="2:13">
      <c r="B153" s="235"/>
      <c r="M153" s="226"/>
    </row>
    <row r="154" s="208" customFormat="1" spans="2:13">
      <c r="B154" s="218"/>
      <c r="M154" s="221"/>
    </row>
    <row r="155" spans="2:13">
      <c r="B155" s="235"/>
      <c r="M155" s="226"/>
    </row>
    <row r="156" spans="2:13">
      <c r="B156" s="235"/>
      <c r="M156" s="226"/>
    </row>
    <row r="157" spans="2:13">
      <c r="B157" s="235"/>
      <c r="M157" s="226"/>
    </row>
    <row r="158" spans="2:13">
      <c r="B158" s="235"/>
      <c r="M158" s="226"/>
    </row>
    <row r="159" spans="2:13">
      <c r="B159" s="235"/>
      <c r="M159" s="226"/>
    </row>
    <row r="160" spans="2:13">
      <c r="B160" s="235"/>
      <c r="M160" s="226"/>
    </row>
    <row r="161" spans="2:13">
      <c r="B161" s="235"/>
      <c r="M161" s="226"/>
    </row>
    <row r="162" spans="2:13">
      <c r="B162" s="235"/>
      <c r="M162" s="226"/>
    </row>
    <row r="163" spans="2:13">
      <c r="B163" s="235"/>
      <c r="M163" s="226"/>
    </row>
    <row r="164" spans="2:13">
      <c r="B164" s="235"/>
      <c r="M164" s="226"/>
    </row>
    <row r="165" spans="2:13">
      <c r="B165" s="235"/>
      <c r="M165" s="226"/>
    </row>
    <row r="166" spans="2:13">
      <c r="B166" s="235"/>
      <c r="M166" s="226"/>
    </row>
    <row r="167" spans="2:13">
      <c r="B167" s="235"/>
      <c r="M167" s="226"/>
    </row>
    <row r="168" spans="2:13">
      <c r="B168" s="235"/>
      <c r="M168" s="226"/>
    </row>
    <row r="169" s="208" customFormat="1" spans="2:13">
      <c r="B169" s="218"/>
      <c r="M169" s="221"/>
    </row>
    <row r="170" spans="2:13">
      <c r="B170" s="235"/>
      <c r="M170" s="226"/>
    </row>
    <row r="171" spans="2:13">
      <c r="B171" s="235"/>
      <c r="M171" s="226"/>
    </row>
    <row r="172" spans="2:13">
      <c r="B172" s="235"/>
      <c r="M172" s="226"/>
    </row>
    <row r="173" spans="2:13">
      <c r="B173" s="235"/>
      <c r="M173" s="226"/>
    </row>
    <row r="174" spans="2:13">
      <c r="B174" s="235"/>
      <c r="M174" s="226"/>
    </row>
    <row r="175" spans="2:13">
      <c r="B175" s="235"/>
      <c r="M175" s="226"/>
    </row>
    <row r="176" spans="2:13">
      <c r="B176" s="235"/>
      <c r="M176" s="226"/>
    </row>
    <row r="177" spans="2:13">
      <c r="B177" s="235"/>
      <c r="M177" s="226"/>
    </row>
    <row r="178" spans="2:13">
      <c r="B178" s="235"/>
      <c r="M178" s="226"/>
    </row>
    <row r="179" spans="2:13">
      <c r="B179" s="235"/>
      <c r="M179" s="226"/>
    </row>
    <row r="180" spans="2:13">
      <c r="B180" s="235"/>
      <c r="M180" s="226"/>
    </row>
    <row r="181" spans="2:13">
      <c r="B181" s="235"/>
      <c r="M181" s="226"/>
    </row>
    <row r="182" spans="2:13">
      <c r="B182" s="235"/>
      <c r="M182" s="226"/>
    </row>
    <row r="183" spans="2:13">
      <c r="B183" s="235"/>
      <c r="M183" s="226"/>
    </row>
    <row r="184" s="208" customFormat="1" spans="2:13">
      <c r="B184" s="218"/>
      <c r="M184" s="226"/>
    </row>
    <row r="185" spans="2:13">
      <c r="B185" s="235"/>
      <c r="M185" s="226"/>
    </row>
    <row r="186" spans="2:13">
      <c r="B186" s="235"/>
      <c r="M186" s="226"/>
    </row>
    <row r="187" spans="2:13">
      <c r="B187" s="235"/>
      <c r="M187" s="226"/>
    </row>
    <row r="188" spans="2:13">
      <c r="B188" s="235"/>
      <c r="M188" s="226"/>
    </row>
    <row r="189" spans="2:13">
      <c r="B189" s="235"/>
      <c r="M189" s="226"/>
    </row>
    <row r="190" spans="2:13">
      <c r="B190" s="235"/>
      <c r="M190" s="226"/>
    </row>
    <row r="191" spans="2:13">
      <c r="B191" s="235"/>
      <c r="M191" s="226"/>
    </row>
    <row r="192" spans="2:13">
      <c r="B192" s="235"/>
      <c r="M192" s="226"/>
    </row>
    <row r="193" spans="2:13">
      <c r="B193" s="235"/>
      <c r="M193" s="226"/>
    </row>
    <row r="194" spans="2:13">
      <c r="B194" s="235"/>
      <c r="M194" s="226"/>
    </row>
    <row r="195" spans="2:13">
      <c r="B195" s="235"/>
      <c r="M195" s="226"/>
    </row>
    <row r="196" spans="2:13">
      <c r="B196" s="235"/>
      <c r="M196" s="226"/>
    </row>
    <row r="197" spans="2:13">
      <c r="B197" s="235"/>
      <c r="M197" s="226"/>
    </row>
    <row r="198" spans="2:13">
      <c r="B198" s="235"/>
      <c r="M198" s="226"/>
    </row>
    <row r="199" s="208" customFormat="1" spans="2:13">
      <c r="B199" s="218"/>
      <c r="M199" s="226"/>
    </row>
    <row r="200" spans="2:13">
      <c r="B200" s="235"/>
      <c r="M200" s="226"/>
    </row>
    <row r="201" spans="2:13">
      <c r="B201" s="235"/>
      <c r="M201" s="226"/>
    </row>
    <row r="202" spans="2:13">
      <c r="B202" s="235"/>
      <c r="M202" s="226"/>
    </row>
    <row r="203" spans="2:13">
      <c r="B203" s="235"/>
      <c r="M203" s="226"/>
    </row>
    <row r="204" spans="2:13">
      <c r="B204" s="235"/>
      <c r="M204" s="226"/>
    </row>
    <row r="205" spans="2:13">
      <c r="B205" s="235"/>
      <c r="M205" s="226"/>
    </row>
    <row r="206" spans="2:13">
      <c r="B206" s="235"/>
      <c r="M206" s="226"/>
    </row>
    <row r="207" spans="2:13">
      <c r="B207" s="235"/>
      <c r="M207" s="226"/>
    </row>
    <row r="208" spans="2:13">
      <c r="B208" s="235"/>
      <c r="M208" s="226"/>
    </row>
    <row r="209" spans="2:13">
      <c r="B209" s="235"/>
      <c r="M209" s="226"/>
    </row>
    <row r="210" spans="2:13">
      <c r="B210" s="235"/>
      <c r="M210" s="226"/>
    </row>
    <row r="211" spans="2:13">
      <c r="B211" s="235"/>
      <c r="M211" s="226"/>
    </row>
    <row r="212" spans="2:13">
      <c r="B212" s="235"/>
      <c r="M212" s="226"/>
    </row>
    <row r="213" spans="2:13">
      <c r="B213" s="235"/>
      <c r="M213" s="226"/>
    </row>
    <row r="214" s="208" customFormat="1" spans="2:13">
      <c r="B214" s="218"/>
      <c r="M214" s="221"/>
    </row>
    <row r="215" spans="2:13">
      <c r="B215" s="235"/>
      <c r="M215" s="226"/>
    </row>
    <row r="216" spans="2:13">
      <c r="B216" s="235"/>
      <c r="M216" s="226"/>
    </row>
    <row r="217" spans="2:13">
      <c r="B217" s="235"/>
      <c r="M217" s="226"/>
    </row>
    <row r="218" spans="2:13">
      <c r="B218" s="235"/>
      <c r="M218" s="226"/>
    </row>
    <row r="219" spans="2:13">
      <c r="B219" s="235"/>
      <c r="M219" s="226"/>
    </row>
    <row r="220" spans="2:13">
      <c r="B220" s="235"/>
      <c r="M220" s="226"/>
    </row>
    <row r="221" spans="2:13">
      <c r="B221" s="235"/>
      <c r="M221" s="226"/>
    </row>
    <row r="222" spans="2:13">
      <c r="B222" s="235"/>
      <c r="M222" s="226"/>
    </row>
    <row r="223" spans="2:13">
      <c r="B223" s="235"/>
      <c r="M223" s="226"/>
    </row>
    <row r="224" spans="2:13">
      <c r="B224" s="235"/>
      <c r="M224" s="226"/>
    </row>
    <row r="225" spans="2:13">
      <c r="B225" s="235"/>
      <c r="M225" s="226"/>
    </row>
    <row r="226" spans="2:13">
      <c r="B226" s="235"/>
      <c r="M226" s="226"/>
    </row>
    <row r="227" spans="2:13">
      <c r="B227" s="235"/>
      <c r="M227" s="226"/>
    </row>
    <row r="228" spans="2:13">
      <c r="B228" s="235"/>
      <c r="M228" s="226"/>
    </row>
    <row r="229" s="208" customFormat="1" spans="2:13">
      <c r="B229" s="218"/>
      <c r="M229" s="226"/>
    </row>
    <row r="230" spans="2:13">
      <c r="B230" s="235"/>
      <c r="M230" s="226"/>
    </row>
    <row r="231" spans="2:13">
      <c r="B231" s="235"/>
      <c r="M231" s="226"/>
    </row>
    <row r="232" spans="2:13">
      <c r="B232" s="235"/>
      <c r="M232" s="226"/>
    </row>
    <row r="233" spans="2:13">
      <c r="B233" s="235"/>
      <c r="M233" s="226"/>
    </row>
    <row r="234" spans="2:13">
      <c r="B234" s="235"/>
      <c r="M234" s="226"/>
    </row>
    <row r="235" spans="2:13">
      <c r="B235" s="235"/>
      <c r="M235" s="226"/>
    </row>
    <row r="236" spans="2:13">
      <c r="B236" s="235"/>
      <c r="M236" s="226"/>
    </row>
    <row r="237" spans="2:13">
      <c r="B237" s="235"/>
      <c r="M237" s="226"/>
    </row>
    <row r="238" spans="2:13">
      <c r="B238" s="235"/>
      <c r="M238" s="226"/>
    </row>
    <row r="239" spans="2:13">
      <c r="B239" s="235"/>
      <c r="M239" s="226"/>
    </row>
    <row r="240" spans="2:13">
      <c r="B240" s="235"/>
      <c r="M240" s="226"/>
    </row>
    <row r="241" spans="2:13">
      <c r="B241" s="235"/>
      <c r="M241" s="226"/>
    </row>
    <row r="242" spans="2:13">
      <c r="B242" s="235"/>
      <c r="M242" s="226"/>
    </row>
    <row r="243" spans="2:13">
      <c r="B243" s="235"/>
      <c r="M243" s="226"/>
    </row>
    <row r="244" s="208" customFormat="1" spans="2:13">
      <c r="B244" s="218"/>
      <c r="M244" s="221"/>
    </row>
    <row r="245" spans="2:13">
      <c r="B245" s="235"/>
      <c r="M245" s="226"/>
    </row>
    <row r="246" spans="2:13">
      <c r="B246" s="235"/>
      <c r="M246" s="226"/>
    </row>
    <row r="247" spans="2:13">
      <c r="B247" s="235"/>
      <c r="M247" s="226"/>
    </row>
    <row r="248" spans="2:13">
      <c r="B248" s="235"/>
      <c r="M248" s="226"/>
    </row>
    <row r="249" spans="2:13">
      <c r="B249" s="235"/>
      <c r="M249" s="226"/>
    </row>
    <row r="250" spans="2:13">
      <c r="B250" s="235"/>
      <c r="M250" s="226"/>
    </row>
    <row r="251" spans="2:13">
      <c r="B251" s="235"/>
      <c r="M251" s="226"/>
    </row>
    <row r="252" spans="2:13">
      <c r="B252" s="235"/>
      <c r="M252" s="226"/>
    </row>
    <row r="253" spans="2:13">
      <c r="B253" s="235"/>
      <c r="M253" s="226"/>
    </row>
    <row r="254" spans="2:13">
      <c r="B254" s="235"/>
      <c r="M254" s="226"/>
    </row>
    <row r="255" spans="2:13">
      <c r="B255" s="235"/>
      <c r="M255" s="226"/>
    </row>
    <row r="256" spans="2:13">
      <c r="B256" s="235"/>
      <c r="M256" s="226"/>
    </row>
    <row r="257" spans="2:13">
      <c r="B257" s="235"/>
      <c r="M257" s="226"/>
    </row>
    <row r="258" spans="2:13">
      <c r="B258" s="235"/>
      <c r="M258" s="226"/>
    </row>
    <row r="259" s="208" customFormat="1" spans="2:13">
      <c r="B259" s="218"/>
      <c r="M259" s="221"/>
    </row>
    <row r="260" spans="2:13">
      <c r="B260" s="235"/>
      <c r="M260" s="226"/>
    </row>
    <row r="261" spans="2:13">
      <c r="B261" s="235"/>
      <c r="M261" s="226"/>
    </row>
    <row r="262" spans="2:13">
      <c r="B262" s="235"/>
      <c r="M262" s="226"/>
    </row>
    <row r="263" spans="2:13">
      <c r="B263" s="235"/>
      <c r="M263" s="226"/>
    </row>
    <row r="264" spans="2:13">
      <c r="B264" s="235"/>
      <c r="M264" s="226"/>
    </row>
    <row r="265" spans="2:13">
      <c r="B265" s="235"/>
      <c r="M265" s="226"/>
    </row>
    <row r="266" spans="2:13">
      <c r="B266" s="235"/>
      <c r="M266" s="226"/>
    </row>
    <row r="267" spans="2:13">
      <c r="B267" s="235"/>
      <c r="M267" s="226"/>
    </row>
    <row r="268" spans="2:13">
      <c r="B268" s="235"/>
      <c r="M268" s="226"/>
    </row>
    <row r="269" spans="2:13">
      <c r="B269" s="235"/>
      <c r="M269" s="226"/>
    </row>
    <row r="270" spans="2:13">
      <c r="B270" s="235"/>
      <c r="M270" s="226"/>
    </row>
    <row r="271" spans="2:13">
      <c r="B271" s="235"/>
      <c r="M271" s="226"/>
    </row>
    <row r="272" spans="2:13">
      <c r="B272" s="235"/>
      <c r="M272" s="226"/>
    </row>
    <row r="273" spans="2:13">
      <c r="B273" s="235"/>
      <c r="M273" s="226"/>
    </row>
    <row r="274" s="208" customFormat="1" spans="2:13">
      <c r="B274" s="218"/>
      <c r="M274" s="221"/>
    </row>
    <row r="275" spans="2:13">
      <c r="B275" s="235"/>
      <c r="M275" s="226"/>
    </row>
    <row r="276" spans="2:13">
      <c r="B276" s="235"/>
      <c r="M276" s="226"/>
    </row>
    <row r="277" spans="2:13">
      <c r="B277" s="235"/>
      <c r="M277" s="226"/>
    </row>
    <row r="278" spans="2:13">
      <c r="B278" s="235"/>
      <c r="M278" s="226"/>
    </row>
    <row r="279" spans="2:13">
      <c r="B279" s="235"/>
      <c r="M279" s="226"/>
    </row>
    <row r="280" spans="2:13">
      <c r="B280" s="235"/>
      <c r="M280" s="226"/>
    </row>
    <row r="281" spans="2:13">
      <c r="B281" s="235"/>
      <c r="M281" s="226"/>
    </row>
    <row r="282" spans="2:13">
      <c r="B282" s="235"/>
      <c r="M282" s="226"/>
    </row>
    <row r="283" spans="2:13">
      <c r="B283" s="235"/>
      <c r="M283" s="226"/>
    </row>
    <row r="284" spans="2:13">
      <c r="B284" s="235"/>
      <c r="M284" s="226"/>
    </row>
    <row r="285" spans="2:13">
      <c r="B285" s="235"/>
      <c r="M285" s="226"/>
    </row>
    <row r="286" spans="2:13">
      <c r="B286" s="235"/>
      <c r="M286" s="226"/>
    </row>
    <row r="287" spans="2:13">
      <c r="B287" s="235"/>
      <c r="M287" s="226"/>
    </row>
    <row r="288" spans="2:13">
      <c r="B288" s="235"/>
      <c r="M288" s="226"/>
    </row>
    <row r="289" s="208" customFormat="1" spans="2:13">
      <c r="B289" s="218"/>
      <c r="M289" s="221"/>
    </row>
    <row r="290" spans="2:13">
      <c r="B290" s="235"/>
      <c r="M290" s="226"/>
    </row>
    <row r="291" spans="2:13">
      <c r="B291" s="235"/>
      <c r="M291" s="226"/>
    </row>
    <row r="292" spans="2:13">
      <c r="B292" s="235"/>
      <c r="M292" s="226"/>
    </row>
    <row r="293" spans="2:13">
      <c r="B293" s="235"/>
      <c r="M293" s="226"/>
    </row>
    <row r="294" spans="2:13">
      <c r="B294" s="235"/>
      <c r="M294" s="226"/>
    </row>
    <row r="295" spans="2:13">
      <c r="B295" s="235"/>
      <c r="M295" s="226"/>
    </row>
    <row r="296" spans="2:13">
      <c r="B296" s="235"/>
      <c r="M296" s="226"/>
    </row>
    <row r="297" spans="2:13">
      <c r="B297" s="235"/>
      <c r="M297" s="226"/>
    </row>
    <row r="298" spans="2:13">
      <c r="B298" s="235"/>
      <c r="M298" s="226"/>
    </row>
    <row r="299" spans="2:13">
      <c r="B299" s="235"/>
      <c r="M299" s="226"/>
    </row>
    <row r="300" spans="2:13">
      <c r="B300" s="235"/>
      <c r="M300" s="226"/>
    </row>
    <row r="301" spans="2:13">
      <c r="B301" s="235"/>
      <c r="M301" s="226"/>
    </row>
    <row r="302" spans="2:13">
      <c r="B302" s="235"/>
      <c r="M302" s="226"/>
    </row>
    <row r="303" spans="2:13">
      <c r="B303" s="235"/>
      <c r="M303" s="226"/>
    </row>
    <row r="304" s="208" customFormat="1" spans="2:13">
      <c r="B304" s="218"/>
      <c r="M304" s="221"/>
    </row>
    <row r="305" spans="2:13">
      <c r="B305" s="235"/>
      <c r="M305" s="226"/>
    </row>
    <row r="306" spans="2:13">
      <c r="B306" s="235"/>
      <c r="M306" s="226"/>
    </row>
    <row r="307" spans="2:13">
      <c r="B307" s="235"/>
      <c r="M307" s="226"/>
    </row>
    <row r="308" spans="2:13">
      <c r="B308" s="235"/>
      <c r="M308" s="226"/>
    </row>
    <row r="309" spans="2:13">
      <c r="B309" s="235"/>
      <c r="M309" s="226"/>
    </row>
    <row r="310" spans="2:13">
      <c r="B310" s="235"/>
      <c r="M310" s="226"/>
    </row>
    <row r="311" spans="2:13">
      <c r="B311" s="235"/>
      <c r="M311" s="226"/>
    </row>
    <row r="312" spans="2:13">
      <c r="B312" s="235"/>
      <c r="M312" s="226"/>
    </row>
    <row r="313" spans="2:13">
      <c r="B313" s="235"/>
      <c r="M313" s="226"/>
    </row>
    <row r="314" spans="2:13">
      <c r="B314" s="235"/>
      <c r="M314" s="226"/>
    </row>
    <row r="315" spans="2:13">
      <c r="B315" s="235"/>
      <c r="M315" s="226"/>
    </row>
    <row r="316" spans="2:13">
      <c r="B316" s="235"/>
      <c r="M316" s="226"/>
    </row>
    <row r="317" spans="2:13">
      <c r="B317" s="235"/>
      <c r="M317" s="226"/>
    </row>
    <row r="318" spans="2:13">
      <c r="B318" s="235"/>
      <c r="M318" s="226"/>
    </row>
    <row r="319" s="208" customFormat="1" spans="2:13">
      <c r="B319" s="218"/>
      <c r="M319" s="221"/>
    </row>
    <row r="320" spans="2:13">
      <c r="B320" s="235"/>
      <c r="M320" s="226"/>
    </row>
    <row r="321" spans="2:13">
      <c r="B321" s="235"/>
      <c r="M321" s="226"/>
    </row>
    <row r="322" spans="2:13">
      <c r="B322" s="235"/>
      <c r="M322" s="226"/>
    </row>
    <row r="323" spans="2:13">
      <c r="B323" s="235"/>
      <c r="M323" s="226"/>
    </row>
    <row r="324" spans="2:13">
      <c r="B324" s="235"/>
      <c r="M324" s="226"/>
    </row>
    <row r="325" spans="2:13">
      <c r="B325" s="235"/>
      <c r="M325" s="226"/>
    </row>
    <row r="326" spans="2:13">
      <c r="B326" s="235"/>
      <c r="M326" s="226"/>
    </row>
    <row r="327" spans="2:13">
      <c r="B327" s="235"/>
      <c r="M327" s="226"/>
    </row>
    <row r="328" spans="2:13">
      <c r="B328" s="235"/>
      <c r="M328" s="226"/>
    </row>
    <row r="329" spans="2:13">
      <c r="B329" s="235"/>
      <c r="M329" s="226"/>
    </row>
    <row r="330" spans="2:13">
      <c r="B330" s="235"/>
      <c r="M330" s="226"/>
    </row>
    <row r="331" spans="2:13">
      <c r="B331" s="235"/>
      <c r="M331" s="226"/>
    </row>
    <row r="332" spans="2:13">
      <c r="B332" s="235"/>
      <c r="M332" s="226"/>
    </row>
    <row r="333" spans="2:13">
      <c r="B333" s="235"/>
      <c r="M333" s="226"/>
    </row>
    <row r="334" s="208" customFormat="1" spans="2:13">
      <c r="B334" s="218"/>
      <c r="M334" s="221"/>
    </row>
    <row r="335" spans="2:13">
      <c r="B335" s="235"/>
      <c r="M335" s="226"/>
    </row>
    <row r="336" spans="2:13">
      <c r="B336" s="235"/>
      <c r="M336" s="226"/>
    </row>
    <row r="337" spans="2:13">
      <c r="B337" s="235"/>
      <c r="M337" s="226"/>
    </row>
    <row r="338" spans="2:13">
      <c r="B338" s="235"/>
      <c r="M338" s="226"/>
    </row>
    <row r="339" spans="2:13">
      <c r="B339" s="235"/>
      <c r="M339" s="226"/>
    </row>
    <row r="340" spans="2:13">
      <c r="B340" s="235"/>
      <c r="M340" s="226"/>
    </row>
    <row r="341" spans="2:13">
      <c r="B341" s="235"/>
      <c r="M341" s="226"/>
    </row>
    <row r="342" spans="2:13">
      <c r="B342" s="235"/>
      <c r="M342" s="226"/>
    </row>
    <row r="343" spans="2:13">
      <c r="B343" s="235"/>
      <c r="M343" s="226"/>
    </row>
    <row r="344" spans="2:13">
      <c r="B344" s="235"/>
      <c r="M344" s="226"/>
    </row>
    <row r="345" spans="2:13">
      <c r="B345" s="235"/>
      <c r="M345" s="226"/>
    </row>
    <row r="346" spans="2:13">
      <c r="B346" s="235"/>
      <c r="M346" s="226"/>
    </row>
    <row r="347" spans="2:13">
      <c r="B347" s="235"/>
      <c r="M347" s="226"/>
    </row>
    <row r="348" spans="2:13">
      <c r="B348" s="235"/>
      <c r="M348" s="226"/>
    </row>
    <row r="349" s="208" customFormat="1" spans="2:13">
      <c r="B349" s="218"/>
      <c r="M349" s="221"/>
    </row>
    <row r="350" spans="2:13">
      <c r="B350" s="235"/>
      <c r="M350" s="226"/>
    </row>
    <row r="351" spans="2:13">
      <c r="B351" s="235"/>
      <c r="M351" s="226"/>
    </row>
    <row r="352" spans="2:13">
      <c r="B352" s="235"/>
      <c r="M352" s="226"/>
    </row>
    <row r="353" spans="2:13">
      <c r="B353" s="235"/>
      <c r="M353" s="226"/>
    </row>
    <row r="354" spans="2:13">
      <c r="B354" s="235"/>
      <c r="M354" s="226"/>
    </row>
    <row r="355" spans="2:13">
      <c r="B355" s="235"/>
      <c r="M355" s="226"/>
    </row>
    <row r="356" spans="2:13">
      <c r="B356" s="235"/>
      <c r="M356" s="226"/>
    </row>
    <row r="357" spans="2:13">
      <c r="B357" s="235"/>
      <c r="M357" s="226"/>
    </row>
    <row r="358" spans="2:13">
      <c r="B358" s="235"/>
      <c r="M358" s="226"/>
    </row>
    <row r="359" spans="2:13">
      <c r="B359" s="235"/>
      <c r="M359" s="226"/>
    </row>
    <row r="360" spans="2:13">
      <c r="B360" s="235"/>
      <c r="M360" s="226"/>
    </row>
    <row r="361" spans="2:13">
      <c r="B361" s="235"/>
      <c r="M361" s="226"/>
    </row>
    <row r="362" spans="2:13">
      <c r="B362" s="235"/>
      <c r="M362" s="226"/>
    </row>
    <row r="363" spans="2:13">
      <c r="B363" s="235"/>
      <c r="M363" s="226"/>
    </row>
    <row r="364" s="208" customFormat="1" spans="2:13">
      <c r="B364" s="218"/>
      <c r="M364" s="221"/>
    </row>
    <row r="365" spans="2:13">
      <c r="B365" s="235"/>
      <c r="M365" s="226"/>
    </row>
    <row r="366" spans="2:13">
      <c r="B366" s="235"/>
      <c r="M366" s="226"/>
    </row>
    <row r="367" spans="2:13">
      <c r="B367" s="235"/>
      <c r="M367" s="226"/>
    </row>
    <row r="368" spans="2:13">
      <c r="B368" s="235"/>
      <c r="M368" s="226"/>
    </row>
    <row r="369" spans="2:13">
      <c r="B369" s="235"/>
      <c r="M369" s="226"/>
    </row>
    <row r="370" spans="2:13">
      <c r="B370" s="235"/>
      <c r="M370" s="226"/>
    </row>
    <row r="371" spans="2:13">
      <c r="B371" s="235"/>
      <c r="M371" s="226"/>
    </row>
    <row r="372" spans="2:13">
      <c r="B372" s="235"/>
      <c r="M372" s="226"/>
    </row>
    <row r="373" spans="2:13">
      <c r="B373" s="235"/>
      <c r="M373" s="226"/>
    </row>
    <row r="374" spans="2:13">
      <c r="B374" s="235"/>
      <c r="M374" s="226"/>
    </row>
    <row r="375" spans="2:13">
      <c r="B375" s="235"/>
      <c r="M375" s="226"/>
    </row>
    <row r="376" spans="2:13">
      <c r="B376" s="235"/>
      <c r="M376" s="226"/>
    </row>
    <row r="377" spans="2:13">
      <c r="B377" s="235"/>
      <c r="M377" s="226"/>
    </row>
    <row r="378" spans="2:13">
      <c r="B378" s="235"/>
      <c r="M378" s="226"/>
    </row>
    <row r="379" s="208" customFormat="1" spans="2:13">
      <c r="B379" s="218"/>
      <c r="M379" s="221"/>
    </row>
    <row r="380" spans="2:13">
      <c r="B380" s="235"/>
      <c r="M380" s="226"/>
    </row>
    <row r="381" spans="2:13">
      <c r="B381" s="235"/>
      <c r="M381" s="226"/>
    </row>
    <row r="382" spans="2:13">
      <c r="B382" s="235"/>
      <c r="M382" s="226"/>
    </row>
    <row r="383" spans="2:13">
      <c r="B383" s="235"/>
      <c r="M383" s="226"/>
    </row>
    <row r="384" spans="2:13">
      <c r="B384" s="235"/>
      <c r="M384" s="226"/>
    </row>
    <row r="385" spans="2:13">
      <c r="B385" s="235"/>
      <c r="M385" s="226"/>
    </row>
    <row r="386" spans="2:13">
      <c r="B386" s="235"/>
      <c r="M386" s="226"/>
    </row>
    <row r="387" spans="2:13">
      <c r="B387" s="235"/>
      <c r="M387" s="226"/>
    </row>
    <row r="388" spans="2:13">
      <c r="B388" s="235"/>
      <c r="M388" s="226"/>
    </row>
    <row r="389" spans="2:13">
      <c r="B389" s="235"/>
      <c r="M389" s="226"/>
    </row>
    <row r="390" spans="2:13">
      <c r="B390" s="235"/>
      <c r="M390" s="226"/>
    </row>
    <row r="391" spans="2:13">
      <c r="B391" s="235"/>
      <c r="M391" s="226"/>
    </row>
    <row r="392" spans="2:13">
      <c r="B392" s="235"/>
      <c r="M392" s="226"/>
    </row>
    <row r="393" spans="2:13">
      <c r="B393" s="235"/>
      <c r="M393" s="226"/>
    </row>
    <row r="394" s="208" customFormat="1" spans="2:13">
      <c r="B394" s="218"/>
      <c r="M394" s="221"/>
    </row>
    <row r="395" spans="2:13">
      <c r="B395" s="235"/>
      <c r="M395" s="226"/>
    </row>
    <row r="396" spans="2:13">
      <c r="B396" s="235"/>
      <c r="M396" s="226"/>
    </row>
    <row r="397" spans="2:13">
      <c r="B397" s="235"/>
      <c r="M397" s="226"/>
    </row>
    <row r="398" spans="2:13">
      <c r="B398" s="235"/>
      <c r="M398" s="226"/>
    </row>
    <row r="399" spans="2:13">
      <c r="B399" s="235"/>
      <c r="M399" s="226"/>
    </row>
    <row r="400" spans="2:13">
      <c r="B400" s="235"/>
      <c r="M400" s="226"/>
    </row>
    <row r="401" spans="2:13">
      <c r="B401" s="235"/>
      <c r="M401" s="226"/>
    </row>
    <row r="402" spans="2:13">
      <c r="B402" s="235"/>
      <c r="M402" s="226"/>
    </row>
    <row r="403" spans="2:13">
      <c r="B403" s="235"/>
      <c r="M403" s="226"/>
    </row>
    <row r="404" spans="2:13">
      <c r="B404" s="235"/>
      <c r="M404" s="226"/>
    </row>
    <row r="405" spans="2:13">
      <c r="B405" s="235"/>
      <c r="M405" s="226"/>
    </row>
    <row r="406" spans="2:13">
      <c r="B406" s="235"/>
      <c r="M406" s="226"/>
    </row>
    <row r="407" spans="2:13">
      <c r="B407" s="235"/>
      <c r="M407" s="226"/>
    </row>
    <row r="408" spans="2:13">
      <c r="B408" s="235"/>
      <c r="M408" s="226"/>
    </row>
    <row r="409" s="208" customFormat="1" spans="2:13">
      <c r="B409" s="218"/>
      <c r="M409" s="221"/>
    </row>
    <row r="410" spans="2:13">
      <c r="B410" s="223"/>
      <c r="M410" s="226"/>
    </row>
    <row r="411" spans="2:13">
      <c r="B411" s="223"/>
      <c r="M411" s="226"/>
    </row>
    <row r="412" spans="2:13">
      <c r="B412" s="223"/>
      <c r="M412" s="226"/>
    </row>
    <row r="413" spans="2:13">
      <c r="B413" s="223"/>
      <c r="M413" s="226"/>
    </row>
    <row r="414" spans="2:13">
      <c r="B414" s="223"/>
      <c r="M414" s="226"/>
    </row>
    <row r="415" spans="2:13">
      <c r="B415" s="223"/>
      <c r="M415" s="226"/>
    </row>
    <row r="416" spans="2:13">
      <c r="B416" s="223"/>
      <c r="M416" s="226"/>
    </row>
    <row r="417" spans="2:13">
      <c r="B417" s="223"/>
      <c r="M417" s="226"/>
    </row>
    <row r="418" spans="2:13">
      <c r="B418" s="223"/>
      <c r="M418" s="226"/>
    </row>
    <row r="419" spans="2:13">
      <c r="B419" s="223"/>
      <c r="M419" s="226"/>
    </row>
    <row r="420" spans="2:13">
      <c r="B420" s="223"/>
      <c r="M420" s="226"/>
    </row>
    <row r="421" spans="2:13">
      <c r="B421" s="223"/>
      <c r="M421" s="226"/>
    </row>
    <row r="422" spans="2:13">
      <c r="B422" s="223"/>
      <c r="M422" s="226"/>
    </row>
    <row r="423" spans="2:13">
      <c r="B423" s="223"/>
      <c r="M423" s="226"/>
    </row>
    <row r="424" s="208" customFormat="1" spans="2:13">
      <c r="B424" s="218"/>
      <c r="M424" s="221"/>
    </row>
    <row r="425" spans="2:13">
      <c r="B425" s="235"/>
      <c r="M425" s="226"/>
    </row>
    <row r="426" spans="2:13">
      <c r="B426" s="235"/>
      <c r="M426" s="226"/>
    </row>
    <row r="427" spans="2:13">
      <c r="B427" s="235"/>
      <c r="M427" s="226"/>
    </row>
    <row r="428" spans="2:13">
      <c r="B428" s="235"/>
      <c r="M428" s="226"/>
    </row>
    <row r="429" spans="2:13">
      <c r="B429" s="235"/>
      <c r="M429" s="226"/>
    </row>
    <row r="430" spans="2:13">
      <c r="B430" s="235"/>
      <c r="M430" s="226"/>
    </row>
    <row r="431" spans="2:13">
      <c r="B431" s="235"/>
      <c r="M431" s="226"/>
    </row>
    <row r="432" spans="2:13">
      <c r="B432" s="235"/>
      <c r="M432" s="226"/>
    </row>
    <row r="433" spans="2:13">
      <c r="B433" s="235"/>
      <c r="M433" s="226"/>
    </row>
    <row r="434" spans="2:13">
      <c r="B434" s="235"/>
      <c r="M434" s="226"/>
    </row>
    <row r="435" spans="2:13">
      <c r="B435" s="235"/>
      <c r="M435" s="226"/>
    </row>
    <row r="436" spans="2:13">
      <c r="B436" s="235"/>
      <c r="M436" s="226"/>
    </row>
    <row r="437" spans="2:13">
      <c r="B437" s="235"/>
      <c r="M437" s="226"/>
    </row>
    <row r="438" spans="2:13">
      <c r="B438" s="235"/>
      <c r="M438" s="226"/>
    </row>
    <row r="439" s="208" customFormat="1" spans="2:13">
      <c r="B439" s="218"/>
      <c r="M439" s="221"/>
    </row>
    <row r="440" spans="2:13">
      <c r="B440" s="235"/>
      <c r="M440" s="226"/>
    </row>
    <row r="441" spans="2:13">
      <c r="B441" s="235"/>
      <c r="M441" s="226"/>
    </row>
    <row r="442" spans="2:13">
      <c r="B442" s="235"/>
      <c r="M442" s="226"/>
    </row>
    <row r="443" spans="2:13">
      <c r="B443" s="235"/>
      <c r="M443" s="226"/>
    </row>
    <row r="444" spans="2:13">
      <c r="B444" s="235"/>
      <c r="M444" s="226"/>
    </row>
    <row r="445" spans="2:13">
      <c r="B445" s="235"/>
      <c r="M445" s="226"/>
    </row>
    <row r="446" spans="2:13">
      <c r="B446" s="235"/>
      <c r="M446" s="226"/>
    </row>
    <row r="447" spans="2:13">
      <c r="B447" s="235"/>
      <c r="M447" s="226"/>
    </row>
    <row r="448" spans="2:13">
      <c r="B448" s="235"/>
      <c r="M448" s="226"/>
    </row>
    <row r="449" spans="2:13">
      <c r="B449" s="235"/>
      <c r="M449" s="226"/>
    </row>
    <row r="450" spans="2:13">
      <c r="B450" s="235"/>
      <c r="M450" s="226"/>
    </row>
    <row r="451" spans="2:13">
      <c r="B451" s="235"/>
      <c r="M451" s="226"/>
    </row>
    <row r="452" spans="2:13">
      <c r="B452" s="235"/>
      <c r="M452" s="226"/>
    </row>
    <row r="453" spans="2:13">
      <c r="B453" s="235"/>
      <c r="M453" s="226"/>
    </row>
    <row r="454" s="208" customFormat="1" spans="2:13">
      <c r="B454" s="218"/>
      <c r="M454" s="221"/>
    </row>
    <row r="455" spans="2:13">
      <c r="B455" s="235"/>
      <c r="M455" s="226"/>
    </row>
    <row r="456" spans="2:13">
      <c r="B456" s="235"/>
      <c r="M456" s="226"/>
    </row>
    <row r="457" spans="2:13">
      <c r="B457" s="235"/>
      <c r="M457" s="226"/>
    </row>
    <row r="458" spans="2:13">
      <c r="B458" s="235"/>
      <c r="M458" s="226"/>
    </row>
    <row r="459" spans="2:13">
      <c r="B459" s="235"/>
      <c r="M459" s="226"/>
    </row>
    <row r="460" spans="2:13">
      <c r="B460" s="235"/>
      <c r="M460" s="226"/>
    </row>
    <row r="461" spans="2:13">
      <c r="B461" s="235"/>
      <c r="M461" s="226"/>
    </row>
    <row r="462" spans="2:13">
      <c r="B462" s="235"/>
      <c r="M462" s="226"/>
    </row>
    <row r="463" spans="2:13">
      <c r="B463" s="235"/>
      <c r="M463" s="226"/>
    </row>
    <row r="464" spans="2:13">
      <c r="B464" s="235"/>
      <c r="M464" s="226"/>
    </row>
    <row r="465" spans="2:13">
      <c r="B465" s="235"/>
      <c r="M465" s="226"/>
    </row>
    <row r="466" spans="2:13">
      <c r="B466" s="235"/>
      <c r="M466" s="226"/>
    </row>
    <row r="467" spans="2:13">
      <c r="B467" s="235"/>
      <c r="M467" s="226"/>
    </row>
    <row r="468" spans="2:13">
      <c r="B468" s="235"/>
      <c r="M468" s="226"/>
    </row>
    <row r="469" s="208" customFormat="1" spans="2:13">
      <c r="B469" s="218"/>
      <c r="M469" s="221"/>
    </row>
    <row r="470" spans="2:13">
      <c r="B470" s="235"/>
      <c r="M470" s="226"/>
    </row>
    <row r="471" spans="2:13">
      <c r="B471" s="235"/>
      <c r="M471" s="226"/>
    </row>
    <row r="472" spans="2:13">
      <c r="B472" s="235"/>
      <c r="M472" s="226"/>
    </row>
    <row r="473" spans="2:13">
      <c r="B473" s="235"/>
      <c r="M473" s="226"/>
    </row>
    <row r="474" spans="2:13">
      <c r="B474" s="235"/>
      <c r="M474" s="226"/>
    </row>
    <row r="475" spans="2:13">
      <c r="B475" s="235"/>
      <c r="M475" s="226"/>
    </row>
    <row r="476" spans="2:13">
      <c r="B476" s="235"/>
      <c r="M476" s="226"/>
    </row>
    <row r="477" spans="2:13">
      <c r="B477" s="235"/>
      <c r="M477" s="226"/>
    </row>
    <row r="478" spans="2:13">
      <c r="B478" s="235"/>
      <c r="M478" s="226"/>
    </row>
    <row r="479" spans="2:13">
      <c r="B479" s="235"/>
      <c r="M479" s="226"/>
    </row>
    <row r="480" spans="2:13">
      <c r="B480" s="235"/>
      <c r="M480" s="226"/>
    </row>
    <row r="481" spans="2:13">
      <c r="B481" s="235"/>
      <c r="M481" s="226"/>
    </row>
    <row r="482" spans="2:13">
      <c r="B482" s="235"/>
      <c r="M482" s="226"/>
    </row>
    <row r="483" spans="2:13">
      <c r="B483" s="235"/>
      <c r="M483" s="226"/>
    </row>
    <row r="484" s="208" customFormat="1" spans="2:13">
      <c r="B484" s="218"/>
      <c r="M484" s="221"/>
    </row>
    <row r="485" spans="2:13">
      <c r="B485" s="235"/>
      <c r="M485" s="226"/>
    </row>
    <row r="486" spans="2:13">
      <c r="B486" s="235"/>
      <c r="M486" s="226"/>
    </row>
    <row r="487" spans="2:13">
      <c r="B487" s="235"/>
      <c r="M487" s="226"/>
    </row>
    <row r="488" spans="2:13">
      <c r="B488" s="235"/>
      <c r="M488" s="226"/>
    </row>
    <row r="489" spans="2:13">
      <c r="B489" s="235"/>
      <c r="M489" s="226"/>
    </row>
    <row r="490" spans="2:13">
      <c r="B490" s="235"/>
      <c r="M490" s="226"/>
    </row>
    <row r="491" spans="2:13">
      <c r="B491" s="235"/>
      <c r="M491" s="226"/>
    </row>
    <row r="492" spans="2:13">
      <c r="B492" s="235"/>
      <c r="M492" s="226"/>
    </row>
    <row r="493" spans="2:13">
      <c r="B493" s="235"/>
      <c r="M493" s="226"/>
    </row>
    <row r="494" spans="2:13">
      <c r="B494" s="235"/>
      <c r="M494" s="226"/>
    </row>
    <row r="495" spans="2:13">
      <c r="B495" s="235"/>
      <c r="M495" s="226"/>
    </row>
    <row r="496" spans="2:13">
      <c r="B496" s="235"/>
      <c r="M496" s="226"/>
    </row>
    <row r="497" spans="2:13">
      <c r="B497" s="235"/>
      <c r="M497" s="226"/>
    </row>
    <row r="498" spans="2:13">
      <c r="B498" s="235"/>
      <c r="M498" s="226"/>
    </row>
    <row r="499" s="208" customFormat="1" spans="2:13">
      <c r="B499" s="218"/>
      <c r="M499" s="221"/>
    </row>
    <row r="500" spans="2:13">
      <c r="B500" s="235"/>
      <c r="M500" s="226"/>
    </row>
    <row r="501" spans="2:13">
      <c r="B501" s="235"/>
      <c r="M501" s="226"/>
    </row>
    <row r="502" spans="2:13">
      <c r="B502" s="235"/>
      <c r="M502" s="226"/>
    </row>
    <row r="503" spans="2:13">
      <c r="B503" s="235"/>
      <c r="M503" s="226"/>
    </row>
    <row r="504" spans="2:13">
      <c r="B504" s="235"/>
      <c r="M504" s="226"/>
    </row>
    <row r="505" spans="2:13">
      <c r="B505" s="235"/>
      <c r="M505" s="226"/>
    </row>
    <row r="506" spans="2:13">
      <c r="B506" s="235"/>
      <c r="M506" s="226"/>
    </row>
    <row r="507" spans="2:13">
      <c r="B507" s="235"/>
      <c r="M507" s="226"/>
    </row>
    <row r="508" spans="2:13">
      <c r="B508" s="235"/>
      <c r="M508" s="226"/>
    </row>
    <row r="509" spans="2:13">
      <c r="B509" s="235"/>
      <c r="M509" s="226"/>
    </row>
    <row r="510" spans="2:13">
      <c r="B510" s="235"/>
      <c r="M510" s="226"/>
    </row>
    <row r="511" spans="2:13">
      <c r="B511" s="235"/>
      <c r="M511" s="226"/>
    </row>
    <row r="512" spans="2:13">
      <c r="B512" s="235"/>
      <c r="M512" s="226"/>
    </row>
    <row r="513" spans="2:13">
      <c r="B513" s="235"/>
      <c r="M513" s="226"/>
    </row>
    <row r="514" s="208" customFormat="1" spans="2:13">
      <c r="B514" s="218"/>
      <c r="M514" s="221"/>
    </row>
    <row r="515" spans="2:13">
      <c r="B515" s="235"/>
      <c r="M515" s="226"/>
    </row>
    <row r="516" spans="2:13">
      <c r="B516" s="235"/>
      <c r="M516" s="226"/>
    </row>
    <row r="517" spans="2:13">
      <c r="B517" s="235"/>
      <c r="M517" s="226"/>
    </row>
    <row r="518" spans="2:13">
      <c r="B518" s="235"/>
      <c r="M518" s="226"/>
    </row>
    <row r="519" spans="2:13">
      <c r="B519" s="235"/>
      <c r="M519" s="226"/>
    </row>
    <row r="520" spans="2:13">
      <c r="B520" s="235"/>
      <c r="M520" s="226"/>
    </row>
    <row r="521" spans="2:13">
      <c r="B521" s="235"/>
      <c r="M521" s="226"/>
    </row>
    <row r="522" spans="2:13">
      <c r="B522" s="235"/>
      <c r="M522" s="226"/>
    </row>
    <row r="523" spans="2:13">
      <c r="B523" s="235"/>
      <c r="M523" s="226"/>
    </row>
    <row r="524" spans="2:13">
      <c r="B524" s="235"/>
      <c r="M524" s="226"/>
    </row>
    <row r="525" spans="2:13">
      <c r="B525" s="235"/>
      <c r="M525" s="226"/>
    </row>
    <row r="526" spans="2:13">
      <c r="B526" s="235"/>
      <c r="M526" s="226"/>
    </row>
    <row r="527" spans="2:13">
      <c r="B527" s="235"/>
      <c r="M527" s="226"/>
    </row>
    <row r="528" spans="2:13">
      <c r="B528" s="235"/>
      <c r="M528" s="226"/>
    </row>
    <row r="529" s="208" customFormat="1" spans="2:13">
      <c r="B529" s="218"/>
      <c r="M529" s="221"/>
    </row>
    <row r="530" spans="2:13">
      <c r="B530" s="235"/>
      <c r="M530" s="226"/>
    </row>
    <row r="531" spans="2:13">
      <c r="B531" s="235"/>
      <c r="M531" s="226"/>
    </row>
    <row r="532" spans="2:13">
      <c r="B532" s="235"/>
      <c r="M532" s="226"/>
    </row>
    <row r="533" spans="2:13">
      <c r="B533" s="235"/>
      <c r="M533" s="226"/>
    </row>
    <row r="534" spans="2:13">
      <c r="B534" s="235"/>
      <c r="M534" s="226"/>
    </row>
    <row r="535" spans="2:13">
      <c r="B535" s="235"/>
      <c r="M535" s="226"/>
    </row>
    <row r="536" spans="2:13">
      <c r="B536" s="235"/>
      <c r="M536" s="226"/>
    </row>
    <row r="537" spans="2:13">
      <c r="B537" s="235"/>
      <c r="M537" s="226"/>
    </row>
    <row r="538" spans="2:13">
      <c r="B538" s="235"/>
      <c r="M538" s="226"/>
    </row>
    <row r="539" spans="2:13">
      <c r="B539" s="235"/>
      <c r="M539" s="226"/>
    </row>
    <row r="540" spans="2:13">
      <c r="B540" s="235"/>
      <c r="M540" s="226"/>
    </row>
    <row r="541" spans="2:13">
      <c r="B541" s="235"/>
      <c r="M541" s="226"/>
    </row>
    <row r="542" spans="2:13">
      <c r="B542" s="235"/>
      <c r="M542" s="226"/>
    </row>
    <row r="543" spans="2:13">
      <c r="B543" s="235"/>
      <c r="M543" s="226"/>
    </row>
    <row r="544" s="208" customFormat="1" spans="2:13">
      <c r="B544" s="218"/>
      <c r="M544" s="221"/>
    </row>
    <row r="545" spans="2:13">
      <c r="B545" s="235"/>
      <c r="M545" s="226"/>
    </row>
    <row r="546" spans="2:13">
      <c r="B546" s="235"/>
      <c r="M546" s="226"/>
    </row>
    <row r="547" spans="2:13">
      <c r="B547" s="235"/>
      <c r="M547" s="226"/>
    </row>
    <row r="548" spans="2:13">
      <c r="B548" s="235"/>
      <c r="M548" s="226"/>
    </row>
    <row r="549" spans="2:13">
      <c r="B549" s="235"/>
      <c r="M549" s="226"/>
    </row>
    <row r="550" spans="2:13">
      <c r="B550" s="235"/>
      <c r="M550" s="226"/>
    </row>
    <row r="551" spans="2:13">
      <c r="B551" s="235"/>
      <c r="M551" s="226"/>
    </row>
    <row r="552" spans="2:13">
      <c r="B552" s="235"/>
      <c r="M552" s="226"/>
    </row>
    <row r="553" spans="2:13">
      <c r="B553" s="235"/>
      <c r="M553" s="226"/>
    </row>
    <row r="554" spans="2:13">
      <c r="B554" s="235"/>
      <c r="M554" s="226"/>
    </row>
    <row r="555" spans="2:13">
      <c r="B555" s="235"/>
      <c r="M555" s="226"/>
    </row>
    <row r="556" spans="2:13">
      <c r="B556" s="235"/>
      <c r="M556" s="226"/>
    </row>
    <row r="557" spans="2:13">
      <c r="B557" s="235"/>
      <c r="M557" s="226"/>
    </row>
    <row r="558" spans="2:13">
      <c r="B558" s="235"/>
      <c r="M558" s="226"/>
    </row>
    <row r="559" s="208" customFormat="1" spans="2:13">
      <c r="B559" s="218"/>
      <c r="M559" s="221"/>
    </row>
    <row r="560" spans="2:13">
      <c r="B560" s="235"/>
      <c r="M560" s="226"/>
    </row>
    <row r="561" spans="2:13">
      <c r="B561" s="235"/>
      <c r="M561" s="226"/>
    </row>
    <row r="562" spans="2:13">
      <c r="B562" s="235"/>
      <c r="M562" s="226"/>
    </row>
    <row r="563" spans="2:13">
      <c r="B563" s="235"/>
      <c r="M563" s="226"/>
    </row>
    <row r="564" spans="2:13">
      <c r="B564" s="235"/>
      <c r="M564" s="226"/>
    </row>
    <row r="565" spans="2:13">
      <c r="B565" s="235"/>
      <c r="M565" s="226"/>
    </row>
    <row r="566" spans="2:13">
      <c r="B566" s="235"/>
      <c r="M566" s="226"/>
    </row>
    <row r="567" spans="2:13">
      <c r="B567" s="235"/>
      <c r="M567" s="226"/>
    </row>
    <row r="568" spans="2:13">
      <c r="B568" s="235"/>
      <c r="M568" s="226"/>
    </row>
    <row r="569" spans="2:13">
      <c r="B569" s="235"/>
      <c r="M569" s="226"/>
    </row>
    <row r="570" spans="2:13">
      <c r="B570" s="235"/>
      <c r="M570" s="226"/>
    </row>
    <row r="571" spans="2:13">
      <c r="B571" s="235"/>
      <c r="M571" s="226"/>
    </row>
    <row r="572" spans="2:13">
      <c r="B572" s="235"/>
      <c r="M572" s="226"/>
    </row>
    <row r="573" spans="2:13">
      <c r="B573" s="235"/>
      <c r="M573" s="226"/>
    </row>
    <row r="574" s="208" customFormat="1" spans="2:13">
      <c r="B574" s="218"/>
      <c r="M574" s="221"/>
    </row>
    <row r="575" spans="2:13">
      <c r="B575" s="235"/>
      <c r="M575" s="226"/>
    </row>
    <row r="576" spans="2:13">
      <c r="B576" s="235"/>
      <c r="M576" s="226"/>
    </row>
    <row r="577" spans="2:13">
      <c r="B577" s="235"/>
      <c r="M577" s="226"/>
    </row>
    <row r="578" spans="2:13">
      <c r="B578" s="235"/>
      <c r="M578" s="226"/>
    </row>
    <row r="579" spans="2:13">
      <c r="B579" s="235"/>
      <c r="M579" s="226"/>
    </row>
    <row r="580" spans="2:13">
      <c r="B580" s="235"/>
      <c r="M580" s="226"/>
    </row>
    <row r="581" spans="2:13">
      <c r="B581" s="235"/>
      <c r="M581" s="226"/>
    </row>
    <row r="582" spans="2:13">
      <c r="B582" s="235"/>
      <c r="M582" s="226"/>
    </row>
    <row r="583" spans="2:13">
      <c r="B583" s="235"/>
      <c r="M583" s="226"/>
    </row>
    <row r="584" spans="2:13">
      <c r="B584" s="235"/>
      <c r="M584" s="226"/>
    </row>
    <row r="585" spans="2:13">
      <c r="B585" s="235"/>
      <c r="M585" s="226"/>
    </row>
    <row r="586" spans="2:13">
      <c r="B586" s="235"/>
      <c r="M586" s="226"/>
    </row>
    <row r="587" spans="2:13">
      <c r="B587" s="235"/>
      <c r="M587" s="226"/>
    </row>
    <row r="588" spans="2:13">
      <c r="B588" s="235"/>
      <c r="M588" s="226"/>
    </row>
    <row r="589" s="208" customFormat="1" spans="2:13">
      <c r="B589" s="218"/>
      <c r="M589" s="221"/>
    </row>
    <row r="590" spans="2:13">
      <c r="B590" s="235"/>
      <c r="M590" s="226"/>
    </row>
    <row r="591" spans="2:13">
      <c r="B591" s="235"/>
      <c r="M591" s="226"/>
    </row>
    <row r="592" spans="2:13">
      <c r="B592" s="235"/>
      <c r="M592" s="226"/>
    </row>
    <row r="593" spans="2:13">
      <c r="B593" s="235"/>
      <c r="M593" s="226"/>
    </row>
    <row r="594" spans="2:13">
      <c r="B594" s="235"/>
      <c r="M594" s="226"/>
    </row>
    <row r="595" spans="2:13">
      <c r="B595" s="235"/>
      <c r="M595" s="226"/>
    </row>
    <row r="596" spans="2:13">
      <c r="B596" s="235"/>
      <c r="M596" s="226"/>
    </row>
    <row r="597" spans="2:13">
      <c r="B597" s="235"/>
      <c r="M597" s="226"/>
    </row>
    <row r="598" spans="2:13">
      <c r="B598" s="235"/>
      <c r="M598" s="226"/>
    </row>
    <row r="599" spans="2:13">
      <c r="B599" s="235"/>
      <c r="M599" s="226"/>
    </row>
    <row r="600" spans="2:13">
      <c r="B600" s="235"/>
      <c r="M600" s="226"/>
    </row>
    <row r="601" spans="2:13">
      <c r="B601" s="235"/>
      <c r="M601" s="226"/>
    </row>
    <row r="602" spans="2:13">
      <c r="B602" s="235"/>
      <c r="M602" s="226"/>
    </row>
    <row r="603" spans="2:13">
      <c r="B603" s="235"/>
      <c r="M603" s="226"/>
    </row>
    <row r="604" s="208" customFormat="1" spans="2:13">
      <c r="B604" s="218"/>
      <c r="M604" s="221"/>
    </row>
    <row r="605" spans="2:13">
      <c r="B605" s="235"/>
      <c r="M605" s="226"/>
    </row>
    <row r="606" spans="2:13">
      <c r="B606" s="235"/>
      <c r="M606" s="226"/>
    </row>
    <row r="607" spans="2:13">
      <c r="B607" s="235"/>
      <c r="M607" s="226"/>
    </row>
    <row r="608" spans="2:13">
      <c r="B608" s="235"/>
      <c r="M608" s="226"/>
    </row>
    <row r="609" spans="2:13">
      <c r="B609" s="235"/>
      <c r="M609" s="226"/>
    </row>
    <row r="610" spans="2:13">
      <c r="B610" s="235"/>
      <c r="M610" s="226"/>
    </row>
    <row r="611" spans="2:13">
      <c r="B611" s="235"/>
      <c r="M611" s="226"/>
    </row>
    <row r="612" spans="2:13">
      <c r="B612" s="235"/>
      <c r="M612" s="226"/>
    </row>
    <row r="613" spans="2:13">
      <c r="B613" s="235"/>
      <c r="M613" s="226"/>
    </row>
    <row r="614" spans="2:13">
      <c r="B614" s="235"/>
      <c r="M614" s="226"/>
    </row>
    <row r="615" spans="2:13">
      <c r="B615" s="235"/>
      <c r="M615" s="226"/>
    </row>
    <row r="616" spans="2:13">
      <c r="B616" s="235"/>
      <c r="M616" s="226"/>
    </row>
    <row r="617" spans="2:13">
      <c r="B617" s="235"/>
      <c r="M617" s="226"/>
    </row>
    <row r="618" spans="2:13">
      <c r="B618" s="235"/>
      <c r="M618" s="226"/>
    </row>
    <row r="619" s="208" customFormat="1" spans="2:13">
      <c r="B619" s="218"/>
      <c r="M619" s="221"/>
    </row>
    <row r="620" spans="2:13">
      <c r="B620" s="235"/>
      <c r="M620" s="226"/>
    </row>
    <row r="621" spans="2:13">
      <c r="B621" s="235"/>
      <c r="M621" s="226"/>
    </row>
    <row r="622" spans="2:13">
      <c r="B622" s="235"/>
      <c r="M622" s="226"/>
    </row>
    <row r="623" spans="2:13">
      <c r="B623" s="235"/>
      <c r="M623" s="226"/>
    </row>
    <row r="624" spans="2:13">
      <c r="B624" s="235"/>
      <c r="M624" s="226"/>
    </row>
    <row r="625" spans="2:13">
      <c r="B625" s="235"/>
      <c r="M625" s="226"/>
    </row>
    <row r="626" spans="2:13">
      <c r="B626" s="235"/>
      <c r="M626" s="226"/>
    </row>
    <row r="627" spans="2:13">
      <c r="B627" s="235"/>
      <c r="M627" s="226"/>
    </row>
    <row r="628" spans="2:13">
      <c r="B628" s="235"/>
      <c r="M628" s="226"/>
    </row>
    <row r="629" spans="2:13">
      <c r="B629" s="235"/>
      <c r="M629" s="226"/>
    </row>
    <row r="630" spans="2:13">
      <c r="B630" s="235"/>
      <c r="M630" s="226"/>
    </row>
    <row r="631" spans="2:13">
      <c r="B631" s="235"/>
      <c r="M631" s="226"/>
    </row>
    <row r="632" spans="2:13">
      <c r="B632" s="235"/>
      <c r="M632" s="226"/>
    </row>
    <row r="633" spans="2:13">
      <c r="B633" s="235"/>
      <c r="M633" s="226"/>
    </row>
    <row r="634" s="208" customFormat="1" spans="2:13">
      <c r="B634" s="218"/>
      <c r="M634" s="221"/>
    </row>
    <row r="635" spans="2:13">
      <c r="B635" s="235"/>
      <c r="M635" s="226"/>
    </row>
    <row r="636" spans="2:13">
      <c r="B636" s="235"/>
      <c r="M636" s="226"/>
    </row>
    <row r="637" spans="2:13">
      <c r="B637" s="235"/>
      <c r="M637" s="226"/>
    </row>
    <row r="638" spans="2:13">
      <c r="B638" s="235"/>
      <c r="M638" s="226"/>
    </row>
    <row r="639" spans="2:13">
      <c r="B639" s="235"/>
      <c r="M639" s="226"/>
    </row>
    <row r="640" spans="2:13">
      <c r="B640" s="235"/>
      <c r="M640" s="226"/>
    </row>
    <row r="641" spans="2:13">
      <c r="B641" s="235"/>
      <c r="M641" s="226"/>
    </row>
    <row r="642" spans="2:13">
      <c r="B642" s="235"/>
      <c r="M642" s="226"/>
    </row>
    <row r="643" spans="2:13">
      <c r="B643" s="235"/>
      <c r="M643" s="226"/>
    </row>
    <row r="644" spans="2:13">
      <c r="B644" s="235"/>
      <c r="M644" s="226"/>
    </row>
    <row r="645" spans="2:13">
      <c r="B645" s="235"/>
      <c r="M645" s="226"/>
    </row>
    <row r="646" spans="2:13">
      <c r="B646" s="235"/>
      <c r="M646" s="226"/>
    </row>
    <row r="647" spans="2:13">
      <c r="B647" s="235"/>
      <c r="M647" s="226"/>
    </row>
    <row r="648" spans="2:13">
      <c r="B648" s="235"/>
      <c r="M648" s="226"/>
    </row>
    <row r="649" s="208" customFormat="1" spans="2:13">
      <c r="B649" s="218"/>
      <c r="M649" s="221"/>
    </row>
    <row r="650" spans="2:13">
      <c r="B650" s="235"/>
      <c r="M650" s="226"/>
    </row>
    <row r="651" spans="2:13">
      <c r="B651" s="235"/>
      <c r="M651" s="226"/>
    </row>
    <row r="652" spans="2:13">
      <c r="B652" s="235"/>
      <c r="M652" s="226"/>
    </row>
    <row r="653" spans="2:13">
      <c r="B653" s="235"/>
      <c r="M653" s="226"/>
    </row>
    <row r="654" spans="2:13">
      <c r="B654" s="235"/>
      <c r="M654" s="226"/>
    </row>
    <row r="655" spans="2:13">
      <c r="B655" s="235"/>
      <c r="M655" s="226"/>
    </row>
    <row r="656" spans="2:13">
      <c r="B656" s="235"/>
      <c r="M656" s="226"/>
    </row>
    <row r="657" spans="2:13">
      <c r="B657" s="235"/>
      <c r="M657" s="226"/>
    </row>
    <row r="658" spans="2:13">
      <c r="B658" s="235"/>
      <c r="M658" s="226"/>
    </row>
    <row r="659" spans="2:13">
      <c r="B659" s="235"/>
      <c r="M659" s="226"/>
    </row>
    <row r="660" spans="2:13">
      <c r="B660" s="235"/>
      <c r="M660" s="226"/>
    </row>
    <row r="661" spans="2:13">
      <c r="B661" s="235"/>
      <c r="M661" s="226"/>
    </row>
    <row r="662" spans="2:13">
      <c r="B662" s="235"/>
      <c r="M662" s="226"/>
    </row>
    <row r="663" spans="2:13">
      <c r="B663" s="235"/>
      <c r="M663" s="226"/>
    </row>
    <row r="664" s="208" customFormat="1" spans="2:13">
      <c r="B664" s="218"/>
      <c r="M664" s="221"/>
    </row>
    <row r="665" spans="2:13">
      <c r="B665" s="235"/>
      <c r="M665" s="226"/>
    </row>
    <row r="666" spans="2:13">
      <c r="B666" s="235"/>
      <c r="M666" s="226"/>
    </row>
    <row r="667" spans="2:13">
      <c r="B667" s="235"/>
      <c r="M667" s="226"/>
    </row>
    <row r="668" spans="2:13">
      <c r="B668" s="235"/>
      <c r="M668" s="226"/>
    </row>
    <row r="669" spans="2:13">
      <c r="B669" s="235"/>
      <c r="M669" s="226"/>
    </row>
    <row r="670" spans="2:13">
      <c r="B670" s="235"/>
      <c r="M670" s="226"/>
    </row>
    <row r="671" spans="2:13">
      <c r="B671" s="235"/>
      <c r="M671" s="226"/>
    </row>
    <row r="672" spans="2:13">
      <c r="B672" s="235"/>
      <c r="M672" s="226"/>
    </row>
    <row r="673" spans="2:13">
      <c r="B673" s="235"/>
      <c r="M673" s="226"/>
    </row>
    <row r="674" spans="2:13">
      <c r="B674" s="235"/>
      <c r="M674" s="226"/>
    </row>
    <row r="675" spans="2:13">
      <c r="B675" s="235"/>
      <c r="M675" s="226"/>
    </row>
    <row r="676" spans="2:13">
      <c r="B676" s="235"/>
      <c r="M676" s="226"/>
    </row>
    <row r="677" spans="2:13">
      <c r="B677" s="235"/>
      <c r="M677" s="226"/>
    </row>
    <row r="678" spans="2:13">
      <c r="B678" s="235"/>
      <c r="M678" s="226"/>
    </row>
    <row r="679" s="208" customFormat="1" spans="2:13">
      <c r="B679" s="218"/>
      <c r="M679" s="221"/>
    </row>
    <row r="680" spans="2:13">
      <c r="B680" s="235"/>
      <c r="M680" s="226"/>
    </row>
    <row r="681" spans="2:13">
      <c r="B681" s="235"/>
      <c r="M681" s="226"/>
    </row>
    <row r="682" spans="2:13">
      <c r="B682" s="235"/>
      <c r="M682" s="226"/>
    </row>
    <row r="683" spans="2:13">
      <c r="B683" s="235"/>
      <c r="M683" s="226"/>
    </row>
    <row r="684" spans="2:13">
      <c r="B684" s="235"/>
      <c r="M684" s="226"/>
    </row>
    <row r="685" spans="2:13">
      <c r="B685" s="235"/>
      <c r="M685" s="226"/>
    </row>
    <row r="686" spans="2:13">
      <c r="B686" s="235"/>
      <c r="M686" s="226"/>
    </row>
    <row r="687" spans="2:13">
      <c r="B687" s="235"/>
      <c r="M687" s="226"/>
    </row>
    <row r="688" spans="2:13">
      <c r="B688" s="235"/>
      <c r="M688" s="226"/>
    </row>
    <row r="689" spans="2:13">
      <c r="B689" s="235"/>
      <c r="M689" s="226"/>
    </row>
    <row r="690" spans="2:13">
      <c r="B690" s="235"/>
      <c r="M690" s="226"/>
    </row>
    <row r="691" spans="2:13">
      <c r="B691" s="235"/>
      <c r="M691" s="226"/>
    </row>
    <row r="692" spans="2:13">
      <c r="B692" s="235"/>
      <c r="M692" s="226"/>
    </row>
    <row r="693" spans="2:13">
      <c r="B693" s="235"/>
      <c r="M693" s="226"/>
    </row>
    <row r="694" s="208" customFormat="1" spans="2:13">
      <c r="B694" s="218"/>
      <c r="M694" s="221"/>
    </row>
    <row r="695" spans="2:13">
      <c r="B695" s="235"/>
      <c r="M695" s="226"/>
    </row>
    <row r="696" spans="2:13">
      <c r="B696" s="235"/>
      <c r="M696" s="226"/>
    </row>
    <row r="697" spans="2:13">
      <c r="B697" s="235"/>
      <c r="M697" s="226"/>
    </row>
    <row r="698" spans="2:13">
      <c r="B698" s="235"/>
      <c r="M698" s="226"/>
    </row>
    <row r="699" spans="2:13">
      <c r="B699" s="235"/>
      <c r="M699" s="226"/>
    </row>
    <row r="700" spans="2:13">
      <c r="B700" s="235"/>
      <c r="M700" s="226"/>
    </row>
    <row r="701" spans="2:13">
      <c r="B701" s="235"/>
      <c r="M701" s="226"/>
    </row>
    <row r="702" spans="2:13">
      <c r="B702" s="235"/>
      <c r="M702" s="226"/>
    </row>
    <row r="703" spans="2:13">
      <c r="B703" s="235"/>
      <c r="M703" s="226"/>
    </row>
    <row r="704" spans="2:13">
      <c r="B704" s="235"/>
      <c r="M704" s="226"/>
    </row>
    <row r="705" spans="2:13">
      <c r="B705" s="235"/>
      <c r="M705" s="226"/>
    </row>
    <row r="706" spans="2:13">
      <c r="B706" s="235"/>
      <c r="M706" s="226"/>
    </row>
    <row r="707" spans="2:13">
      <c r="B707" s="235"/>
      <c r="M707" s="226"/>
    </row>
    <row r="708" spans="2:13">
      <c r="B708" s="235"/>
      <c r="M708" s="226"/>
    </row>
    <row r="709" s="208" customFormat="1" spans="2:13">
      <c r="B709" s="218"/>
      <c r="M709" s="221"/>
    </row>
    <row r="710" spans="2:13">
      <c r="B710" s="235"/>
      <c r="M710" s="226"/>
    </row>
    <row r="711" spans="2:13">
      <c r="B711" s="235"/>
      <c r="M711" s="226"/>
    </row>
    <row r="712" spans="2:13">
      <c r="B712" s="235"/>
      <c r="M712" s="226"/>
    </row>
    <row r="713" spans="2:13">
      <c r="B713" s="235"/>
      <c r="M713" s="226"/>
    </row>
    <row r="714" spans="2:13">
      <c r="B714" s="235"/>
      <c r="M714" s="226"/>
    </row>
    <row r="715" spans="2:13">
      <c r="B715" s="235"/>
      <c r="M715" s="226"/>
    </row>
    <row r="716" spans="2:13">
      <c r="B716" s="235"/>
      <c r="M716" s="226"/>
    </row>
    <row r="717" spans="2:13">
      <c r="B717" s="235"/>
      <c r="M717" s="226"/>
    </row>
    <row r="718" spans="2:13">
      <c r="B718" s="235"/>
      <c r="M718" s="226"/>
    </row>
    <row r="719" spans="2:13">
      <c r="B719" s="235"/>
      <c r="M719" s="226"/>
    </row>
    <row r="720" spans="2:13">
      <c r="B720" s="235"/>
      <c r="M720" s="226"/>
    </row>
    <row r="721" spans="2:13">
      <c r="B721" s="235"/>
      <c r="M721" s="226"/>
    </row>
    <row r="722" spans="2:13">
      <c r="B722" s="235"/>
      <c r="M722" s="226"/>
    </row>
    <row r="723" spans="2:13">
      <c r="B723" s="235"/>
      <c r="M723" s="226"/>
    </row>
    <row r="724" s="208" customFormat="1" spans="2:13">
      <c r="B724" s="218"/>
      <c r="M724" s="221"/>
    </row>
    <row r="725" spans="2:13">
      <c r="B725" s="235"/>
      <c r="M725" s="226"/>
    </row>
    <row r="726" spans="2:13">
      <c r="B726" s="235"/>
      <c r="M726" s="226"/>
    </row>
    <row r="727" spans="2:13">
      <c r="B727" s="235"/>
      <c r="M727" s="226"/>
    </row>
    <row r="728" spans="2:13">
      <c r="B728" s="235"/>
      <c r="M728" s="226"/>
    </row>
    <row r="729" spans="2:13">
      <c r="B729" s="235"/>
      <c r="M729" s="226"/>
    </row>
    <row r="730" spans="2:13">
      <c r="B730" s="235"/>
      <c r="M730" s="226"/>
    </row>
    <row r="731" spans="2:13">
      <c r="B731" s="235"/>
      <c r="M731" s="226"/>
    </row>
    <row r="732" spans="2:13">
      <c r="B732" s="235"/>
      <c r="M732" s="226"/>
    </row>
    <row r="733" spans="2:13">
      <c r="B733" s="235"/>
      <c r="M733" s="226"/>
    </row>
    <row r="734" spans="2:13">
      <c r="B734" s="235"/>
      <c r="M734" s="226"/>
    </row>
    <row r="735" spans="2:13">
      <c r="B735" s="235"/>
      <c r="M735" s="226"/>
    </row>
    <row r="736" spans="2:13">
      <c r="B736" s="235"/>
      <c r="M736" s="226"/>
    </row>
    <row r="737" spans="2:13">
      <c r="B737" s="235"/>
      <c r="M737" s="226"/>
    </row>
    <row r="738" spans="2:13">
      <c r="B738" s="235"/>
      <c r="M738" s="226"/>
    </row>
    <row r="739" s="208" customFormat="1" spans="2:13">
      <c r="B739" s="218"/>
      <c r="M739" s="221"/>
    </row>
    <row r="740" spans="2:13">
      <c r="B740" s="235"/>
      <c r="M740" s="226"/>
    </row>
    <row r="741" spans="2:13">
      <c r="B741" s="235"/>
      <c r="M741" s="226"/>
    </row>
    <row r="742" spans="2:13">
      <c r="B742" s="235"/>
      <c r="M742" s="226"/>
    </row>
    <row r="743" spans="2:13">
      <c r="B743" s="235"/>
      <c r="M743" s="226"/>
    </row>
    <row r="744" spans="2:13">
      <c r="B744" s="235"/>
      <c r="M744" s="226"/>
    </row>
    <row r="745" spans="2:13">
      <c r="B745" s="235"/>
      <c r="M745" s="226"/>
    </row>
    <row r="746" spans="2:13">
      <c r="B746" s="235"/>
      <c r="M746" s="226"/>
    </row>
    <row r="747" spans="2:13">
      <c r="B747" s="235"/>
      <c r="M747" s="226"/>
    </row>
    <row r="748" spans="2:13">
      <c r="B748" s="235"/>
      <c r="M748" s="226"/>
    </row>
    <row r="749" spans="2:13">
      <c r="B749" s="235"/>
      <c r="M749" s="226"/>
    </row>
    <row r="750" spans="2:13">
      <c r="B750" s="235"/>
      <c r="M750" s="226"/>
    </row>
    <row r="751" spans="2:13">
      <c r="B751" s="235"/>
      <c r="M751" s="226"/>
    </row>
    <row r="752" spans="2:13">
      <c r="B752" s="235"/>
      <c r="M752" s="226"/>
    </row>
    <row r="753" spans="2:13">
      <c r="B753" s="235"/>
      <c r="M753" s="226"/>
    </row>
    <row r="754" s="208" customFormat="1" spans="2:13">
      <c r="B754" s="218"/>
      <c r="M754" s="221"/>
    </row>
    <row r="755" spans="2:13">
      <c r="B755" s="235"/>
      <c r="M755" s="226"/>
    </row>
    <row r="756" spans="2:13">
      <c r="B756" s="235"/>
      <c r="M756" s="226"/>
    </row>
    <row r="757" spans="2:13">
      <c r="B757" s="235"/>
      <c r="M757" s="226"/>
    </row>
    <row r="758" spans="2:13">
      <c r="B758" s="235"/>
      <c r="M758" s="226"/>
    </row>
    <row r="759" spans="2:13">
      <c r="B759" s="235"/>
      <c r="M759" s="226"/>
    </row>
    <row r="760" spans="2:13">
      <c r="B760" s="235"/>
      <c r="M760" s="226"/>
    </row>
    <row r="761" spans="2:13">
      <c r="B761" s="235"/>
      <c r="M761" s="226"/>
    </row>
    <row r="762" spans="2:13">
      <c r="B762" s="235"/>
      <c r="M762" s="226"/>
    </row>
    <row r="763" spans="2:13">
      <c r="B763" s="235"/>
      <c r="M763" s="226"/>
    </row>
    <row r="764" spans="2:13">
      <c r="B764" s="235"/>
      <c r="M764" s="226"/>
    </row>
    <row r="765" spans="2:13">
      <c r="B765" s="235"/>
      <c r="M765" s="226"/>
    </row>
    <row r="766" spans="2:13">
      <c r="B766" s="235"/>
      <c r="M766" s="226"/>
    </row>
    <row r="767" spans="2:13">
      <c r="B767" s="235"/>
      <c r="M767" s="226"/>
    </row>
    <row r="768" spans="2:13">
      <c r="B768" s="235"/>
      <c r="M768" s="226"/>
    </row>
    <row r="769" s="208" customFormat="1" spans="2:13">
      <c r="B769" s="218"/>
      <c r="M769" s="221"/>
    </row>
    <row r="770" spans="2:13">
      <c r="B770" s="235"/>
      <c r="M770" s="226"/>
    </row>
    <row r="771" spans="2:13">
      <c r="B771" s="235"/>
      <c r="M771" s="226"/>
    </row>
    <row r="772" spans="2:13">
      <c r="B772" s="235"/>
      <c r="M772" s="226"/>
    </row>
    <row r="773" spans="2:13">
      <c r="B773" s="235"/>
      <c r="M773" s="226"/>
    </row>
    <row r="774" spans="2:13">
      <c r="B774" s="235"/>
      <c r="M774" s="226"/>
    </row>
    <row r="775" spans="2:13">
      <c r="B775" s="235"/>
      <c r="M775" s="226"/>
    </row>
    <row r="776" spans="2:13">
      <c r="B776" s="235"/>
      <c r="M776" s="226"/>
    </row>
    <row r="777" spans="2:13">
      <c r="B777" s="235"/>
      <c r="M777" s="226"/>
    </row>
    <row r="778" spans="2:13">
      <c r="B778" s="235"/>
      <c r="M778" s="226"/>
    </row>
    <row r="779" spans="2:13">
      <c r="B779" s="235"/>
      <c r="M779" s="226"/>
    </row>
    <row r="780" spans="2:13">
      <c r="B780" s="235"/>
      <c r="M780" s="226"/>
    </row>
    <row r="781" spans="2:13">
      <c r="B781" s="235"/>
      <c r="M781" s="226"/>
    </row>
    <row r="782" spans="2:13">
      <c r="B782" s="235"/>
      <c r="M782" s="226"/>
    </row>
    <row r="783" spans="2:13">
      <c r="B783" s="235"/>
      <c r="M783" s="226"/>
    </row>
    <row r="784" s="208" customFormat="1" spans="2:13">
      <c r="B784" s="218"/>
      <c r="M784" s="221"/>
    </row>
    <row r="785" spans="2:13">
      <c r="B785" s="235"/>
      <c r="M785" s="226"/>
    </row>
    <row r="786" spans="2:13">
      <c r="B786" s="235"/>
      <c r="M786" s="226"/>
    </row>
    <row r="787" spans="2:13">
      <c r="B787" s="235"/>
      <c r="M787" s="226"/>
    </row>
    <row r="788" spans="2:13">
      <c r="B788" s="235"/>
      <c r="M788" s="226"/>
    </row>
    <row r="789" spans="2:13">
      <c r="B789" s="235"/>
      <c r="M789" s="226"/>
    </row>
    <row r="790" spans="2:13">
      <c r="B790" s="235"/>
      <c r="M790" s="226"/>
    </row>
    <row r="791" spans="2:13">
      <c r="B791" s="235"/>
      <c r="M791" s="226"/>
    </row>
    <row r="792" spans="2:13">
      <c r="B792" s="235"/>
      <c r="M792" s="226"/>
    </row>
    <row r="793" spans="2:13">
      <c r="B793" s="235"/>
      <c r="M793" s="226"/>
    </row>
    <row r="794" spans="2:13">
      <c r="B794" s="235"/>
      <c r="M794" s="226"/>
    </row>
    <row r="795" spans="2:13">
      <c r="B795" s="235"/>
      <c r="M795" s="226"/>
    </row>
    <row r="796" spans="2:13">
      <c r="B796" s="235"/>
      <c r="M796" s="226"/>
    </row>
    <row r="797" spans="2:13">
      <c r="B797" s="235"/>
      <c r="M797" s="226"/>
    </row>
    <row r="798" spans="2:13">
      <c r="B798" s="235"/>
      <c r="M798" s="226"/>
    </row>
    <row r="799" s="208" customFormat="1" spans="2:13">
      <c r="B799" s="218"/>
      <c r="M799" s="221"/>
    </row>
    <row r="800" spans="2:13">
      <c r="B800" s="235"/>
      <c r="M800" s="226"/>
    </row>
    <row r="801" spans="2:13">
      <c r="B801" s="235"/>
      <c r="M801" s="226"/>
    </row>
    <row r="802" spans="2:13">
      <c r="B802" s="235"/>
      <c r="M802" s="226"/>
    </row>
    <row r="803" spans="2:13">
      <c r="B803" s="235"/>
      <c r="M803" s="226"/>
    </row>
    <row r="804" spans="2:13">
      <c r="B804" s="235"/>
      <c r="M804" s="226"/>
    </row>
    <row r="805" spans="2:13">
      <c r="B805" s="235"/>
      <c r="M805" s="226"/>
    </row>
    <row r="806" spans="2:13">
      <c r="B806" s="235"/>
      <c r="M806" s="226"/>
    </row>
    <row r="807" spans="2:13">
      <c r="B807" s="235"/>
      <c r="M807" s="226"/>
    </row>
    <row r="808" spans="2:13">
      <c r="B808" s="235"/>
      <c r="M808" s="226"/>
    </row>
    <row r="809" spans="2:13">
      <c r="B809" s="235"/>
      <c r="M809" s="226"/>
    </row>
    <row r="810" spans="2:13">
      <c r="B810" s="235"/>
      <c r="M810" s="226"/>
    </row>
    <row r="811" spans="2:13">
      <c r="B811" s="235"/>
      <c r="M811" s="226"/>
    </row>
    <row r="812" spans="2:13">
      <c r="B812" s="235"/>
      <c r="M812" s="226"/>
    </row>
    <row r="813" spans="2:13">
      <c r="B813" s="235"/>
      <c r="M813" s="226"/>
    </row>
    <row r="814" s="208" customFormat="1" spans="2:13">
      <c r="B814" s="218"/>
      <c r="M814" s="221"/>
    </row>
    <row r="815" spans="2:13">
      <c r="B815" s="235"/>
      <c r="M815" s="226"/>
    </row>
    <row r="816" spans="2:13">
      <c r="B816" s="235"/>
      <c r="M816" s="226"/>
    </row>
    <row r="817" spans="2:13">
      <c r="B817" s="235"/>
      <c r="M817" s="226"/>
    </row>
    <row r="818" spans="2:13">
      <c r="B818" s="235"/>
      <c r="M818" s="226"/>
    </row>
    <row r="819" spans="2:13">
      <c r="B819" s="235"/>
      <c r="M819" s="226"/>
    </row>
    <row r="820" spans="2:13">
      <c r="B820" s="235"/>
      <c r="M820" s="226"/>
    </row>
    <row r="821" spans="2:13">
      <c r="B821" s="235"/>
      <c r="M821" s="226"/>
    </row>
    <row r="822" spans="2:13">
      <c r="B822" s="235"/>
      <c r="M822" s="226"/>
    </row>
    <row r="823" spans="2:13">
      <c r="B823" s="235"/>
      <c r="M823" s="226"/>
    </row>
    <row r="824" spans="2:13">
      <c r="B824" s="235"/>
      <c r="M824" s="226"/>
    </row>
    <row r="825" spans="2:13">
      <c r="B825" s="235"/>
      <c r="M825" s="226"/>
    </row>
    <row r="826" spans="2:13">
      <c r="B826" s="235"/>
      <c r="M826" s="226"/>
    </row>
    <row r="827" spans="2:13">
      <c r="B827" s="235"/>
      <c r="M827" s="226"/>
    </row>
    <row r="828" spans="2:13">
      <c r="B828" s="235"/>
      <c r="M828" s="226"/>
    </row>
    <row r="829" s="208" customFormat="1" spans="2:13">
      <c r="B829" s="218"/>
      <c r="M829" s="221"/>
    </row>
    <row r="830" spans="2:13">
      <c r="B830" s="235"/>
      <c r="M830" s="226"/>
    </row>
    <row r="831" spans="2:13">
      <c r="B831" s="235"/>
      <c r="M831" s="226"/>
    </row>
    <row r="832" spans="2:13">
      <c r="B832" s="235"/>
      <c r="M832" s="226"/>
    </row>
    <row r="833" spans="2:13">
      <c r="B833" s="235"/>
      <c r="M833" s="226"/>
    </row>
    <row r="834" spans="2:13">
      <c r="B834" s="235"/>
      <c r="M834" s="226"/>
    </row>
    <row r="835" spans="2:13">
      <c r="B835" s="235"/>
      <c r="M835" s="226"/>
    </row>
    <row r="836" spans="2:13">
      <c r="B836" s="235"/>
      <c r="M836" s="226"/>
    </row>
    <row r="837" spans="2:13">
      <c r="B837" s="235"/>
      <c r="M837" s="226"/>
    </row>
    <row r="838" spans="2:13">
      <c r="B838" s="235"/>
      <c r="M838" s="226"/>
    </row>
    <row r="839" spans="2:13">
      <c r="B839" s="235"/>
      <c r="M839" s="226"/>
    </row>
    <row r="840" spans="2:13">
      <c r="B840" s="235"/>
      <c r="M840" s="226"/>
    </row>
    <row r="841" spans="2:13">
      <c r="B841" s="235"/>
      <c r="M841" s="226"/>
    </row>
    <row r="842" spans="2:13">
      <c r="B842" s="235"/>
      <c r="M842" s="226"/>
    </row>
    <row r="843" spans="2:13">
      <c r="B843" s="235"/>
      <c r="M843" s="226"/>
    </row>
    <row r="844" spans="1:13">
      <c r="A844" s="208"/>
      <c r="B844" s="218"/>
      <c r="C844" s="208"/>
      <c r="D844" s="208"/>
      <c r="E844" s="208"/>
      <c r="F844" s="208"/>
      <c r="G844" s="208"/>
      <c r="H844" s="208"/>
      <c r="I844" s="208"/>
      <c r="J844" s="208"/>
      <c r="K844" s="208"/>
      <c r="L844" s="208"/>
      <c r="M844" s="221"/>
    </row>
    <row r="845" spans="2:13">
      <c r="B845" s="235"/>
      <c r="M845" s="226"/>
    </row>
    <row r="846" spans="2:13">
      <c r="B846" s="235"/>
      <c r="M846" s="226"/>
    </row>
    <row r="847" spans="2:13">
      <c r="B847" s="235"/>
      <c r="M847" s="226"/>
    </row>
    <row r="848" spans="2:13">
      <c r="B848" s="235"/>
      <c r="M848" s="226"/>
    </row>
    <row r="849" spans="2:13">
      <c r="B849" s="235"/>
      <c r="M849" s="226"/>
    </row>
    <row r="850" spans="2:13">
      <c r="B850" s="235"/>
      <c r="M850" s="226"/>
    </row>
    <row r="851" spans="2:13">
      <c r="B851" s="235"/>
      <c r="M851" s="226"/>
    </row>
    <row r="852" spans="2:13">
      <c r="B852" s="235"/>
      <c r="M852" s="226"/>
    </row>
    <row r="853" spans="2:13">
      <c r="B853" s="235"/>
      <c r="M853" s="226"/>
    </row>
    <row r="854" spans="2:13">
      <c r="B854" s="235"/>
      <c r="M854" s="226"/>
    </row>
    <row r="855" spans="2:13">
      <c r="B855" s="235"/>
      <c r="M855" s="226"/>
    </row>
    <row r="856" spans="2:13">
      <c r="B856" s="235"/>
      <c r="M856" s="226"/>
    </row>
    <row r="857" spans="2:13">
      <c r="B857" s="235"/>
      <c r="M857" s="226"/>
    </row>
    <row r="858" spans="2:13">
      <c r="B858" s="235"/>
      <c r="M858" s="226"/>
    </row>
    <row r="859" spans="1:13">
      <c r="A859" s="208"/>
      <c r="B859" s="218"/>
      <c r="C859" s="208"/>
      <c r="D859" s="208"/>
      <c r="E859" s="208"/>
      <c r="F859" s="208"/>
      <c r="G859" s="208"/>
      <c r="H859" s="208"/>
      <c r="I859" s="208"/>
      <c r="J859" s="208"/>
      <c r="K859" s="208"/>
      <c r="L859" s="208"/>
      <c r="M859" s="221"/>
    </row>
    <row r="860" spans="2:13">
      <c r="B860" s="237"/>
      <c r="M860" s="226"/>
    </row>
    <row r="861" spans="2:13">
      <c r="B861" s="237"/>
      <c r="M861" s="226"/>
    </row>
    <row r="862" spans="2:13">
      <c r="B862" s="237"/>
      <c r="M862" s="226"/>
    </row>
    <row r="863" spans="2:13">
      <c r="B863" s="237"/>
      <c r="M863" s="226"/>
    </row>
    <row r="864" spans="2:13">
      <c r="B864" s="237"/>
      <c r="M864" s="226"/>
    </row>
    <row r="865" spans="2:13">
      <c r="B865" s="237"/>
      <c r="M865" s="226"/>
    </row>
    <row r="866" spans="2:13">
      <c r="B866" s="237"/>
      <c r="M866" s="226"/>
    </row>
    <row r="867" spans="2:13">
      <c r="B867" s="237"/>
      <c r="M867" s="226"/>
    </row>
    <row r="868" spans="2:13">
      <c r="B868" s="237"/>
      <c r="M868" s="226"/>
    </row>
    <row r="869" spans="2:13">
      <c r="B869" s="237"/>
      <c r="M869" s="226"/>
    </row>
    <row r="870" spans="2:13">
      <c r="B870" s="237"/>
      <c r="M870" s="226"/>
    </row>
    <row r="871" spans="2:13">
      <c r="B871" s="237"/>
      <c r="M871" s="226"/>
    </row>
    <row r="872" spans="2:13">
      <c r="B872" s="237"/>
      <c r="M872" s="226"/>
    </row>
    <row r="873" spans="2:13">
      <c r="B873" s="237"/>
      <c r="M873" s="226"/>
    </row>
    <row r="874" s="208" customFormat="1" spans="2:13">
      <c r="B874" s="218"/>
      <c r="M874" s="221"/>
    </row>
    <row r="875" spans="2:13">
      <c r="B875" s="237"/>
      <c r="M875" s="226"/>
    </row>
    <row r="876" spans="2:13">
      <c r="B876" s="237"/>
      <c r="M876" s="226"/>
    </row>
    <row r="877" spans="2:13">
      <c r="B877" s="237"/>
      <c r="M877" s="226"/>
    </row>
    <row r="878" spans="2:13">
      <c r="B878" s="237"/>
      <c r="M878" s="226"/>
    </row>
    <row r="879" spans="2:13">
      <c r="B879" s="237"/>
      <c r="M879" s="226"/>
    </row>
    <row r="880" spans="2:13">
      <c r="B880" s="237"/>
      <c r="M880" s="226"/>
    </row>
    <row r="881" spans="2:13">
      <c r="B881" s="237"/>
      <c r="M881" s="226"/>
    </row>
    <row r="882" spans="2:13">
      <c r="B882" s="237"/>
      <c r="M882" s="226"/>
    </row>
    <row r="883" spans="2:13">
      <c r="B883" s="237"/>
      <c r="M883" s="226"/>
    </row>
    <row r="884" spans="2:13">
      <c r="B884" s="237"/>
      <c r="M884" s="226"/>
    </row>
    <row r="885" spans="2:13">
      <c r="B885" s="237"/>
      <c r="M885" s="226"/>
    </row>
    <row r="886" spans="2:13">
      <c r="B886" s="237"/>
      <c r="M886" s="226"/>
    </row>
    <row r="887" spans="2:13">
      <c r="B887" s="237"/>
      <c r="M887" s="226"/>
    </row>
    <row r="888" spans="2:13">
      <c r="B888" s="237"/>
      <c r="M888" s="226"/>
    </row>
    <row r="889" s="208" customFormat="1" spans="2:13">
      <c r="B889" s="218"/>
      <c r="M889" s="221"/>
    </row>
    <row r="890" spans="2:13">
      <c r="B890" s="237"/>
      <c r="M890" s="226"/>
    </row>
    <row r="891" spans="2:13">
      <c r="B891" s="237"/>
      <c r="M891" s="226"/>
    </row>
    <row r="892" spans="2:13">
      <c r="B892" s="237"/>
      <c r="M892" s="226"/>
    </row>
    <row r="893" spans="2:13">
      <c r="B893" s="237"/>
      <c r="M893" s="226"/>
    </row>
    <row r="894" spans="2:13">
      <c r="B894" s="237"/>
      <c r="M894" s="226"/>
    </row>
    <row r="895" spans="2:13">
      <c r="B895" s="237"/>
      <c r="M895" s="226"/>
    </row>
    <row r="896" spans="2:13">
      <c r="B896" s="237"/>
      <c r="M896" s="226"/>
    </row>
    <row r="897" spans="2:13">
      <c r="B897" s="237"/>
      <c r="M897" s="226"/>
    </row>
    <row r="898" spans="2:13">
      <c r="B898" s="237"/>
      <c r="M898" s="226"/>
    </row>
    <row r="899" spans="2:13">
      <c r="B899" s="237"/>
      <c r="M899" s="226"/>
    </row>
    <row r="900" spans="2:13">
      <c r="B900" s="237"/>
      <c r="M900" s="226"/>
    </row>
    <row r="901" spans="2:13">
      <c r="B901" s="237"/>
      <c r="M901" s="226"/>
    </row>
    <row r="902" spans="2:13">
      <c r="B902" s="237"/>
      <c r="M902" s="226"/>
    </row>
    <row r="903" spans="2:13">
      <c r="B903" s="237"/>
      <c r="M903" s="226"/>
    </row>
    <row r="904" s="208" customFormat="1" spans="2:13">
      <c r="B904" s="218"/>
      <c r="M904" s="221"/>
    </row>
    <row r="905" spans="2:13">
      <c r="B905" s="237"/>
      <c r="M905" s="226"/>
    </row>
    <row r="906" spans="2:13">
      <c r="B906" s="237"/>
      <c r="M906" s="226"/>
    </row>
    <row r="907" spans="2:13">
      <c r="B907" s="237"/>
      <c r="M907" s="226"/>
    </row>
    <row r="908" spans="2:13">
      <c r="B908" s="237"/>
      <c r="M908" s="226"/>
    </row>
    <row r="909" spans="2:13">
      <c r="B909" s="237"/>
      <c r="M909" s="226"/>
    </row>
    <row r="910" spans="2:13">
      <c r="B910" s="237"/>
      <c r="M910" s="226"/>
    </row>
    <row r="911" spans="2:13">
      <c r="B911" s="237"/>
      <c r="M911" s="226"/>
    </row>
    <row r="912" spans="2:13">
      <c r="B912" s="237"/>
      <c r="M912" s="226"/>
    </row>
    <row r="913" spans="2:13">
      <c r="B913" s="237"/>
      <c r="M913" s="226"/>
    </row>
    <row r="914" spans="2:13">
      <c r="B914" s="237"/>
      <c r="M914" s="226"/>
    </row>
    <row r="915" spans="2:13">
      <c r="B915" s="237"/>
      <c r="M915" s="226"/>
    </row>
    <row r="916" spans="2:13">
      <c r="B916" s="237"/>
      <c r="M916" s="226"/>
    </row>
    <row r="917" spans="2:13">
      <c r="B917" s="237"/>
      <c r="M917" s="226"/>
    </row>
    <row r="918" spans="2:13">
      <c r="B918" s="237"/>
      <c r="M918" s="226"/>
    </row>
    <row r="919" s="208" customFormat="1" spans="2:13">
      <c r="B919" s="218"/>
      <c r="M919" s="221"/>
    </row>
    <row r="920" spans="2:13">
      <c r="B920" s="237"/>
      <c r="M920" s="226"/>
    </row>
    <row r="921" spans="2:13">
      <c r="B921" s="237"/>
      <c r="M921" s="226"/>
    </row>
    <row r="922" spans="2:13">
      <c r="B922" s="237"/>
      <c r="M922" s="226"/>
    </row>
    <row r="923" spans="2:13">
      <c r="B923" s="237"/>
      <c r="M923" s="226"/>
    </row>
    <row r="924" spans="2:13">
      <c r="B924" s="237"/>
      <c r="M924" s="226"/>
    </row>
    <row r="925" spans="2:13">
      <c r="B925" s="237"/>
      <c r="M925" s="226"/>
    </row>
    <row r="926" spans="2:13">
      <c r="B926" s="237"/>
      <c r="M926" s="226"/>
    </row>
    <row r="927" spans="2:13">
      <c r="B927" s="237"/>
      <c r="M927" s="226"/>
    </row>
    <row r="928" spans="2:13">
      <c r="B928" s="237"/>
      <c r="M928" s="226"/>
    </row>
    <row r="929" spans="2:13">
      <c r="B929" s="237"/>
      <c r="M929" s="226"/>
    </row>
    <row r="930" spans="2:13">
      <c r="B930" s="237"/>
      <c r="M930" s="226"/>
    </row>
    <row r="931" spans="2:13">
      <c r="B931" s="237"/>
      <c r="M931" s="226"/>
    </row>
    <row r="932" spans="2:13">
      <c r="B932" s="237"/>
      <c r="M932" s="226"/>
    </row>
    <row r="933" spans="2:13">
      <c r="B933" s="237"/>
      <c r="M933" s="226"/>
    </row>
    <row r="934" s="208" customFormat="1" spans="2:13">
      <c r="B934" s="218"/>
      <c r="M934" s="221"/>
    </row>
    <row r="935" spans="2:13">
      <c r="B935" s="237"/>
      <c r="M935" s="226"/>
    </row>
    <row r="936" spans="2:13">
      <c r="B936" s="237"/>
      <c r="M936" s="226"/>
    </row>
    <row r="937" spans="2:13">
      <c r="B937" s="237"/>
      <c r="M937" s="226"/>
    </row>
    <row r="938" spans="2:13">
      <c r="B938" s="237"/>
      <c r="M938" s="226"/>
    </row>
    <row r="939" spans="2:13">
      <c r="B939" s="237"/>
      <c r="M939" s="226"/>
    </row>
    <row r="940" spans="2:13">
      <c r="B940" s="237"/>
      <c r="M940" s="226"/>
    </row>
    <row r="941" spans="2:13">
      <c r="B941" s="237"/>
      <c r="M941" s="226"/>
    </row>
    <row r="942" spans="2:13">
      <c r="B942" s="237"/>
      <c r="M942" s="226"/>
    </row>
    <row r="943" spans="2:13">
      <c r="B943" s="237"/>
      <c r="M943" s="226"/>
    </row>
    <row r="944" spans="2:13">
      <c r="B944" s="237"/>
      <c r="M944" s="226"/>
    </row>
    <row r="945" spans="2:13">
      <c r="B945" s="237"/>
      <c r="M945" s="226"/>
    </row>
    <row r="946" spans="2:13">
      <c r="B946" s="237"/>
      <c r="M946" s="226"/>
    </row>
    <row r="947" spans="2:13">
      <c r="B947" s="237"/>
      <c r="M947" s="226"/>
    </row>
    <row r="948" spans="2:13">
      <c r="B948" s="237"/>
      <c r="M948" s="226"/>
    </row>
    <row r="949" s="208" customFormat="1" spans="2:13">
      <c r="B949" s="218"/>
      <c r="M949" s="221"/>
    </row>
    <row r="950" spans="2:13">
      <c r="B950" s="237"/>
      <c r="M950" s="226"/>
    </row>
    <row r="951" spans="2:13">
      <c r="B951" s="237"/>
      <c r="M951" s="226"/>
    </row>
    <row r="952" spans="2:13">
      <c r="B952" s="237"/>
      <c r="M952" s="226"/>
    </row>
    <row r="953" spans="2:13">
      <c r="B953" s="237"/>
      <c r="M953" s="226"/>
    </row>
    <row r="954" spans="2:13">
      <c r="B954" s="237"/>
      <c r="M954" s="226"/>
    </row>
    <row r="955" spans="2:13">
      <c r="B955" s="237"/>
      <c r="M955" s="226"/>
    </row>
    <row r="956" spans="2:13">
      <c r="B956" s="237"/>
      <c r="M956" s="226"/>
    </row>
    <row r="957" spans="2:13">
      <c r="B957" s="237"/>
      <c r="M957" s="226"/>
    </row>
    <row r="958" spans="2:13">
      <c r="B958" s="237"/>
      <c r="M958" s="226"/>
    </row>
    <row r="959" spans="2:13">
      <c r="B959" s="237"/>
      <c r="M959" s="226"/>
    </row>
    <row r="960" spans="2:13">
      <c r="B960" s="237"/>
      <c r="M960" s="226"/>
    </row>
    <row r="961" spans="2:13">
      <c r="B961" s="237"/>
      <c r="M961" s="226"/>
    </row>
    <row r="962" spans="2:13">
      <c r="B962" s="237"/>
      <c r="M962" s="226"/>
    </row>
    <row r="963" spans="2:13">
      <c r="B963" s="237"/>
      <c r="M963" s="226"/>
    </row>
    <row r="964" s="208" customFormat="1" spans="2:13">
      <c r="B964" s="218"/>
      <c r="M964" s="221"/>
    </row>
    <row r="965" spans="2:13">
      <c r="B965" s="237"/>
      <c r="M965" s="226"/>
    </row>
    <row r="966" spans="2:13">
      <c r="B966" s="237"/>
      <c r="M966" s="226"/>
    </row>
    <row r="967" spans="2:13">
      <c r="B967" s="237"/>
      <c r="M967" s="226"/>
    </row>
    <row r="968" spans="2:13">
      <c r="B968" s="237"/>
      <c r="M968" s="226"/>
    </row>
    <row r="969" spans="2:13">
      <c r="B969" s="237"/>
      <c r="M969" s="226"/>
    </row>
    <row r="970" spans="2:13">
      <c r="B970" s="237"/>
      <c r="M970" s="226"/>
    </row>
    <row r="971" spans="2:13">
      <c r="B971" s="237"/>
      <c r="M971" s="226"/>
    </row>
    <row r="972" spans="2:13">
      <c r="B972" s="237"/>
      <c r="M972" s="226"/>
    </row>
    <row r="973" spans="2:13">
      <c r="B973" s="237"/>
      <c r="M973" s="226"/>
    </row>
    <row r="974" spans="2:13">
      <c r="B974" s="237"/>
      <c r="M974" s="226"/>
    </row>
    <row r="975" spans="2:13">
      <c r="B975" s="237"/>
      <c r="M975" s="226"/>
    </row>
    <row r="976" spans="2:13">
      <c r="B976" s="237"/>
      <c r="M976" s="226"/>
    </row>
    <row r="977" spans="2:13">
      <c r="B977" s="237"/>
      <c r="M977" s="226"/>
    </row>
    <row r="978" spans="2:13">
      <c r="B978" s="237"/>
      <c r="M978" s="226"/>
    </row>
    <row r="979" s="208" customFormat="1" spans="2:13">
      <c r="B979" s="218"/>
      <c r="M979" s="221"/>
    </row>
    <row r="980" spans="2:13">
      <c r="B980" s="237"/>
      <c r="M980" s="226"/>
    </row>
    <row r="981" spans="2:13">
      <c r="B981" s="237"/>
      <c r="M981" s="226"/>
    </row>
    <row r="982" spans="2:13">
      <c r="B982" s="237"/>
      <c r="M982" s="226"/>
    </row>
    <row r="983" spans="2:13">
      <c r="B983" s="237"/>
      <c r="M983" s="226"/>
    </row>
    <row r="984" spans="2:13">
      <c r="B984" s="237"/>
      <c r="M984" s="226"/>
    </row>
    <row r="985" spans="2:13">
      <c r="B985" s="237"/>
      <c r="M985" s="226"/>
    </row>
    <row r="986" spans="2:13">
      <c r="B986" s="237"/>
      <c r="M986" s="226"/>
    </row>
    <row r="987" spans="2:13">
      <c r="B987" s="237"/>
      <c r="M987" s="226"/>
    </row>
    <row r="988" spans="2:13">
      <c r="B988" s="237"/>
      <c r="M988" s="226"/>
    </row>
    <row r="989" spans="2:13">
      <c r="B989" s="237"/>
      <c r="M989" s="226"/>
    </row>
    <row r="990" spans="2:13">
      <c r="B990" s="237"/>
      <c r="M990" s="226"/>
    </row>
    <row r="991" spans="2:13">
      <c r="B991" s="237"/>
      <c r="M991" s="226"/>
    </row>
    <row r="992" spans="2:13">
      <c r="B992" s="237"/>
      <c r="M992" s="226"/>
    </row>
    <row r="993" spans="2:13">
      <c r="B993" s="237"/>
      <c r="M993" s="226"/>
    </row>
    <row r="994" s="208" customFormat="1" spans="2:13">
      <c r="B994" s="218"/>
      <c r="M994" s="221"/>
    </row>
    <row r="995" spans="2:13">
      <c r="B995" s="237"/>
      <c r="M995" s="226"/>
    </row>
    <row r="996" spans="2:13">
      <c r="B996" s="237"/>
      <c r="M996" s="226"/>
    </row>
    <row r="997" spans="2:13">
      <c r="B997" s="237"/>
      <c r="M997" s="226"/>
    </row>
    <row r="998" spans="2:13">
      <c r="B998" s="237"/>
      <c r="M998" s="226"/>
    </row>
    <row r="999" spans="2:13">
      <c r="B999" s="237"/>
      <c r="M999" s="226"/>
    </row>
    <row r="1000" spans="2:13">
      <c r="B1000" s="237"/>
      <c r="M1000" s="226"/>
    </row>
    <row r="1001" spans="2:13">
      <c r="B1001" s="237"/>
      <c r="M1001" s="226"/>
    </row>
    <row r="1002" spans="2:13">
      <c r="B1002" s="237"/>
      <c r="M1002" s="226"/>
    </row>
    <row r="1003" spans="2:13">
      <c r="B1003" s="237"/>
      <c r="M1003" s="226"/>
    </row>
    <row r="1004" spans="2:13">
      <c r="B1004" s="237"/>
      <c r="M1004" s="226"/>
    </row>
    <row r="1005" spans="2:13">
      <c r="B1005" s="237"/>
      <c r="M1005" s="226"/>
    </row>
    <row r="1006" spans="2:13">
      <c r="B1006" s="237"/>
      <c r="M1006" s="226"/>
    </row>
    <row r="1007" spans="2:13">
      <c r="B1007" s="237"/>
      <c r="M1007" s="226"/>
    </row>
    <row r="1008" spans="2:13">
      <c r="B1008" s="237"/>
      <c r="M1008" s="226"/>
    </row>
    <row r="1009" s="208" customFormat="1" spans="2:13">
      <c r="B1009" s="218"/>
      <c r="M1009" s="221"/>
    </row>
    <row r="1010" spans="2:13">
      <c r="B1010" s="237"/>
      <c r="M1010" s="226"/>
    </row>
    <row r="1011" spans="2:13">
      <c r="B1011" s="237"/>
      <c r="M1011" s="226"/>
    </row>
    <row r="1012" spans="2:13">
      <c r="B1012" s="237"/>
      <c r="M1012" s="226"/>
    </row>
    <row r="1013" spans="2:13">
      <c r="B1013" s="237"/>
      <c r="M1013" s="226"/>
    </row>
    <row r="1014" spans="2:13">
      <c r="B1014" s="237"/>
      <c r="M1014" s="226"/>
    </row>
    <row r="1015" spans="2:13">
      <c r="B1015" s="237"/>
      <c r="M1015" s="226"/>
    </row>
    <row r="1016" spans="2:13">
      <c r="B1016" s="237"/>
      <c r="M1016" s="226"/>
    </row>
    <row r="1017" spans="2:13">
      <c r="B1017" s="237"/>
      <c r="M1017" s="226"/>
    </row>
    <row r="1018" spans="2:13">
      <c r="B1018" s="237"/>
      <c r="M1018" s="226"/>
    </row>
    <row r="1019" spans="2:13">
      <c r="B1019" s="237"/>
      <c r="M1019" s="226"/>
    </row>
    <row r="1020" spans="2:13">
      <c r="B1020" s="237"/>
      <c r="M1020" s="226"/>
    </row>
    <row r="1021" spans="2:13">
      <c r="B1021" s="237"/>
      <c r="M1021" s="226"/>
    </row>
    <row r="1022" spans="2:13">
      <c r="B1022" s="237"/>
      <c r="M1022" s="226"/>
    </row>
    <row r="1023" spans="2:13">
      <c r="B1023" s="237"/>
      <c r="M1023" s="226"/>
    </row>
    <row r="1024" s="208" customFormat="1" spans="2:13">
      <c r="B1024" s="218"/>
      <c r="M1024" s="221"/>
    </row>
    <row r="1025" spans="2:13">
      <c r="B1025" s="237"/>
      <c r="M1025" s="226"/>
    </row>
    <row r="1026" spans="2:13">
      <c r="B1026" s="237"/>
      <c r="M1026" s="226"/>
    </row>
    <row r="1027" spans="2:13">
      <c r="B1027" s="237"/>
      <c r="M1027" s="226"/>
    </row>
    <row r="1028" spans="2:13">
      <c r="B1028" s="237"/>
      <c r="M1028" s="226"/>
    </row>
    <row r="1029" spans="2:13">
      <c r="B1029" s="237"/>
      <c r="M1029" s="226"/>
    </row>
    <row r="1030" spans="2:13">
      <c r="B1030" s="237"/>
      <c r="M1030" s="226"/>
    </row>
    <row r="1031" spans="2:13">
      <c r="B1031" s="237"/>
      <c r="M1031" s="226"/>
    </row>
    <row r="1032" spans="2:13">
      <c r="B1032" s="237"/>
      <c r="M1032" s="226"/>
    </row>
    <row r="1033" spans="2:13">
      <c r="B1033" s="237"/>
      <c r="M1033" s="226"/>
    </row>
    <row r="1034" spans="2:13">
      <c r="B1034" s="237"/>
      <c r="M1034" s="226"/>
    </row>
    <row r="1035" spans="2:13">
      <c r="B1035" s="237"/>
      <c r="M1035" s="226"/>
    </row>
    <row r="1036" spans="2:13">
      <c r="B1036" s="237"/>
      <c r="M1036" s="226"/>
    </row>
    <row r="1037" spans="2:13">
      <c r="B1037" s="237"/>
      <c r="M1037" s="226"/>
    </row>
    <row r="1038" spans="2:13">
      <c r="B1038" s="237"/>
      <c r="M1038" s="226"/>
    </row>
    <row r="1039" s="208" customFormat="1" spans="2:13">
      <c r="B1039" s="218"/>
      <c r="M1039" s="221"/>
    </row>
    <row r="1040" spans="2:13">
      <c r="B1040" s="237"/>
      <c r="M1040" s="226"/>
    </row>
    <row r="1041" spans="2:13">
      <c r="B1041" s="237"/>
      <c r="M1041" s="226"/>
    </row>
    <row r="1042" spans="2:13">
      <c r="B1042" s="237"/>
      <c r="M1042" s="226"/>
    </row>
    <row r="1043" spans="2:13">
      <c r="B1043" s="237"/>
      <c r="M1043" s="226"/>
    </row>
    <row r="1044" spans="2:13">
      <c r="B1044" s="237"/>
      <c r="M1044" s="226"/>
    </row>
    <row r="1045" spans="2:13">
      <c r="B1045" s="237"/>
      <c r="M1045" s="226"/>
    </row>
    <row r="1046" spans="2:13">
      <c r="B1046" s="237"/>
      <c r="M1046" s="226"/>
    </row>
    <row r="1047" spans="2:13">
      <c r="B1047" s="237"/>
      <c r="M1047" s="226"/>
    </row>
    <row r="1048" spans="2:13">
      <c r="B1048" s="237"/>
      <c r="M1048" s="226"/>
    </row>
    <row r="1049" spans="2:13">
      <c r="B1049" s="237"/>
      <c r="M1049" s="226"/>
    </row>
    <row r="1050" spans="2:13">
      <c r="B1050" s="237"/>
      <c r="M1050" s="226"/>
    </row>
    <row r="1051" spans="2:13">
      <c r="B1051" s="237"/>
      <c r="M1051" s="226"/>
    </row>
    <row r="1052" spans="2:13">
      <c r="B1052" s="237"/>
      <c r="M1052" s="226"/>
    </row>
    <row r="1053" spans="2:13">
      <c r="B1053" s="237"/>
      <c r="M1053" s="226"/>
    </row>
    <row r="1054" s="208" customFormat="1" spans="2:13">
      <c r="B1054" s="218"/>
      <c r="M1054" s="221"/>
    </row>
    <row r="1055" spans="2:13">
      <c r="B1055" s="237"/>
      <c r="M1055" s="226"/>
    </row>
    <row r="1056" spans="2:13">
      <c r="B1056" s="237"/>
      <c r="M1056" s="226"/>
    </row>
    <row r="1057" spans="2:13">
      <c r="B1057" s="237"/>
      <c r="M1057" s="226"/>
    </row>
    <row r="1058" spans="2:13">
      <c r="B1058" s="237"/>
      <c r="M1058" s="226"/>
    </row>
    <row r="1059" spans="2:13">
      <c r="B1059" s="237"/>
      <c r="M1059" s="226"/>
    </row>
    <row r="1060" spans="2:13">
      <c r="B1060" s="237"/>
      <c r="M1060" s="226"/>
    </row>
    <row r="1061" spans="2:13">
      <c r="B1061" s="237"/>
      <c r="M1061" s="226"/>
    </row>
    <row r="1062" spans="2:13">
      <c r="B1062" s="237"/>
      <c r="M1062" s="226"/>
    </row>
    <row r="1063" spans="2:13">
      <c r="B1063" s="237"/>
      <c r="M1063" s="226"/>
    </row>
    <row r="1064" spans="2:13">
      <c r="B1064" s="237"/>
      <c r="M1064" s="226"/>
    </row>
    <row r="1065" spans="2:13">
      <c r="B1065" s="237"/>
      <c r="M1065" s="226"/>
    </row>
    <row r="1066" spans="2:13">
      <c r="B1066" s="237"/>
      <c r="M1066" s="226"/>
    </row>
    <row r="1067" spans="2:13">
      <c r="B1067" s="237"/>
      <c r="M1067" s="226"/>
    </row>
    <row r="1068" spans="2:13">
      <c r="B1068" s="237"/>
      <c r="M1068" s="226"/>
    </row>
    <row r="1069" s="208" customFormat="1" spans="2:13">
      <c r="B1069" s="218"/>
      <c r="M1069" s="221"/>
    </row>
    <row r="1070" spans="2:13">
      <c r="B1070" s="237"/>
      <c r="M1070" s="226"/>
    </row>
    <row r="1071" spans="2:13">
      <c r="B1071" s="237"/>
      <c r="M1071" s="226"/>
    </row>
    <row r="1072" spans="2:13">
      <c r="B1072" s="237"/>
      <c r="M1072" s="226"/>
    </row>
    <row r="1073" spans="2:13">
      <c r="B1073" s="237"/>
      <c r="M1073" s="226"/>
    </row>
    <row r="1074" spans="2:13">
      <c r="B1074" s="237"/>
      <c r="M1074" s="226"/>
    </row>
    <row r="1075" spans="2:13">
      <c r="B1075" s="237"/>
      <c r="M1075" s="226"/>
    </row>
    <row r="1076" spans="2:13">
      <c r="B1076" s="237"/>
      <c r="M1076" s="226"/>
    </row>
    <row r="1077" spans="2:13">
      <c r="B1077" s="237"/>
      <c r="M1077" s="226"/>
    </row>
    <row r="1078" spans="2:13">
      <c r="B1078" s="237"/>
      <c r="M1078" s="226"/>
    </row>
    <row r="1079" spans="2:13">
      <c r="B1079" s="237"/>
      <c r="M1079" s="226"/>
    </row>
    <row r="1080" spans="2:13">
      <c r="B1080" s="237"/>
      <c r="M1080" s="226"/>
    </row>
    <row r="1081" spans="2:13">
      <c r="B1081" s="237"/>
      <c r="M1081" s="226"/>
    </row>
    <row r="1082" spans="2:13">
      <c r="B1082" s="237"/>
      <c r="M1082" s="226"/>
    </row>
    <row r="1083" spans="2:13">
      <c r="B1083" s="237"/>
      <c r="M1083" s="226"/>
    </row>
    <row r="1084" s="208" customFormat="1" spans="2:13">
      <c r="B1084" s="218"/>
      <c r="M1084" s="221"/>
    </row>
    <row r="1085" spans="2:13">
      <c r="B1085" s="237"/>
      <c r="M1085" s="226"/>
    </row>
    <row r="1086" spans="2:13">
      <c r="B1086" s="237"/>
      <c r="M1086" s="226"/>
    </row>
    <row r="1087" spans="2:13">
      <c r="B1087" s="237"/>
      <c r="M1087" s="226"/>
    </row>
    <row r="1088" spans="2:13">
      <c r="B1088" s="237"/>
      <c r="M1088" s="226"/>
    </row>
    <row r="1089" spans="2:13">
      <c r="B1089" s="237"/>
      <c r="M1089" s="226"/>
    </row>
    <row r="1090" spans="2:13">
      <c r="B1090" s="237"/>
      <c r="M1090" s="226"/>
    </row>
    <row r="1091" spans="2:13">
      <c r="B1091" s="237"/>
      <c r="M1091" s="226"/>
    </row>
    <row r="1092" spans="2:13">
      <c r="B1092" s="237"/>
      <c r="M1092" s="226"/>
    </row>
    <row r="1093" spans="2:13">
      <c r="B1093" s="237"/>
      <c r="M1093" s="226"/>
    </row>
    <row r="1094" spans="2:13">
      <c r="B1094" s="237"/>
      <c r="M1094" s="226"/>
    </row>
    <row r="1095" spans="2:13">
      <c r="B1095" s="237"/>
      <c r="M1095" s="226"/>
    </row>
    <row r="1096" spans="2:13">
      <c r="B1096" s="237"/>
      <c r="M1096" s="226"/>
    </row>
    <row r="1097" spans="2:13">
      <c r="B1097" s="237"/>
      <c r="M1097" s="226"/>
    </row>
    <row r="1098" spans="2:13">
      <c r="B1098" s="237"/>
      <c r="M1098" s="226"/>
    </row>
    <row r="1099" s="208" customFormat="1" spans="2:13">
      <c r="B1099" s="218"/>
      <c r="M1099" s="221"/>
    </row>
    <row r="1100" spans="2:13">
      <c r="B1100" s="237"/>
      <c r="M1100" s="226"/>
    </row>
    <row r="1101" spans="2:13">
      <c r="B1101" s="237"/>
      <c r="M1101" s="226"/>
    </row>
    <row r="1102" spans="2:13">
      <c r="B1102" s="237"/>
      <c r="M1102" s="226"/>
    </row>
    <row r="1103" spans="2:13">
      <c r="B1103" s="237"/>
      <c r="M1103" s="226"/>
    </row>
    <row r="1104" spans="2:13">
      <c r="B1104" s="237"/>
      <c r="M1104" s="226"/>
    </row>
    <row r="1105" spans="2:13">
      <c r="B1105" s="237"/>
      <c r="M1105" s="226"/>
    </row>
    <row r="1106" spans="2:13">
      <c r="B1106" s="237"/>
      <c r="M1106" s="226"/>
    </row>
    <row r="1107" spans="2:13">
      <c r="B1107" s="237"/>
      <c r="M1107" s="226"/>
    </row>
    <row r="1108" spans="2:13">
      <c r="B1108" s="237"/>
      <c r="M1108" s="226"/>
    </row>
    <row r="1109" spans="2:13">
      <c r="B1109" s="237"/>
      <c r="M1109" s="226"/>
    </row>
    <row r="1110" spans="2:13">
      <c r="B1110" s="237"/>
      <c r="M1110" s="226"/>
    </row>
    <row r="1111" spans="2:13">
      <c r="B1111" s="237"/>
      <c r="M1111" s="226"/>
    </row>
    <row r="1112" spans="2:13">
      <c r="B1112" s="237"/>
      <c r="M1112" s="226"/>
    </row>
    <row r="1113" spans="2:13">
      <c r="B1113" s="237"/>
      <c r="M1113" s="226"/>
    </row>
    <row r="1114" s="208" customFormat="1" spans="2:13">
      <c r="B1114" s="218"/>
      <c r="M1114" s="221"/>
    </row>
    <row r="1115" spans="2:13">
      <c r="B1115" s="237"/>
      <c r="M1115" s="226"/>
    </row>
    <row r="1116" spans="2:13">
      <c r="B1116" s="237"/>
      <c r="M1116" s="226"/>
    </row>
    <row r="1117" spans="2:13">
      <c r="B1117" s="237"/>
      <c r="M1117" s="226"/>
    </row>
    <row r="1118" spans="2:13">
      <c r="B1118" s="237"/>
      <c r="M1118" s="226"/>
    </row>
    <row r="1119" spans="2:13">
      <c r="B1119" s="237"/>
      <c r="M1119" s="226"/>
    </row>
    <row r="1120" spans="2:13">
      <c r="B1120" s="237"/>
      <c r="M1120" s="226"/>
    </row>
    <row r="1121" spans="2:13">
      <c r="B1121" s="237"/>
      <c r="M1121" s="226"/>
    </row>
    <row r="1122" spans="2:13">
      <c r="B1122" s="237"/>
      <c r="M1122" s="226"/>
    </row>
    <row r="1123" spans="2:13">
      <c r="B1123" s="237"/>
      <c r="M1123" s="226"/>
    </row>
    <row r="1124" spans="2:13">
      <c r="B1124" s="237"/>
      <c r="M1124" s="226"/>
    </row>
    <row r="1125" spans="2:13">
      <c r="B1125" s="237"/>
      <c r="M1125" s="226"/>
    </row>
    <row r="1126" spans="2:13">
      <c r="B1126" s="237"/>
      <c r="M1126" s="226"/>
    </row>
    <row r="1127" spans="2:13">
      <c r="B1127" s="237"/>
      <c r="M1127" s="226"/>
    </row>
    <row r="1128" spans="2:13">
      <c r="B1128" s="237"/>
      <c r="M1128" s="226"/>
    </row>
    <row r="1129" s="208" customFormat="1" spans="2:13">
      <c r="B1129" s="218"/>
      <c r="M1129" s="221"/>
    </row>
    <row r="1130" spans="2:13">
      <c r="B1130" s="237"/>
      <c r="M1130" s="226"/>
    </row>
    <row r="1131" spans="2:13">
      <c r="B1131" s="237"/>
      <c r="M1131" s="226"/>
    </row>
    <row r="1132" spans="2:13">
      <c r="B1132" s="237"/>
      <c r="M1132" s="226"/>
    </row>
    <row r="1133" spans="2:13">
      <c r="B1133" s="237"/>
      <c r="M1133" s="226"/>
    </row>
    <row r="1134" spans="2:13">
      <c r="B1134" s="237"/>
      <c r="M1134" s="226"/>
    </row>
    <row r="1135" spans="2:13">
      <c r="B1135" s="237"/>
      <c r="M1135" s="226"/>
    </row>
    <row r="1136" spans="2:13">
      <c r="B1136" s="237"/>
      <c r="M1136" s="226"/>
    </row>
    <row r="1137" spans="2:13">
      <c r="B1137" s="237"/>
      <c r="M1137" s="226"/>
    </row>
    <row r="1138" spans="2:13">
      <c r="B1138" s="237"/>
      <c r="M1138" s="226"/>
    </row>
    <row r="1139" spans="2:13">
      <c r="B1139" s="237"/>
      <c r="M1139" s="226"/>
    </row>
    <row r="1140" spans="2:13">
      <c r="B1140" s="237"/>
      <c r="M1140" s="226"/>
    </row>
    <row r="1141" spans="2:13">
      <c r="B1141" s="237"/>
      <c r="M1141" s="226"/>
    </row>
    <row r="1142" spans="2:13">
      <c r="B1142" s="237"/>
      <c r="M1142" s="226"/>
    </row>
    <row r="1143" spans="2:13">
      <c r="B1143" s="237"/>
      <c r="M1143" s="226"/>
    </row>
    <row r="1144" s="208" customFormat="1" spans="2:13">
      <c r="B1144" s="218"/>
      <c r="M1144" s="221"/>
    </row>
    <row r="1145" spans="2:13">
      <c r="B1145" s="237"/>
      <c r="M1145" s="226"/>
    </row>
    <row r="1146" spans="2:13">
      <c r="B1146" s="237"/>
      <c r="M1146" s="226"/>
    </row>
    <row r="1147" spans="2:13">
      <c r="B1147" s="237"/>
      <c r="M1147" s="226"/>
    </row>
    <row r="1148" spans="2:13">
      <c r="B1148" s="237"/>
      <c r="M1148" s="226"/>
    </row>
    <row r="1149" spans="2:13">
      <c r="B1149" s="237"/>
      <c r="M1149" s="226"/>
    </row>
    <row r="1150" spans="2:13">
      <c r="B1150" s="237"/>
      <c r="M1150" s="226"/>
    </row>
    <row r="1151" spans="2:13">
      <c r="B1151" s="237"/>
      <c r="M1151" s="226"/>
    </row>
    <row r="1152" spans="2:13">
      <c r="B1152" s="237"/>
      <c r="M1152" s="226"/>
    </row>
    <row r="1153" spans="2:13">
      <c r="B1153" s="237"/>
      <c r="M1153" s="226"/>
    </row>
    <row r="1154" spans="2:13">
      <c r="B1154" s="237"/>
      <c r="M1154" s="226"/>
    </row>
    <row r="1155" spans="2:13">
      <c r="B1155" s="237"/>
      <c r="M1155" s="226"/>
    </row>
    <row r="1156" spans="2:13">
      <c r="B1156" s="237"/>
      <c r="M1156" s="226"/>
    </row>
    <row r="1157" spans="2:13">
      <c r="B1157" s="237"/>
      <c r="M1157" s="226"/>
    </row>
    <row r="1158" spans="2:13">
      <c r="B1158" s="237"/>
      <c r="M1158" s="226"/>
    </row>
    <row r="1159" s="208" customFormat="1" spans="2:13">
      <c r="B1159" s="218"/>
      <c r="M1159" s="221"/>
    </row>
    <row r="1160" spans="2:13">
      <c r="B1160" s="237"/>
      <c r="M1160" s="226"/>
    </row>
    <row r="1161" spans="2:13">
      <c r="B1161" s="237"/>
      <c r="M1161" s="226"/>
    </row>
    <row r="1162" spans="2:13">
      <c r="B1162" s="237"/>
      <c r="M1162" s="226"/>
    </row>
    <row r="1163" spans="2:13">
      <c r="B1163" s="237"/>
      <c r="M1163" s="226"/>
    </row>
    <row r="1164" spans="2:13">
      <c r="B1164" s="237"/>
      <c r="M1164" s="226"/>
    </row>
    <row r="1165" spans="2:13">
      <c r="B1165" s="237"/>
      <c r="M1165" s="226"/>
    </row>
    <row r="1166" spans="2:13">
      <c r="B1166" s="237"/>
      <c r="M1166" s="226"/>
    </row>
    <row r="1167" spans="2:13">
      <c r="B1167" s="237"/>
      <c r="M1167" s="226"/>
    </row>
    <row r="1168" spans="2:13">
      <c r="B1168" s="237"/>
      <c r="M1168" s="226"/>
    </row>
    <row r="1169" spans="2:13">
      <c r="B1169" s="237"/>
      <c r="M1169" s="226"/>
    </row>
    <row r="1170" spans="2:13">
      <c r="B1170" s="237"/>
      <c r="M1170" s="226"/>
    </row>
    <row r="1171" spans="2:13">
      <c r="B1171" s="237"/>
      <c r="M1171" s="226"/>
    </row>
    <row r="1172" spans="2:13">
      <c r="B1172" s="237"/>
      <c r="M1172" s="226"/>
    </row>
    <row r="1173" spans="2:13">
      <c r="B1173" s="237"/>
      <c r="M1173" s="226"/>
    </row>
    <row r="1174" s="208" customFormat="1" spans="2:13">
      <c r="B1174" s="218"/>
      <c r="M1174" s="221"/>
    </row>
    <row r="1175" spans="2:13">
      <c r="B1175" s="237"/>
      <c r="M1175" s="226"/>
    </row>
    <row r="1176" spans="2:13">
      <c r="B1176" s="237"/>
      <c r="M1176" s="226"/>
    </row>
    <row r="1177" spans="2:13">
      <c r="B1177" s="237"/>
      <c r="M1177" s="226"/>
    </row>
    <row r="1178" spans="2:13">
      <c r="B1178" s="237"/>
      <c r="M1178" s="226"/>
    </row>
    <row r="1179" spans="2:13">
      <c r="B1179" s="237"/>
      <c r="M1179" s="226"/>
    </row>
    <row r="1180" spans="2:13">
      <c r="B1180" s="237"/>
      <c r="M1180" s="226"/>
    </row>
    <row r="1181" spans="2:13">
      <c r="B1181" s="237"/>
      <c r="M1181" s="226"/>
    </row>
    <row r="1182" spans="2:13">
      <c r="B1182" s="237"/>
      <c r="M1182" s="226"/>
    </row>
    <row r="1183" spans="2:13">
      <c r="B1183" s="237"/>
      <c r="M1183" s="226"/>
    </row>
    <row r="1184" spans="2:13">
      <c r="B1184" s="237"/>
      <c r="M1184" s="226"/>
    </row>
    <row r="1185" spans="2:13">
      <c r="B1185" s="237"/>
      <c r="M1185" s="226"/>
    </row>
    <row r="1186" spans="2:13">
      <c r="B1186" s="237"/>
      <c r="M1186" s="226"/>
    </row>
    <row r="1187" spans="2:13">
      <c r="B1187" s="237"/>
      <c r="M1187" s="226"/>
    </row>
    <row r="1188" spans="2:13">
      <c r="B1188" s="237"/>
      <c r="M1188" s="226"/>
    </row>
    <row r="1189" s="208" customFormat="1" spans="2:13">
      <c r="B1189" s="218"/>
      <c r="M1189" s="221"/>
    </row>
    <row r="1190" spans="2:13">
      <c r="B1190" s="237"/>
      <c r="M1190" s="226"/>
    </row>
    <row r="1191" spans="2:13">
      <c r="B1191" s="237"/>
      <c r="M1191" s="226"/>
    </row>
    <row r="1192" spans="2:13">
      <c r="B1192" s="237"/>
      <c r="M1192" s="226"/>
    </row>
    <row r="1193" spans="2:13">
      <c r="B1193" s="237"/>
      <c r="M1193" s="226"/>
    </row>
    <row r="1194" spans="2:13">
      <c r="B1194" s="237"/>
      <c r="M1194" s="226"/>
    </row>
    <row r="1195" spans="2:13">
      <c r="B1195" s="237"/>
      <c r="M1195" s="226"/>
    </row>
    <row r="1196" spans="2:13">
      <c r="B1196" s="237"/>
      <c r="M1196" s="226"/>
    </row>
    <row r="1197" spans="2:13">
      <c r="B1197" s="237"/>
      <c r="M1197" s="226"/>
    </row>
    <row r="1198" spans="2:13">
      <c r="B1198" s="237"/>
      <c r="M1198" s="226"/>
    </row>
    <row r="1199" spans="2:13">
      <c r="B1199" s="237"/>
      <c r="M1199" s="226"/>
    </row>
    <row r="1200" spans="2:13">
      <c r="B1200" s="237"/>
      <c r="M1200" s="226"/>
    </row>
    <row r="1201" spans="2:13">
      <c r="B1201" s="237"/>
      <c r="M1201" s="226"/>
    </row>
    <row r="1202" spans="2:13">
      <c r="B1202" s="237"/>
      <c r="M1202" s="226"/>
    </row>
    <row r="1203" spans="2:13">
      <c r="B1203" s="237"/>
      <c r="M1203" s="226"/>
    </row>
    <row r="1204" s="208" customFormat="1" spans="2:13">
      <c r="B1204" s="218"/>
      <c r="M1204" s="221"/>
    </row>
    <row r="1205" spans="2:13">
      <c r="B1205" s="237"/>
      <c r="M1205" s="226"/>
    </row>
    <row r="1206" spans="2:13">
      <c r="B1206" s="237"/>
      <c r="M1206" s="226"/>
    </row>
    <row r="1207" spans="2:13">
      <c r="B1207" s="237"/>
      <c r="M1207" s="226"/>
    </row>
    <row r="1208" spans="2:13">
      <c r="B1208" s="237"/>
      <c r="M1208" s="226"/>
    </row>
    <row r="1209" spans="2:13">
      <c r="B1209" s="237"/>
      <c r="M1209" s="226"/>
    </row>
    <row r="1210" spans="2:13">
      <c r="B1210" s="237"/>
      <c r="M1210" s="226"/>
    </row>
    <row r="1211" spans="2:13">
      <c r="B1211" s="237"/>
      <c r="M1211" s="226"/>
    </row>
    <row r="1212" spans="2:13">
      <c r="B1212" s="237"/>
      <c r="M1212" s="226"/>
    </row>
    <row r="1213" spans="2:13">
      <c r="B1213" s="237"/>
      <c r="M1213" s="226"/>
    </row>
    <row r="1214" spans="2:13">
      <c r="B1214" s="237"/>
      <c r="M1214" s="226"/>
    </row>
    <row r="1215" spans="2:13">
      <c r="B1215" s="237"/>
      <c r="M1215" s="226"/>
    </row>
    <row r="1216" spans="2:13">
      <c r="B1216" s="237"/>
      <c r="M1216" s="226"/>
    </row>
    <row r="1217" spans="2:13">
      <c r="B1217" s="237"/>
      <c r="M1217" s="226"/>
    </row>
    <row r="1218" spans="2:13">
      <c r="B1218" s="237"/>
      <c r="M1218" s="226"/>
    </row>
    <row r="1219" s="208" customFormat="1" spans="2:13">
      <c r="B1219" s="218"/>
      <c r="M1219" s="221"/>
    </row>
    <row r="1220" spans="2:13">
      <c r="B1220" s="237"/>
      <c r="M1220" s="226"/>
    </row>
    <row r="1221" spans="2:13">
      <c r="B1221" s="237"/>
      <c r="M1221" s="226"/>
    </row>
    <row r="1222" spans="2:13">
      <c r="B1222" s="237"/>
      <c r="M1222" s="226"/>
    </row>
    <row r="1223" spans="2:13">
      <c r="B1223" s="237"/>
      <c r="M1223" s="226"/>
    </row>
    <row r="1224" spans="2:13">
      <c r="B1224" s="237"/>
      <c r="M1224" s="226"/>
    </row>
    <row r="1225" spans="2:13">
      <c r="B1225" s="237"/>
      <c r="M1225" s="226"/>
    </row>
    <row r="1226" spans="2:13">
      <c r="B1226" s="237"/>
      <c r="M1226" s="226"/>
    </row>
    <row r="1227" spans="2:13">
      <c r="B1227" s="237"/>
      <c r="M1227" s="226"/>
    </row>
    <row r="1228" spans="2:13">
      <c r="B1228" s="237"/>
      <c r="M1228" s="226"/>
    </row>
    <row r="1229" spans="2:13">
      <c r="B1229" s="237"/>
      <c r="M1229" s="226"/>
    </row>
    <row r="1230" spans="2:13">
      <c r="B1230" s="237"/>
      <c r="M1230" s="226"/>
    </row>
    <row r="1231" spans="2:13">
      <c r="B1231" s="237"/>
      <c r="M1231" s="226"/>
    </row>
    <row r="1232" spans="2:13">
      <c r="B1232" s="237"/>
      <c r="M1232" s="226"/>
    </row>
    <row r="1233" spans="2:13">
      <c r="B1233" s="237"/>
      <c r="M1233" s="226"/>
    </row>
    <row r="1234" s="208" customFormat="1" spans="2:13">
      <c r="B1234" s="218"/>
      <c r="M1234" s="221"/>
    </row>
    <row r="1235" spans="2:13">
      <c r="B1235" s="237"/>
      <c r="M1235" s="226"/>
    </row>
    <row r="1236" spans="2:13">
      <c r="B1236" s="237"/>
      <c r="M1236" s="226"/>
    </row>
    <row r="1237" spans="2:13">
      <c r="B1237" s="237"/>
      <c r="M1237" s="226"/>
    </row>
    <row r="1238" spans="2:13">
      <c r="B1238" s="237"/>
      <c r="M1238" s="226"/>
    </row>
    <row r="1239" spans="2:13">
      <c r="B1239" s="237"/>
      <c r="M1239" s="226"/>
    </row>
    <row r="1240" spans="2:13">
      <c r="B1240" s="237"/>
      <c r="M1240" s="226"/>
    </row>
    <row r="1241" spans="2:13">
      <c r="B1241" s="237"/>
      <c r="M1241" s="226"/>
    </row>
    <row r="1242" spans="2:13">
      <c r="B1242" s="237"/>
      <c r="M1242" s="226"/>
    </row>
    <row r="1243" spans="2:13">
      <c r="B1243" s="237"/>
      <c r="M1243" s="226"/>
    </row>
    <row r="1244" spans="2:13">
      <c r="B1244" s="237"/>
      <c r="M1244" s="226"/>
    </row>
    <row r="1245" spans="2:13">
      <c r="B1245" s="237"/>
      <c r="M1245" s="226"/>
    </row>
    <row r="1246" spans="2:13">
      <c r="B1246" s="237"/>
      <c r="M1246" s="226"/>
    </row>
    <row r="1247" spans="2:13">
      <c r="B1247" s="237"/>
      <c r="M1247" s="226"/>
    </row>
    <row r="1248" spans="2:13">
      <c r="B1248" s="237"/>
      <c r="M1248" s="226"/>
    </row>
    <row r="1249" s="208" customFormat="1" spans="2:13">
      <c r="B1249" s="218"/>
      <c r="M1249" s="221"/>
    </row>
    <row r="1250" spans="2:13">
      <c r="B1250" s="237"/>
      <c r="M1250" s="226"/>
    </row>
    <row r="1251" spans="2:13">
      <c r="B1251" s="237"/>
      <c r="M1251" s="226"/>
    </row>
    <row r="1252" spans="2:13">
      <c r="B1252" s="237"/>
      <c r="M1252" s="226"/>
    </row>
    <row r="1253" spans="2:13">
      <c r="B1253" s="237"/>
      <c r="M1253" s="226"/>
    </row>
    <row r="1254" spans="2:13">
      <c r="B1254" s="237"/>
      <c r="M1254" s="226"/>
    </row>
    <row r="1255" spans="2:13">
      <c r="B1255" s="237"/>
      <c r="M1255" s="226"/>
    </row>
    <row r="1256" spans="2:13">
      <c r="B1256" s="237"/>
      <c r="M1256" s="226"/>
    </row>
    <row r="1257" spans="2:13">
      <c r="B1257" s="237"/>
      <c r="M1257" s="226"/>
    </row>
    <row r="1258" spans="2:13">
      <c r="B1258" s="237"/>
      <c r="M1258" s="226"/>
    </row>
    <row r="1259" spans="2:13">
      <c r="B1259" s="237"/>
      <c r="M1259" s="226"/>
    </row>
    <row r="1260" spans="2:13">
      <c r="B1260" s="237"/>
      <c r="M1260" s="226"/>
    </row>
    <row r="1261" spans="2:13">
      <c r="B1261" s="237"/>
      <c r="M1261" s="226"/>
    </row>
    <row r="1262" spans="2:13">
      <c r="B1262" s="237"/>
      <c r="M1262" s="226"/>
    </row>
    <row r="1263" spans="2:13">
      <c r="B1263" s="237"/>
      <c r="M1263" s="226"/>
    </row>
    <row r="1264" s="208" customFormat="1" spans="2:13">
      <c r="B1264" s="218"/>
      <c r="M1264" s="221"/>
    </row>
    <row r="1265" spans="2:13">
      <c r="B1265" s="237"/>
      <c r="M1265" s="226"/>
    </row>
    <row r="1266" spans="2:13">
      <c r="B1266" s="237"/>
      <c r="M1266" s="226"/>
    </row>
    <row r="1267" spans="2:13">
      <c r="B1267" s="237"/>
      <c r="M1267" s="226"/>
    </row>
    <row r="1268" spans="2:13">
      <c r="B1268" s="237"/>
      <c r="M1268" s="226"/>
    </row>
    <row r="1269" spans="2:13">
      <c r="B1269" s="237"/>
      <c r="M1269" s="226"/>
    </row>
    <row r="1270" spans="2:13">
      <c r="B1270" s="237"/>
      <c r="M1270" s="226"/>
    </row>
    <row r="1271" spans="2:13">
      <c r="B1271" s="237"/>
      <c r="M1271" s="226"/>
    </row>
    <row r="1272" spans="2:13">
      <c r="B1272" s="237"/>
      <c r="M1272" s="226"/>
    </row>
    <row r="1273" spans="2:13">
      <c r="B1273" s="237"/>
      <c r="M1273" s="226"/>
    </row>
    <row r="1274" spans="2:13">
      <c r="B1274" s="237"/>
      <c r="M1274" s="226"/>
    </row>
    <row r="1275" spans="2:13">
      <c r="B1275" s="237"/>
      <c r="M1275" s="226"/>
    </row>
    <row r="1276" spans="2:13">
      <c r="B1276" s="237"/>
      <c r="M1276" s="226"/>
    </row>
    <row r="1277" spans="2:13">
      <c r="B1277" s="237"/>
      <c r="M1277" s="226"/>
    </row>
    <row r="1278" spans="2:13">
      <c r="B1278" s="237"/>
      <c r="M1278" s="226"/>
    </row>
    <row r="1279" s="208" customFormat="1" spans="2:13">
      <c r="B1279" s="218"/>
      <c r="M1279" s="221"/>
    </row>
    <row r="1280" spans="2:13">
      <c r="B1280" s="237"/>
      <c r="M1280" s="226"/>
    </row>
    <row r="1281" spans="2:13">
      <c r="B1281" s="237"/>
      <c r="M1281" s="226"/>
    </row>
    <row r="1282" spans="2:13">
      <c r="B1282" s="237"/>
      <c r="M1282" s="226"/>
    </row>
    <row r="1283" spans="2:13">
      <c r="B1283" s="237"/>
      <c r="M1283" s="226"/>
    </row>
    <row r="1284" spans="2:13">
      <c r="B1284" s="237"/>
      <c r="M1284" s="226"/>
    </row>
    <row r="1285" spans="2:13">
      <c r="B1285" s="237"/>
      <c r="M1285" s="226"/>
    </row>
    <row r="1286" spans="2:13">
      <c r="B1286" s="237"/>
      <c r="M1286" s="226"/>
    </row>
    <row r="1287" spans="2:13">
      <c r="B1287" s="237"/>
      <c r="M1287" s="226"/>
    </row>
    <row r="1288" spans="2:13">
      <c r="B1288" s="237"/>
      <c r="M1288" s="226"/>
    </row>
    <row r="1289" spans="2:13">
      <c r="B1289" s="237"/>
      <c r="M1289" s="226"/>
    </row>
    <row r="1290" spans="2:13">
      <c r="B1290" s="237"/>
      <c r="M1290" s="226"/>
    </row>
    <row r="1291" spans="2:13">
      <c r="B1291" s="237"/>
      <c r="M1291" s="226"/>
    </row>
    <row r="1292" spans="2:13">
      <c r="B1292" s="237"/>
      <c r="M1292" s="226"/>
    </row>
    <row r="1293" spans="2:13">
      <c r="B1293" s="237"/>
      <c r="M1293" s="226"/>
    </row>
    <row r="1294" s="208" customFormat="1" spans="2:13">
      <c r="B1294" s="218"/>
      <c r="M1294" s="221"/>
    </row>
    <row r="1295" spans="2:13">
      <c r="B1295" s="237"/>
      <c r="M1295" s="226"/>
    </row>
    <row r="1296" spans="2:13">
      <c r="B1296" s="237"/>
      <c r="M1296" s="226"/>
    </row>
    <row r="1297" spans="2:13">
      <c r="B1297" s="237"/>
      <c r="M1297" s="226"/>
    </row>
    <row r="1298" spans="2:13">
      <c r="B1298" s="237"/>
      <c r="M1298" s="226"/>
    </row>
    <row r="1299" spans="2:13">
      <c r="B1299" s="237"/>
      <c r="M1299" s="226"/>
    </row>
    <row r="1300" spans="2:13">
      <c r="B1300" s="237"/>
      <c r="M1300" s="226"/>
    </row>
    <row r="1301" spans="2:13">
      <c r="B1301" s="237"/>
      <c r="M1301" s="226"/>
    </row>
    <row r="1302" spans="2:13">
      <c r="B1302" s="237"/>
      <c r="M1302" s="226"/>
    </row>
    <row r="1303" spans="2:13">
      <c r="B1303" s="237"/>
      <c r="M1303" s="226"/>
    </row>
    <row r="1304" spans="2:13">
      <c r="B1304" s="237"/>
      <c r="M1304" s="226"/>
    </row>
    <row r="1305" spans="2:13">
      <c r="B1305" s="237"/>
      <c r="M1305" s="226"/>
    </row>
    <row r="1306" spans="2:13">
      <c r="B1306" s="237"/>
      <c r="M1306" s="226"/>
    </row>
    <row r="1307" spans="2:13">
      <c r="B1307" s="237"/>
      <c r="M1307" s="226"/>
    </row>
    <row r="1308" spans="2:13">
      <c r="B1308" s="237"/>
      <c r="M1308" s="226"/>
    </row>
    <row r="1309" s="208" customFormat="1" spans="2:13">
      <c r="B1309" s="218"/>
      <c r="M1309" s="221"/>
    </row>
    <row r="1310" spans="2:13">
      <c r="B1310" s="237"/>
      <c r="M1310" s="226"/>
    </row>
    <row r="1311" spans="2:13">
      <c r="B1311" s="237"/>
      <c r="M1311" s="226"/>
    </row>
    <row r="1312" spans="2:13">
      <c r="B1312" s="237"/>
      <c r="M1312" s="226"/>
    </row>
    <row r="1313" spans="2:13">
      <c r="B1313" s="237"/>
      <c r="M1313" s="226"/>
    </row>
    <row r="1314" spans="2:13">
      <c r="B1314" s="237"/>
      <c r="M1314" s="226"/>
    </row>
    <row r="1315" spans="2:13">
      <c r="B1315" s="237"/>
      <c r="M1315" s="226"/>
    </row>
    <row r="1316" spans="2:13">
      <c r="B1316" s="237"/>
      <c r="M1316" s="226"/>
    </row>
    <row r="1317" spans="2:13">
      <c r="B1317" s="237"/>
      <c r="M1317" s="226"/>
    </row>
    <row r="1318" spans="2:13">
      <c r="B1318" s="237"/>
      <c r="M1318" s="226"/>
    </row>
    <row r="1319" spans="2:13">
      <c r="B1319" s="237"/>
      <c r="M1319" s="226"/>
    </row>
    <row r="1320" spans="2:13">
      <c r="B1320" s="237"/>
      <c r="M1320" s="226"/>
    </row>
    <row r="1321" spans="2:13">
      <c r="B1321" s="237"/>
      <c r="M1321" s="226"/>
    </row>
    <row r="1322" spans="2:13">
      <c r="B1322" s="237"/>
      <c r="M1322" s="226"/>
    </row>
    <row r="1323" spans="2:13">
      <c r="B1323" s="237"/>
      <c r="M1323" s="226"/>
    </row>
    <row r="1324" s="208" customFormat="1" spans="2:13">
      <c r="B1324" s="218"/>
      <c r="M1324" s="221"/>
    </row>
    <row r="1325" spans="2:13">
      <c r="B1325" s="237"/>
      <c r="M1325" s="226"/>
    </row>
    <row r="1326" spans="2:13">
      <c r="B1326" s="237"/>
      <c r="M1326" s="226"/>
    </row>
    <row r="1327" spans="2:13">
      <c r="B1327" s="237"/>
      <c r="M1327" s="226"/>
    </row>
    <row r="1328" spans="2:13">
      <c r="B1328" s="237"/>
      <c r="M1328" s="226"/>
    </row>
    <row r="1329" spans="2:13">
      <c r="B1329" s="237"/>
      <c r="M1329" s="226"/>
    </row>
    <row r="1330" spans="2:13">
      <c r="B1330" s="237"/>
      <c r="M1330" s="226"/>
    </row>
    <row r="1331" spans="2:13">
      <c r="B1331" s="237"/>
      <c r="M1331" s="226"/>
    </row>
    <row r="1332" spans="2:13">
      <c r="B1332" s="237"/>
      <c r="M1332" s="226"/>
    </row>
    <row r="1333" spans="2:13">
      <c r="B1333" s="237"/>
      <c r="M1333" s="226"/>
    </row>
    <row r="1334" spans="2:13">
      <c r="B1334" s="237"/>
      <c r="M1334" s="226"/>
    </row>
    <row r="1335" spans="2:13">
      <c r="B1335" s="237"/>
      <c r="M1335" s="226"/>
    </row>
    <row r="1336" spans="2:13">
      <c r="B1336" s="237"/>
      <c r="M1336" s="226"/>
    </row>
    <row r="1337" spans="2:13">
      <c r="B1337" s="237"/>
      <c r="M1337" s="226"/>
    </row>
    <row r="1338" spans="2:13">
      <c r="B1338" s="237"/>
      <c r="M1338" s="226"/>
    </row>
    <row r="1339" s="208" customFormat="1" spans="2:13">
      <c r="B1339" s="218"/>
      <c r="M1339" s="221"/>
    </row>
    <row r="1340" spans="2:13">
      <c r="B1340" s="237"/>
      <c r="M1340" s="226"/>
    </row>
    <row r="1341" spans="2:13">
      <c r="B1341" s="237"/>
      <c r="M1341" s="226"/>
    </row>
    <row r="1342" spans="2:13">
      <c r="B1342" s="237"/>
      <c r="M1342" s="226"/>
    </row>
    <row r="1343" spans="2:13">
      <c r="B1343" s="237"/>
      <c r="M1343" s="226"/>
    </row>
    <row r="1344" spans="2:13">
      <c r="B1344" s="237"/>
      <c r="M1344" s="226"/>
    </row>
    <row r="1345" spans="2:13">
      <c r="B1345" s="237"/>
      <c r="M1345" s="226"/>
    </row>
    <row r="1346" spans="2:13">
      <c r="B1346" s="237"/>
      <c r="M1346" s="226"/>
    </row>
    <row r="1347" spans="2:13">
      <c r="B1347" s="237"/>
      <c r="M1347" s="226"/>
    </row>
    <row r="1348" spans="2:13">
      <c r="B1348" s="237"/>
      <c r="M1348" s="226"/>
    </row>
    <row r="1349" spans="2:13">
      <c r="B1349" s="237"/>
      <c r="M1349" s="226"/>
    </row>
    <row r="1350" spans="2:13">
      <c r="B1350" s="237"/>
      <c r="M1350" s="226"/>
    </row>
    <row r="1351" spans="2:13">
      <c r="B1351" s="237"/>
      <c r="M1351" s="226"/>
    </row>
    <row r="1352" spans="2:13">
      <c r="B1352" s="237"/>
      <c r="M1352" s="226"/>
    </row>
    <row r="1353" spans="2:13">
      <c r="B1353" s="237"/>
      <c r="M1353" s="226"/>
    </row>
    <row r="1354" s="208" customFormat="1" spans="2:13">
      <c r="B1354" s="218"/>
      <c r="M1354" s="221"/>
    </row>
    <row r="1355" spans="2:13">
      <c r="B1355" s="237"/>
      <c r="M1355" s="226"/>
    </row>
    <row r="1356" spans="2:13">
      <c r="B1356" s="237"/>
      <c r="M1356" s="226"/>
    </row>
    <row r="1357" spans="2:13">
      <c r="B1357" s="237"/>
      <c r="M1357" s="226"/>
    </row>
    <row r="1358" spans="2:13">
      <c r="B1358" s="237"/>
      <c r="M1358" s="226"/>
    </row>
    <row r="1359" spans="2:13">
      <c r="B1359" s="237"/>
      <c r="M1359" s="226"/>
    </row>
    <row r="1360" spans="2:13">
      <c r="B1360" s="237"/>
      <c r="M1360" s="226"/>
    </row>
    <row r="1361" spans="2:13">
      <c r="B1361" s="237"/>
      <c r="M1361" s="226"/>
    </row>
    <row r="1362" spans="2:13">
      <c r="B1362" s="237"/>
      <c r="M1362" s="226"/>
    </row>
    <row r="1363" spans="2:13">
      <c r="B1363" s="237"/>
      <c r="M1363" s="226"/>
    </row>
    <row r="1364" spans="2:13">
      <c r="B1364" s="237"/>
      <c r="M1364" s="226"/>
    </row>
    <row r="1365" spans="2:13">
      <c r="B1365" s="237"/>
      <c r="M1365" s="226"/>
    </row>
    <row r="1366" spans="2:13">
      <c r="B1366" s="237"/>
      <c r="M1366" s="226"/>
    </row>
    <row r="1367" spans="2:13">
      <c r="B1367" s="237"/>
      <c r="M1367" s="226"/>
    </row>
    <row r="1368" spans="2:13">
      <c r="B1368" s="237"/>
      <c r="M1368" s="226"/>
    </row>
    <row r="1369" s="208" customFormat="1" spans="2:13">
      <c r="B1369" s="218"/>
      <c r="M1369" s="221"/>
    </row>
    <row r="1370" spans="2:13">
      <c r="B1370" s="237"/>
      <c r="M1370" s="226"/>
    </row>
    <row r="1371" spans="2:13">
      <c r="B1371" s="237"/>
      <c r="M1371" s="226"/>
    </row>
    <row r="1372" spans="2:13">
      <c r="B1372" s="237"/>
      <c r="M1372" s="226"/>
    </row>
    <row r="1373" spans="2:13">
      <c r="B1373" s="237"/>
      <c r="M1373" s="226"/>
    </row>
    <row r="1374" spans="2:13">
      <c r="B1374" s="237"/>
      <c r="M1374" s="226"/>
    </row>
    <row r="1375" spans="2:13">
      <c r="B1375" s="237"/>
      <c r="M1375" s="226"/>
    </row>
    <row r="1376" spans="2:13">
      <c r="B1376" s="237"/>
      <c r="M1376" s="226"/>
    </row>
    <row r="1377" spans="2:13">
      <c r="B1377" s="237"/>
      <c r="M1377" s="226"/>
    </row>
    <row r="1378" spans="2:13">
      <c r="B1378" s="237"/>
      <c r="M1378" s="226"/>
    </row>
    <row r="1379" spans="2:13">
      <c r="B1379" s="237"/>
      <c r="M1379" s="226"/>
    </row>
    <row r="1380" spans="2:13">
      <c r="B1380" s="237"/>
      <c r="M1380" s="226"/>
    </row>
    <row r="1381" spans="2:13">
      <c r="B1381" s="237"/>
      <c r="M1381" s="226"/>
    </row>
    <row r="1382" spans="2:13">
      <c r="B1382" s="237"/>
      <c r="M1382" s="226"/>
    </row>
    <row r="1383" spans="2:13">
      <c r="B1383" s="237"/>
      <c r="M1383" s="226"/>
    </row>
    <row r="1384" s="208" customFormat="1" spans="2:13">
      <c r="B1384" s="218"/>
      <c r="M1384" s="221"/>
    </row>
    <row r="1385" spans="2:13">
      <c r="B1385" s="237"/>
      <c r="M1385" s="226"/>
    </row>
    <row r="1386" spans="2:13">
      <c r="B1386" s="237"/>
      <c r="M1386" s="226"/>
    </row>
    <row r="1387" spans="2:13">
      <c r="B1387" s="237"/>
      <c r="M1387" s="226"/>
    </row>
    <row r="1388" spans="2:13">
      <c r="B1388" s="237"/>
      <c r="M1388" s="226"/>
    </row>
    <row r="1389" spans="2:13">
      <c r="B1389" s="237"/>
      <c r="M1389" s="226"/>
    </row>
    <row r="1390" spans="2:13">
      <c r="B1390" s="237"/>
      <c r="M1390" s="226"/>
    </row>
    <row r="1391" spans="2:13">
      <c r="B1391" s="237"/>
      <c r="M1391" s="226"/>
    </row>
    <row r="1392" spans="2:13">
      <c r="B1392" s="237"/>
      <c r="M1392" s="226"/>
    </row>
    <row r="1393" spans="2:13">
      <c r="B1393" s="237"/>
      <c r="M1393" s="226"/>
    </row>
    <row r="1394" spans="2:13">
      <c r="B1394" s="237"/>
      <c r="M1394" s="226"/>
    </row>
    <row r="1395" spans="2:13">
      <c r="B1395" s="237"/>
      <c r="M1395" s="226"/>
    </row>
    <row r="1396" spans="2:13">
      <c r="B1396" s="237"/>
      <c r="M1396" s="226"/>
    </row>
    <row r="1397" spans="2:13">
      <c r="B1397" s="237"/>
      <c r="M1397" s="226"/>
    </row>
    <row r="1398" spans="2:13">
      <c r="B1398" s="237"/>
      <c r="M1398" s="226"/>
    </row>
    <row r="1399" s="208" customFormat="1" spans="2:13">
      <c r="B1399" s="218"/>
      <c r="M1399" s="221"/>
    </row>
    <row r="1400" spans="2:13">
      <c r="B1400" s="237"/>
      <c r="M1400" s="226"/>
    </row>
    <row r="1401" spans="2:13">
      <c r="B1401" s="237"/>
      <c r="M1401" s="226"/>
    </row>
    <row r="1402" spans="2:13">
      <c r="B1402" s="237"/>
      <c r="M1402" s="226"/>
    </row>
    <row r="1403" spans="2:13">
      <c r="B1403" s="237"/>
      <c r="M1403" s="226"/>
    </row>
    <row r="1404" spans="2:13">
      <c r="B1404" s="237"/>
      <c r="M1404" s="226"/>
    </row>
    <row r="1405" spans="2:13">
      <c r="B1405" s="237"/>
      <c r="M1405" s="226"/>
    </row>
    <row r="1406" spans="2:13">
      <c r="B1406" s="237"/>
      <c r="M1406" s="226"/>
    </row>
    <row r="1407" spans="2:13">
      <c r="B1407" s="237"/>
      <c r="M1407" s="226"/>
    </row>
    <row r="1408" spans="2:13">
      <c r="B1408" s="237"/>
      <c r="M1408" s="226"/>
    </row>
    <row r="1409" spans="2:13">
      <c r="B1409" s="237"/>
      <c r="M1409" s="226"/>
    </row>
    <row r="1410" spans="2:13">
      <c r="B1410" s="237"/>
      <c r="M1410" s="226"/>
    </row>
    <row r="1411" spans="2:13">
      <c r="B1411" s="237"/>
      <c r="M1411" s="226"/>
    </row>
    <row r="1412" spans="2:13">
      <c r="B1412" s="237"/>
      <c r="M1412" s="226"/>
    </row>
    <row r="1413" spans="2:13">
      <c r="B1413" s="237"/>
      <c r="M1413" s="226"/>
    </row>
    <row r="1414" s="208" customFormat="1" spans="2:13">
      <c r="B1414" s="218"/>
      <c r="M1414" s="221"/>
    </row>
    <row r="1415" spans="2:13">
      <c r="B1415" s="237"/>
      <c r="M1415" s="226"/>
    </row>
    <row r="1416" spans="2:13">
      <c r="B1416" s="237"/>
      <c r="M1416" s="226"/>
    </row>
    <row r="1417" spans="2:13">
      <c r="B1417" s="237"/>
      <c r="M1417" s="226"/>
    </row>
    <row r="1418" spans="2:13">
      <c r="B1418" s="237"/>
      <c r="M1418" s="226"/>
    </row>
    <row r="1419" spans="2:13">
      <c r="B1419" s="237"/>
      <c r="M1419" s="226"/>
    </row>
    <row r="1420" spans="2:13">
      <c r="B1420" s="237"/>
      <c r="M1420" s="226"/>
    </row>
    <row r="1421" spans="2:13">
      <c r="B1421" s="237"/>
      <c r="M1421" s="226"/>
    </row>
    <row r="1422" spans="2:13">
      <c r="B1422" s="237"/>
      <c r="M1422" s="226"/>
    </row>
    <row r="1423" spans="2:13">
      <c r="B1423" s="237"/>
      <c r="M1423" s="226"/>
    </row>
    <row r="1424" spans="2:13">
      <c r="B1424" s="237"/>
      <c r="M1424" s="226"/>
    </row>
    <row r="1425" spans="2:13">
      <c r="B1425" s="237"/>
      <c r="M1425" s="226"/>
    </row>
    <row r="1426" spans="2:13">
      <c r="B1426" s="237"/>
      <c r="M1426" s="226"/>
    </row>
    <row r="1427" spans="2:13">
      <c r="B1427" s="237"/>
      <c r="M1427" s="226"/>
    </row>
    <row r="1428" spans="2:13">
      <c r="B1428" s="237"/>
      <c r="M1428" s="226"/>
    </row>
    <row r="1429" s="208" customFormat="1" spans="2:13">
      <c r="B1429" s="218"/>
      <c r="M1429" s="221"/>
    </row>
    <row r="1430" spans="2:13">
      <c r="B1430" s="237"/>
      <c r="M1430" s="226"/>
    </row>
    <row r="1431" spans="2:13">
      <c r="B1431" s="237"/>
      <c r="M1431" s="226"/>
    </row>
    <row r="1432" spans="2:13">
      <c r="B1432" s="237"/>
      <c r="M1432" s="226"/>
    </row>
    <row r="1433" spans="2:13">
      <c r="B1433" s="237"/>
      <c r="M1433" s="226"/>
    </row>
    <row r="1434" spans="2:13">
      <c r="B1434" s="237"/>
      <c r="M1434" s="226"/>
    </row>
    <row r="1435" spans="2:13">
      <c r="B1435" s="237"/>
      <c r="M1435" s="226"/>
    </row>
    <row r="1436" spans="2:13">
      <c r="B1436" s="237"/>
      <c r="M1436" s="226"/>
    </row>
    <row r="1437" spans="2:13">
      <c r="B1437" s="237"/>
      <c r="M1437" s="226"/>
    </row>
    <row r="1438" spans="2:13">
      <c r="B1438" s="237"/>
      <c r="M1438" s="226"/>
    </row>
    <row r="1439" spans="2:13">
      <c r="B1439" s="237"/>
      <c r="M1439" s="226"/>
    </row>
    <row r="1440" spans="2:13">
      <c r="B1440" s="237"/>
      <c r="M1440" s="226"/>
    </row>
    <row r="1441" spans="2:13">
      <c r="B1441" s="237"/>
      <c r="M1441" s="226"/>
    </row>
    <row r="1442" spans="2:13">
      <c r="B1442" s="237"/>
      <c r="M1442" s="226"/>
    </row>
    <row r="1443" spans="2:13">
      <c r="B1443" s="237"/>
      <c r="M1443" s="226"/>
    </row>
    <row r="1444" spans="1:13">
      <c r="A1444" s="208"/>
      <c r="B1444" s="237"/>
      <c r="M1444" s="226"/>
    </row>
    <row r="1445" spans="2:13">
      <c r="B1445" s="237"/>
      <c r="M1445" s="226"/>
    </row>
    <row r="1446" spans="2:13">
      <c r="B1446" s="237"/>
      <c r="M1446" s="226"/>
    </row>
    <row r="1447" spans="2:13">
      <c r="B1447" s="237"/>
      <c r="M1447" s="226"/>
    </row>
    <row r="1448" spans="2:13">
      <c r="B1448" s="237"/>
      <c r="M1448" s="226"/>
    </row>
    <row r="1449" spans="2:13">
      <c r="B1449" s="237"/>
      <c r="M1449" s="226"/>
    </row>
    <row r="1450" spans="2:13">
      <c r="B1450" s="237"/>
      <c r="M1450" s="226"/>
    </row>
    <row r="1451" spans="2:13">
      <c r="B1451" s="237"/>
      <c r="M1451" s="226"/>
    </row>
    <row r="1452" spans="2:13">
      <c r="B1452" s="237"/>
      <c r="M1452" s="226"/>
    </row>
    <row r="1453" spans="2:13">
      <c r="B1453" s="237"/>
      <c r="M1453" s="226"/>
    </row>
    <row r="1454" spans="2:13">
      <c r="B1454" s="237"/>
      <c r="M1454" s="226"/>
    </row>
    <row r="1455" spans="2:13">
      <c r="B1455" s="237"/>
      <c r="M1455" s="226"/>
    </row>
    <row r="1456" spans="2:13">
      <c r="B1456" s="237"/>
      <c r="M1456" s="226"/>
    </row>
    <row r="1457" spans="2:13">
      <c r="B1457" s="237"/>
      <c r="M1457" s="226"/>
    </row>
    <row r="1458" spans="2:13">
      <c r="B1458" s="237"/>
      <c r="M1458" s="226"/>
    </row>
    <row r="1459" s="208" customFormat="1" spans="2:13">
      <c r="B1459" s="218"/>
      <c r="M1459" s="221"/>
    </row>
    <row r="1460" spans="2:13">
      <c r="B1460" s="237"/>
      <c r="M1460" s="226"/>
    </row>
    <row r="1461" spans="2:13">
      <c r="B1461" s="237"/>
      <c r="M1461" s="226"/>
    </row>
    <row r="1462" spans="2:13">
      <c r="B1462" s="237"/>
      <c r="M1462" s="226"/>
    </row>
    <row r="1463" spans="2:13">
      <c r="B1463" s="237"/>
      <c r="M1463" s="226"/>
    </row>
    <row r="1464" spans="2:13">
      <c r="B1464" s="237"/>
      <c r="M1464" s="226"/>
    </row>
    <row r="1465" spans="2:13">
      <c r="B1465" s="237"/>
      <c r="M1465" s="226"/>
    </row>
    <row r="1466" spans="2:13">
      <c r="B1466" s="237"/>
      <c r="M1466" s="226"/>
    </row>
    <row r="1467" spans="2:13">
      <c r="B1467" s="237"/>
      <c r="M1467" s="226"/>
    </row>
    <row r="1468" spans="2:13">
      <c r="B1468" s="237"/>
      <c r="M1468" s="226"/>
    </row>
    <row r="1469" spans="2:13">
      <c r="B1469" s="237"/>
      <c r="M1469" s="226"/>
    </row>
    <row r="1470" spans="2:13">
      <c r="B1470" s="237"/>
      <c r="M1470" s="226"/>
    </row>
    <row r="1471" spans="2:13">
      <c r="B1471" s="237"/>
      <c r="M1471" s="226"/>
    </row>
    <row r="1472" spans="2:13">
      <c r="B1472" s="237"/>
      <c r="M1472" s="226"/>
    </row>
    <row r="1473" spans="2:13">
      <c r="B1473" s="237"/>
      <c r="M1473" s="226"/>
    </row>
    <row r="1474" s="208" customFormat="1" spans="2:13">
      <c r="B1474" s="218"/>
      <c r="M1474" s="221"/>
    </row>
    <row r="1475" spans="2:13">
      <c r="B1475" s="237"/>
      <c r="M1475" s="226"/>
    </row>
    <row r="1476" spans="2:13">
      <c r="B1476" s="237"/>
      <c r="M1476" s="226"/>
    </row>
    <row r="1477" spans="2:13">
      <c r="B1477" s="237"/>
      <c r="M1477" s="226"/>
    </row>
    <row r="1478" spans="2:13">
      <c r="B1478" s="237"/>
      <c r="M1478" s="226"/>
    </row>
    <row r="1479" spans="2:13">
      <c r="B1479" s="237"/>
      <c r="M1479" s="226"/>
    </row>
    <row r="1480" spans="2:13">
      <c r="B1480" s="237"/>
      <c r="M1480" s="226"/>
    </row>
    <row r="1481" spans="2:13">
      <c r="B1481" s="237"/>
      <c r="M1481" s="226"/>
    </row>
    <row r="1482" spans="2:13">
      <c r="B1482" s="237"/>
      <c r="M1482" s="226"/>
    </row>
    <row r="1483" spans="2:13">
      <c r="B1483" s="237"/>
      <c r="M1483" s="226"/>
    </row>
    <row r="1484" spans="2:13">
      <c r="B1484" s="237"/>
      <c r="M1484" s="226"/>
    </row>
    <row r="1485" spans="2:13">
      <c r="B1485" s="237"/>
      <c r="M1485" s="226"/>
    </row>
    <row r="1486" spans="2:13">
      <c r="B1486" s="237"/>
      <c r="M1486" s="226"/>
    </row>
    <row r="1487" spans="2:13">
      <c r="B1487" s="237"/>
      <c r="M1487" s="226"/>
    </row>
    <row r="1488" spans="2:13">
      <c r="B1488" s="237"/>
      <c r="M1488" s="226"/>
    </row>
    <row r="1489" s="208" customFormat="1" spans="2:13">
      <c r="B1489" s="218"/>
      <c r="M1489" s="221"/>
    </row>
    <row r="1490" spans="2:13">
      <c r="B1490" s="237"/>
      <c r="M1490" s="226"/>
    </row>
    <row r="1491" spans="2:13">
      <c r="B1491" s="237"/>
      <c r="M1491" s="226"/>
    </row>
    <row r="1492" spans="2:13">
      <c r="B1492" s="237"/>
      <c r="M1492" s="226"/>
    </row>
    <row r="1493" spans="2:13">
      <c r="B1493" s="237"/>
      <c r="M1493" s="226"/>
    </row>
    <row r="1494" spans="2:13">
      <c r="B1494" s="237"/>
      <c r="M1494" s="226"/>
    </row>
    <row r="1495" spans="2:13">
      <c r="B1495" s="237"/>
      <c r="M1495" s="226"/>
    </row>
    <row r="1496" spans="2:13">
      <c r="B1496" s="237"/>
      <c r="M1496" s="226"/>
    </row>
    <row r="1497" spans="2:13">
      <c r="B1497" s="237"/>
      <c r="M1497" s="226"/>
    </row>
    <row r="1498" spans="2:13">
      <c r="B1498" s="237"/>
      <c r="M1498" s="226"/>
    </row>
    <row r="1499" spans="2:13">
      <c r="B1499" s="237"/>
      <c r="M1499" s="226"/>
    </row>
    <row r="1500" spans="2:13">
      <c r="B1500" s="237"/>
      <c r="M1500" s="226"/>
    </row>
    <row r="1501" spans="2:13">
      <c r="B1501" s="237"/>
      <c r="M1501" s="226"/>
    </row>
    <row r="1502" spans="2:13">
      <c r="B1502" s="237"/>
      <c r="M1502" s="226"/>
    </row>
    <row r="1503" spans="2:13">
      <c r="B1503" s="237"/>
      <c r="M1503" s="226"/>
    </row>
    <row r="1504" s="208" customFormat="1" spans="2:13">
      <c r="B1504" s="218"/>
      <c r="M1504" s="221"/>
    </row>
    <row r="1505" spans="2:13">
      <c r="B1505" s="237"/>
      <c r="M1505" s="226"/>
    </row>
    <row r="1506" spans="2:13">
      <c r="B1506" s="237"/>
      <c r="M1506" s="226"/>
    </row>
    <row r="1507" spans="2:13">
      <c r="B1507" s="237"/>
      <c r="M1507" s="226"/>
    </row>
    <row r="1508" spans="2:13">
      <c r="B1508" s="237"/>
      <c r="M1508" s="226"/>
    </row>
    <row r="1509" spans="2:13">
      <c r="B1509" s="237"/>
      <c r="M1509" s="226"/>
    </row>
    <row r="1510" spans="2:13">
      <c r="B1510" s="237"/>
      <c r="M1510" s="226"/>
    </row>
    <row r="1511" spans="2:13">
      <c r="B1511" s="237"/>
      <c r="M1511" s="226"/>
    </row>
    <row r="1512" spans="2:13">
      <c r="B1512" s="237"/>
      <c r="M1512" s="226"/>
    </row>
    <row r="1513" spans="2:13">
      <c r="B1513" s="237"/>
      <c r="M1513" s="226"/>
    </row>
    <row r="1514" spans="2:13">
      <c r="B1514" s="237"/>
      <c r="M1514" s="226"/>
    </row>
    <row r="1515" spans="2:13">
      <c r="B1515" s="237"/>
      <c r="M1515" s="226"/>
    </row>
    <row r="1516" spans="2:13">
      <c r="B1516" s="237"/>
      <c r="M1516" s="226"/>
    </row>
    <row r="1517" spans="2:13">
      <c r="B1517" s="237"/>
      <c r="M1517" s="226"/>
    </row>
    <row r="1518" spans="2:13">
      <c r="B1518" s="237"/>
      <c r="M1518" s="226"/>
    </row>
    <row r="1519" s="208" customFormat="1" spans="2:13">
      <c r="B1519" s="218"/>
      <c r="M1519" s="221"/>
    </row>
    <row r="1520" spans="2:13">
      <c r="B1520" s="237"/>
      <c r="M1520" s="226"/>
    </row>
    <row r="1521" spans="2:13">
      <c r="B1521" s="237"/>
      <c r="M1521" s="226"/>
    </row>
    <row r="1522" spans="2:13">
      <c r="B1522" s="237"/>
      <c r="M1522" s="226"/>
    </row>
    <row r="1523" spans="2:13">
      <c r="B1523" s="237"/>
      <c r="M1523" s="226"/>
    </row>
    <row r="1524" spans="2:13">
      <c r="B1524" s="237"/>
      <c r="M1524" s="226"/>
    </row>
    <row r="1525" spans="2:13">
      <c r="B1525" s="237"/>
      <c r="M1525" s="226"/>
    </row>
    <row r="1526" spans="2:13">
      <c r="B1526" s="237"/>
      <c r="M1526" s="226"/>
    </row>
    <row r="1527" spans="2:13">
      <c r="B1527" s="237"/>
      <c r="M1527" s="226"/>
    </row>
    <row r="1528" spans="2:13">
      <c r="B1528" s="237"/>
      <c r="M1528" s="226"/>
    </row>
    <row r="1529" spans="2:13">
      <c r="B1529" s="237"/>
      <c r="M1529" s="226"/>
    </row>
    <row r="1530" spans="2:13">
      <c r="B1530" s="237"/>
      <c r="M1530" s="226"/>
    </row>
    <row r="1531" spans="2:13">
      <c r="B1531" s="237"/>
      <c r="M1531" s="226"/>
    </row>
    <row r="1532" spans="2:13">
      <c r="B1532" s="237"/>
      <c r="M1532" s="226"/>
    </row>
    <row r="1533" spans="2:13">
      <c r="B1533" s="237"/>
      <c r="M1533" s="226"/>
    </row>
    <row r="1534" s="208" customFormat="1" spans="2:13">
      <c r="B1534" s="218"/>
      <c r="M1534" s="221"/>
    </row>
    <row r="1535" spans="2:13">
      <c r="B1535" s="237"/>
      <c r="M1535" s="226"/>
    </row>
    <row r="1536" spans="2:13">
      <c r="B1536" s="237"/>
      <c r="M1536" s="226"/>
    </row>
    <row r="1537" spans="2:13">
      <c r="B1537" s="237"/>
      <c r="M1537" s="226"/>
    </row>
    <row r="1538" spans="2:13">
      <c r="B1538" s="237"/>
      <c r="M1538" s="226"/>
    </row>
    <row r="1539" spans="2:13">
      <c r="B1539" s="237"/>
      <c r="M1539" s="226"/>
    </row>
    <row r="1540" spans="2:13">
      <c r="B1540" s="237"/>
      <c r="M1540" s="226"/>
    </row>
    <row r="1541" spans="2:13">
      <c r="B1541" s="237"/>
      <c r="M1541" s="226"/>
    </row>
    <row r="1542" spans="2:13">
      <c r="B1542" s="237"/>
      <c r="M1542" s="226"/>
    </row>
    <row r="1543" spans="2:13">
      <c r="B1543" s="237"/>
      <c r="M1543" s="226"/>
    </row>
    <row r="1544" spans="2:13">
      <c r="B1544" s="237"/>
      <c r="M1544" s="226"/>
    </row>
    <row r="1545" spans="2:13">
      <c r="B1545" s="237"/>
      <c r="M1545" s="226"/>
    </row>
    <row r="1546" spans="2:13">
      <c r="B1546" s="237"/>
      <c r="M1546" s="226"/>
    </row>
    <row r="1547" spans="2:13">
      <c r="B1547" s="237"/>
      <c r="M1547" s="226"/>
    </row>
    <row r="1548" spans="2:13">
      <c r="B1548" s="237"/>
      <c r="M1548" s="226"/>
    </row>
    <row r="1549" s="208" customFormat="1" spans="2:13">
      <c r="B1549" s="218"/>
      <c r="M1549" s="221"/>
    </row>
    <row r="1550" spans="2:13">
      <c r="B1550" s="237"/>
      <c r="M1550" s="226"/>
    </row>
    <row r="1551" spans="2:13">
      <c r="B1551" s="237"/>
      <c r="M1551" s="226"/>
    </row>
    <row r="1552" spans="2:13">
      <c r="B1552" s="237"/>
      <c r="M1552" s="226"/>
    </row>
    <row r="1553" spans="2:13">
      <c r="B1553" s="237"/>
      <c r="M1553" s="226"/>
    </row>
    <row r="1554" spans="2:13">
      <c r="B1554" s="237"/>
      <c r="M1554" s="226"/>
    </row>
    <row r="1555" spans="2:13">
      <c r="B1555" s="237"/>
      <c r="M1555" s="226"/>
    </row>
    <row r="1556" spans="2:13">
      <c r="B1556" s="237"/>
      <c r="M1556" s="226"/>
    </row>
    <row r="1557" spans="2:13">
      <c r="B1557" s="237"/>
      <c r="M1557" s="226"/>
    </row>
    <row r="1558" spans="2:13">
      <c r="B1558" s="237"/>
      <c r="M1558" s="226"/>
    </row>
    <row r="1559" spans="2:13">
      <c r="B1559" s="237"/>
      <c r="M1559" s="226"/>
    </row>
    <row r="1560" spans="2:13">
      <c r="B1560" s="237"/>
      <c r="M1560" s="226"/>
    </row>
    <row r="1561" spans="2:13">
      <c r="B1561" s="237"/>
      <c r="M1561" s="226"/>
    </row>
    <row r="1562" spans="2:13">
      <c r="B1562" s="237"/>
      <c r="M1562" s="226"/>
    </row>
    <row r="1563" spans="2:13">
      <c r="B1563" s="237"/>
      <c r="M1563" s="226"/>
    </row>
    <row r="1564" s="208" customFormat="1" spans="2:13">
      <c r="B1564" s="218"/>
      <c r="M1564" s="221"/>
    </row>
    <row r="1565" spans="2:13">
      <c r="B1565" s="237"/>
      <c r="M1565" s="226"/>
    </row>
    <row r="1566" spans="2:13">
      <c r="B1566" s="237"/>
      <c r="M1566" s="226"/>
    </row>
    <row r="1567" spans="2:13">
      <c r="B1567" s="237"/>
      <c r="M1567" s="226"/>
    </row>
    <row r="1568" spans="2:13">
      <c r="B1568" s="237"/>
      <c r="M1568" s="226"/>
    </row>
    <row r="1569" spans="2:13">
      <c r="B1569" s="237"/>
      <c r="M1569" s="226"/>
    </row>
    <row r="1570" spans="2:13">
      <c r="B1570" s="237"/>
      <c r="M1570" s="226"/>
    </row>
    <row r="1571" spans="2:13">
      <c r="B1571" s="237"/>
      <c r="M1571" s="226"/>
    </row>
    <row r="1572" spans="2:13">
      <c r="B1572" s="237"/>
      <c r="M1572" s="226"/>
    </row>
    <row r="1573" spans="2:13">
      <c r="B1573" s="237"/>
      <c r="M1573" s="226"/>
    </row>
    <row r="1574" spans="2:13">
      <c r="B1574" s="237"/>
      <c r="M1574" s="226"/>
    </row>
    <row r="1575" spans="2:13">
      <c r="B1575" s="237"/>
      <c r="M1575" s="226"/>
    </row>
    <row r="1576" spans="2:13">
      <c r="B1576" s="237"/>
      <c r="M1576" s="226"/>
    </row>
    <row r="1577" spans="2:13">
      <c r="B1577" s="237"/>
      <c r="M1577" s="226"/>
    </row>
    <row r="1578" spans="2:13">
      <c r="B1578" s="237"/>
      <c r="M1578" s="226"/>
    </row>
    <row r="1579" s="208" customFormat="1" spans="2:13">
      <c r="B1579" s="218"/>
      <c r="M1579" s="221"/>
    </row>
    <row r="1580" spans="2:13">
      <c r="B1580" s="237"/>
      <c r="M1580" s="226"/>
    </row>
    <row r="1581" spans="2:13">
      <c r="B1581" s="237"/>
      <c r="M1581" s="226"/>
    </row>
    <row r="1582" spans="2:13">
      <c r="B1582" s="237"/>
      <c r="M1582" s="226"/>
    </row>
    <row r="1583" spans="2:13">
      <c r="B1583" s="237"/>
      <c r="M1583" s="226"/>
    </row>
    <row r="1584" spans="2:13">
      <c r="B1584" s="237"/>
      <c r="M1584" s="226"/>
    </row>
    <row r="1585" spans="2:13">
      <c r="B1585" s="237"/>
      <c r="M1585" s="226"/>
    </row>
    <row r="1586" spans="2:13">
      <c r="B1586" s="237"/>
      <c r="M1586" s="226"/>
    </row>
    <row r="1587" spans="2:13">
      <c r="B1587" s="237"/>
      <c r="M1587" s="226"/>
    </row>
    <row r="1588" spans="2:13">
      <c r="B1588" s="237"/>
      <c r="M1588" s="226"/>
    </row>
    <row r="1589" spans="2:13">
      <c r="B1589" s="237"/>
      <c r="M1589" s="226"/>
    </row>
    <row r="1590" spans="2:13">
      <c r="B1590" s="237"/>
      <c r="M1590" s="226"/>
    </row>
    <row r="1591" spans="2:13">
      <c r="B1591" s="237"/>
      <c r="M1591" s="226"/>
    </row>
    <row r="1592" spans="2:13">
      <c r="B1592" s="237"/>
      <c r="M1592" s="226"/>
    </row>
    <row r="1593" spans="2:13">
      <c r="B1593" s="237"/>
      <c r="M1593" s="226"/>
    </row>
    <row r="1594" s="208" customFormat="1" spans="2:13">
      <c r="B1594" s="218"/>
      <c r="M1594" s="221"/>
    </row>
    <row r="1595" spans="2:13">
      <c r="B1595" s="237"/>
      <c r="M1595" s="226"/>
    </row>
    <row r="1596" spans="2:13">
      <c r="B1596" s="237"/>
      <c r="M1596" s="226"/>
    </row>
    <row r="1597" spans="2:13">
      <c r="B1597" s="237"/>
      <c r="M1597" s="226"/>
    </row>
    <row r="1598" spans="2:13">
      <c r="B1598" s="237"/>
      <c r="M1598" s="226"/>
    </row>
    <row r="1599" spans="2:13">
      <c r="B1599" s="237"/>
      <c r="M1599" s="226"/>
    </row>
    <row r="1600" spans="2:13">
      <c r="B1600" s="237"/>
      <c r="M1600" s="226"/>
    </row>
    <row r="1601" spans="2:13">
      <c r="B1601" s="237"/>
      <c r="M1601" s="226"/>
    </row>
    <row r="1602" spans="2:13">
      <c r="B1602" s="237"/>
      <c r="M1602" s="226"/>
    </row>
    <row r="1603" spans="2:13">
      <c r="B1603" s="237"/>
      <c r="M1603" s="226"/>
    </row>
    <row r="1604" spans="2:13">
      <c r="B1604" s="237"/>
      <c r="M1604" s="226"/>
    </row>
    <row r="1605" spans="2:13">
      <c r="B1605" s="237"/>
      <c r="M1605" s="226"/>
    </row>
    <row r="1606" spans="2:13">
      <c r="B1606" s="237"/>
      <c r="M1606" s="226"/>
    </row>
    <row r="1607" spans="2:13">
      <c r="B1607" s="237"/>
      <c r="M1607" s="226"/>
    </row>
    <row r="1608" spans="2:13">
      <c r="B1608" s="237"/>
      <c r="M1608" s="226"/>
    </row>
    <row r="1609" s="208" customFormat="1" spans="2:13">
      <c r="B1609" s="218"/>
      <c r="M1609" s="221"/>
    </row>
    <row r="1610" spans="2:13">
      <c r="B1610" s="237"/>
      <c r="M1610" s="226"/>
    </row>
    <row r="1611" spans="2:13">
      <c r="B1611" s="237"/>
      <c r="M1611" s="226"/>
    </row>
    <row r="1612" spans="2:13">
      <c r="B1612" s="237"/>
      <c r="M1612" s="226"/>
    </row>
    <row r="1613" spans="2:13">
      <c r="B1613" s="237"/>
      <c r="M1613" s="226"/>
    </row>
    <row r="1614" spans="2:13">
      <c r="B1614" s="237"/>
      <c r="M1614" s="226"/>
    </row>
    <row r="1615" spans="2:13">
      <c r="B1615" s="237"/>
      <c r="M1615" s="226"/>
    </row>
    <row r="1616" spans="2:13">
      <c r="B1616" s="237"/>
      <c r="M1616" s="226"/>
    </row>
    <row r="1617" spans="2:13">
      <c r="B1617" s="237"/>
      <c r="M1617" s="226"/>
    </row>
    <row r="1618" spans="2:13">
      <c r="B1618" s="237"/>
      <c r="M1618" s="226"/>
    </row>
    <row r="1619" spans="2:13">
      <c r="B1619" s="237"/>
      <c r="M1619" s="226"/>
    </row>
    <row r="1620" spans="2:13">
      <c r="B1620" s="237"/>
      <c r="M1620" s="226"/>
    </row>
    <row r="1621" spans="2:13">
      <c r="B1621" s="237"/>
      <c r="M1621" s="226"/>
    </row>
    <row r="1622" spans="2:13">
      <c r="B1622" s="237"/>
      <c r="M1622" s="226"/>
    </row>
    <row r="1623" spans="2:13">
      <c r="B1623" s="237"/>
      <c r="M1623" s="226"/>
    </row>
    <row r="1624" s="208" customFormat="1" spans="2:13">
      <c r="B1624" s="218"/>
      <c r="M1624" s="221"/>
    </row>
    <row r="1625" spans="2:13">
      <c r="B1625" s="237"/>
      <c r="M1625" s="226"/>
    </row>
    <row r="1626" spans="2:13">
      <c r="B1626" s="237"/>
      <c r="M1626" s="226"/>
    </row>
    <row r="1627" spans="2:13">
      <c r="B1627" s="237"/>
      <c r="M1627" s="226"/>
    </row>
    <row r="1628" spans="2:13">
      <c r="B1628" s="237"/>
      <c r="M1628" s="226"/>
    </row>
    <row r="1629" spans="2:13">
      <c r="B1629" s="237"/>
      <c r="M1629" s="226"/>
    </row>
    <row r="1630" spans="2:13">
      <c r="B1630" s="237"/>
      <c r="M1630" s="226"/>
    </row>
    <row r="1631" spans="2:13">
      <c r="B1631" s="237"/>
      <c r="M1631" s="226"/>
    </row>
    <row r="1632" spans="2:13">
      <c r="B1632" s="237"/>
      <c r="M1632" s="226"/>
    </row>
    <row r="1633" spans="2:13">
      <c r="B1633" s="237"/>
      <c r="M1633" s="226"/>
    </row>
    <row r="1634" spans="2:13">
      <c r="B1634" s="237"/>
      <c r="M1634" s="226"/>
    </row>
    <row r="1635" spans="2:13">
      <c r="B1635" s="237"/>
      <c r="M1635" s="226"/>
    </row>
    <row r="1636" spans="2:13">
      <c r="B1636" s="237"/>
      <c r="M1636" s="226"/>
    </row>
    <row r="1637" spans="2:13">
      <c r="B1637" s="237"/>
      <c r="M1637" s="226"/>
    </row>
    <row r="1638" spans="2:13">
      <c r="B1638" s="237"/>
      <c r="M1638" s="226"/>
    </row>
    <row r="1639" s="208" customFormat="1" spans="2:13">
      <c r="B1639" s="218"/>
      <c r="M1639" s="221"/>
    </row>
    <row r="1640" spans="2:13">
      <c r="B1640" s="237"/>
      <c r="M1640" s="226"/>
    </row>
    <row r="1641" spans="2:13">
      <c r="B1641" s="237"/>
      <c r="M1641" s="226"/>
    </row>
    <row r="1642" spans="2:13">
      <c r="B1642" s="237"/>
      <c r="M1642" s="226"/>
    </row>
    <row r="1643" spans="2:13">
      <c r="B1643" s="237"/>
      <c r="M1643" s="226"/>
    </row>
    <row r="1644" spans="2:13">
      <c r="B1644" s="237"/>
      <c r="M1644" s="226"/>
    </row>
    <row r="1645" spans="2:13">
      <c r="B1645" s="237"/>
      <c r="M1645" s="226"/>
    </row>
    <row r="1646" spans="2:13">
      <c r="B1646" s="237"/>
      <c r="M1646" s="226"/>
    </row>
    <row r="1647" spans="2:13">
      <c r="B1647" s="237"/>
      <c r="M1647" s="226"/>
    </row>
    <row r="1648" spans="2:13">
      <c r="B1648" s="237"/>
      <c r="M1648" s="226"/>
    </row>
    <row r="1649" spans="2:13">
      <c r="B1649" s="237"/>
      <c r="M1649" s="226"/>
    </row>
    <row r="1650" spans="2:13">
      <c r="B1650" s="237"/>
      <c r="M1650" s="226"/>
    </row>
    <row r="1651" spans="2:13">
      <c r="B1651" s="237"/>
      <c r="M1651" s="226"/>
    </row>
    <row r="1652" spans="2:13">
      <c r="B1652" s="237"/>
      <c r="M1652" s="226"/>
    </row>
    <row r="1653" spans="2:13">
      <c r="B1653" s="237"/>
      <c r="M1653" s="226"/>
    </row>
    <row r="1654" s="208" customFormat="1" spans="2:13">
      <c r="B1654" s="218"/>
      <c r="M1654" s="221"/>
    </row>
    <row r="1655" spans="2:13">
      <c r="B1655" s="237"/>
      <c r="M1655" s="226"/>
    </row>
    <row r="1656" spans="2:13">
      <c r="B1656" s="237"/>
      <c r="M1656" s="226"/>
    </row>
    <row r="1657" spans="2:13">
      <c r="B1657" s="237"/>
      <c r="M1657" s="226"/>
    </row>
    <row r="1658" spans="2:13">
      <c r="B1658" s="237"/>
      <c r="M1658" s="226"/>
    </row>
    <row r="1659" spans="2:13">
      <c r="B1659" s="237"/>
      <c r="M1659" s="226"/>
    </row>
    <row r="1660" spans="2:13">
      <c r="B1660" s="237"/>
      <c r="M1660" s="226"/>
    </row>
    <row r="1661" spans="2:13">
      <c r="B1661" s="237"/>
      <c r="M1661" s="226"/>
    </row>
    <row r="1662" spans="2:13">
      <c r="B1662" s="237"/>
      <c r="M1662" s="226"/>
    </row>
    <row r="1663" spans="2:13">
      <c r="B1663" s="237"/>
      <c r="M1663" s="226"/>
    </row>
    <row r="1664" spans="2:13">
      <c r="B1664" s="237"/>
      <c r="M1664" s="226"/>
    </row>
    <row r="1665" spans="2:13">
      <c r="B1665" s="237"/>
      <c r="M1665" s="226"/>
    </row>
    <row r="1666" spans="2:13">
      <c r="B1666" s="237"/>
      <c r="M1666" s="226"/>
    </row>
    <row r="1667" spans="2:13">
      <c r="B1667" s="237"/>
      <c r="M1667" s="226"/>
    </row>
    <row r="1668" spans="2:13">
      <c r="B1668" s="237"/>
      <c r="M1668" s="226"/>
    </row>
    <row r="1669" s="208" customFormat="1" spans="2:13">
      <c r="B1669" s="218"/>
      <c r="M1669" s="221"/>
    </row>
    <row r="1670" spans="2:13">
      <c r="B1670" s="237"/>
      <c r="M1670" s="226"/>
    </row>
    <row r="1671" spans="2:13">
      <c r="B1671" s="237"/>
      <c r="M1671" s="226"/>
    </row>
    <row r="1672" spans="2:13">
      <c r="B1672" s="237"/>
      <c r="M1672" s="226"/>
    </row>
    <row r="1673" spans="2:13">
      <c r="B1673" s="237"/>
      <c r="M1673" s="226"/>
    </row>
    <row r="1674" spans="2:13">
      <c r="B1674" s="237"/>
      <c r="M1674" s="226"/>
    </row>
    <row r="1675" spans="2:13">
      <c r="B1675" s="237"/>
      <c r="M1675" s="226"/>
    </row>
    <row r="1676" spans="2:13">
      <c r="B1676" s="237"/>
      <c r="M1676" s="226"/>
    </row>
    <row r="1677" spans="2:13">
      <c r="B1677" s="237"/>
      <c r="M1677" s="226"/>
    </row>
    <row r="1678" spans="2:13">
      <c r="B1678" s="237"/>
      <c r="M1678" s="226"/>
    </row>
    <row r="1679" spans="2:13">
      <c r="B1679" s="237"/>
      <c r="M1679" s="226"/>
    </row>
    <row r="1680" spans="2:13">
      <c r="B1680" s="237"/>
      <c r="M1680" s="226"/>
    </row>
    <row r="1681" spans="2:13">
      <c r="B1681" s="237"/>
      <c r="M1681" s="226"/>
    </row>
    <row r="1682" spans="2:13">
      <c r="B1682" s="237"/>
      <c r="M1682" s="226"/>
    </row>
    <row r="1683" spans="2:13">
      <c r="B1683" s="237"/>
      <c r="M1683" s="226"/>
    </row>
    <row r="1684" s="208" customFormat="1" spans="2:13">
      <c r="B1684" s="218"/>
      <c r="M1684" s="221"/>
    </row>
    <row r="1685" spans="2:13">
      <c r="B1685" s="237"/>
      <c r="M1685" s="226"/>
    </row>
    <row r="1686" spans="2:13">
      <c r="B1686" s="237"/>
      <c r="M1686" s="226"/>
    </row>
    <row r="1687" spans="2:13">
      <c r="B1687" s="237"/>
      <c r="M1687" s="226"/>
    </row>
    <row r="1688" spans="2:13">
      <c r="B1688" s="237"/>
      <c r="M1688" s="226"/>
    </row>
    <row r="1689" spans="2:13">
      <c r="B1689" s="237"/>
      <c r="M1689" s="226"/>
    </row>
    <row r="1690" spans="2:13">
      <c r="B1690" s="237"/>
      <c r="M1690" s="226"/>
    </row>
    <row r="1691" spans="2:13">
      <c r="B1691" s="237"/>
      <c r="M1691" s="226"/>
    </row>
    <row r="1692" spans="2:13">
      <c r="B1692" s="237"/>
      <c r="M1692" s="226"/>
    </row>
    <row r="1693" spans="2:13">
      <c r="B1693" s="237"/>
      <c r="M1693" s="226"/>
    </row>
    <row r="1694" spans="2:13">
      <c r="B1694" s="237"/>
      <c r="M1694" s="226"/>
    </row>
    <row r="1695" spans="2:13">
      <c r="B1695" s="237"/>
      <c r="M1695" s="226"/>
    </row>
    <row r="1696" spans="2:13">
      <c r="B1696" s="237"/>
      <c r="M1696" s="226"/>
    </row>
    <row r="1697" spans="2:13">
      <c r="B1697" s="237"/>
      <c r="M1697" s="226"/>
    </row>
    <row r="1698" spans="2:13">
      <c r="B1698" s="237"/>
      <c r="M1698" s="226"/>
    </row>
    <row r="1699" s="208" customFormat="1" spans="2:13">
      <c r="B1699" s="218"/>
      <c r="M1699" s="221"/>
    </row>
    <row r="1700" spans="2:13">
      <c r="B1700" s="237"/>
      <c r="M1700" s="226"/>
    </row>
    <row r="1701" spans="2:13">
      <c r="B1701" s="237"/>
      <c r="M1701" s="226"/>
    </row>
    <row r="1702" spans="2:13">
      <c r="B1702" s="237"/>
      <c r="M1702" s="226"/>
    </row>
    <row r="1703" spans="2:13">
      <c r="B1703" s="237"/>
      <c r="M1703" s="226"/>
    </row>
    <row r="1704" spans="2:13">
      <c r="B1704" s="237"/>
      <c r="M1704" s="226"/>
    </row>
    <row r="1705" spans="2:13">
      <c r="B1705" s="237"/>
      <c r="M1705" s="226"/>
    </row>
    <row r="1706" spans="2:13">
      <c r="B1706" s="237"/>
      <c r="M1706" s="226"/>
    </row>
    <row r="1707" spans="2:13">
      <c r="B1707" s="237"/>
      <c r="M1707" s="226"/>
    </row>
    <row r="1708" spans="2:13">
      <c r="B1708" s="237"/>
      <c r="M1708" s="226"/>
    </row>
    <row r="1709" spans="2:13">
      <c r="B1709" s="237"/>
      <c r="M1709" s="226"/>
    </row>
    <row r="1710" spans="2:13">
      <c r="B1710" s="237"/>
      <c r="M1710" s="226"/>
    </row>
    <row r="1711" spans="2:13">
      <c r="B1711" s="237"/>
      <c r="M1711" s="226"/>
    </row>
    <row r="1712" spans="2:13">
      <c r="B1712" s="237"/>
      <c r="M1712" s="226"/>
    </row>
    <row r="1713" spans="2:13">
      <c r="B1713" s="237"/>
      <c r="M1713" s="226"/>
    </row>
    <row r="1714" s="208" customFormat="1" spans="2:13">
      <c r="B1714" s="218"/>
      <c r="M1714" s="221"/>
    </row>
    <row r="1715" spans="2:13">
      <c r="B1715" s="237"/>
      <c r="M1715" s="226"/>
    </row>
    <row r="1716" spans="2:13">
      <c r="B1716" s="237"/>
      <c r="M1716" s="226"/>
    </row>
    <row r="1717" spans="2:13">
      <c r="B1717" s="237"/>
      <c r="M1717" s="226"/>
    </row>
    <row r="1718" spans="2:13">
      <c r="B1718" s="237"/>
      <c r="M1718" s="226"/>
    </row>
    <row r="1719" spans="2:13">
      <c r="B1719" s="237"/>
      <c r="M1719" s="226"/>
    </row>
    <row r="1720" spans="2:13">
      <c r="B1720" s="237"/>
      <c r="M1720" s="226"/>
    </row>
    <row r="1721" spans="2:13">
      <c r="B1721" s="237"/>
      <c r="M1721" s="226"/>
    </row>
    <row r="1722" spans="2:13">
      <c r="B1722" s="237"/>
      <c r="M1722" s="226"/>
    </row>
    <row r="1723" spans="2:13">
      <c r="B1723" s="237"/>
      <c r="M1723" s="226"/>
    </row>
    <row r="1724" spans="2:13">
      <c r="B1724" s="237"/>
      <c r="M1724" s="226"/>
    </row>
    <row r="1725" spans="2:13">
      <c r="B1725" s="237"/>
      <c r="M1725" s="226"/>
    </row>
    <row r="1726" spans="2:13">
      <c r="B1726" s="237"/>
      <c r="M1726" s="226"/>
    </row>
    <row r="1727" spans="2:13">
      <c r="B1727" s="237"/>
      <c r="M1727" s="226"/>
    </row>
    <row r="1728" spans="2:13">
      <c r="B1728" s="237"/>
      <c r="M1728" s="226"/>
    </row>
    <row r="1729" s="208" customFormat="1" spans="2:13">
      <c r="B1729" s="218"/>
      <c r="M1729" s="221"/>
    </row>
    <row r="1730" spans="2:13">
      <c r="B1730" s="237"/>
      <c r="M1730" s="226"/>
    </row>
    <row r="1731" spans="2:13">
      <c r="B1731" s="237"/>
      <c r="M1731" s="226"/>
    </row>
    <row r="1732" spans="2:13">
      <c r="B1732" s="237"/>
      <c r="M1732" s="226"/>
    </row>
    <row r="1733" spans="2:13">
      <c r="B1733" s="237"/>
      <c r="M1733" s="226"/>
    </row>
    <row r="1734" spans="2:13">
      <c r="B1734" s="237"/>
      <c r="M1734" s="226"/>
    </row>
    <row r="1735" spans="2:13">
      <c r="B1735" s="237"/>
      <c r="M1735" s="226"/>
    </row>
    <row r="1736" spans="2:13">
      <c r="B1736" s="237"/>
      <c r="M1736" s="226"/>
    </row>
    <row r="1737" spans="2:13">
      <c r="B1737" s="237"/>
      <c r="M1737" s="226"/>
    </row>
    <row r="1738" spans="2:13">
      <c r="B1738" s="237"/>
      <c r="M1738" s="226"/>
    </row>
    <row r="1739" spans="2:13">
      <c r="B1739" s="237"/>
      <c r="M1739" s="226"/>
    </row>
    <row r="1740" spans="2:13">
      <c r="B1740" s="237"/>
      <c r="M1740" s="226"/>
    </row>
    <row r="1741" spans="2:13">
      <c r="B1741" s="237"/>
      <c r="M1741" s="226"/>
    </row>
    <row r="1742" spans="2:13">
      <c r="B1742" s="237"/>
      <c r="M1742" s="226"/>
    </row>
    <row r="1743" spans="2:13">
      <c r="B1743" s="237"/>
      <c r="M1743" s="226"/>
    </row>
    <row r="1744" s="208" customFormat="1" spans="2:13">
      <c r="B1744" s="218"/>
      <c r="M1744" s="221"/>
    </row>
    <row r="1745" spans="2:13">
      <c r="B1745" s="237"/>
      <c r="M1745" s="226"/>
    </row>
    <row r="1746" spans="2:13">
      <c r="B1746" s="237"/>
      <c r="M1746" s="226"/>
    </row>
    <row r="1747" spans="2:13">
      <c r="B1747" s="237"/>
      <c r="M1747" s="226"/>
    </row>
    <row r="1748" spans="2:13">
      <c r="B1748" s="237"/>
      <c r="M1748" s="226"/>
    </row>
    <row r="1749" spans="2:13">
      <c r="B1749" s="237"/>
      <c r="M1749" s="226"/>
    </row>
    <row r="1750" spans="2:13">
      <c r="B1750" s="237"/>
      <c r="M1750" s="226"/>
    </row>
    <row r="1751" spans="2:13">
      <c r="B1751" s="237"/>
      <c r="M1751" s="226"/>
    </row>
    <row r="1752" spans="2:13">
      <c r="B1752" s="237"/>
      <c r="M1752" s="226"/>
    </row>
    <row r="1753" spans="2:13">
      <c r="B1753" s="237"/>
      <c r="M1753" s="226"/>
    </row>
    <row r="1754" spans="2:13">
      <c r="B1754" s="237"/>
      <c r="M1754" s="226"/>
    </row>
    <row r="1755" spans="2:13">
      <c r="B1755" s="237"/>
      <c r="M1755" s="226"/>
    </row>
    <row r="1756" spans="2:13">
      <c r="B1756" s="237"/>
      <c r="M1756" s="226"/>
    </row>
    <row r="1757" spans="2:13">
      <c r="B1757" s="237"/>
      <c r="M1757" s="226"/>
    </row>
    <row r="1758" spans="2:13">
      <c r="B1758" s="237"/>
      <c r="M1758" s="226"/>
    </row>
    <row r="1759" s="208" customFormat="1" spans="2:13">
      <c r="B1759" s="218"/>
      <c r="M1759" s="221"/>
    </row>
    <row r="1760" spans="2:13">
      <c r="B1760" s="237"/>
      <c r="M1760" s="226"/>
    </row>
    <row r="1761" spans="2:13">
      <c r="B1761" s="237"/>
      <c r="M1761" s="226"/>
    </row>
    <row r="1762" spans="2:13">
      <c r="B1762" s="237"/>
      <c r="M1762" s="226"/>
    </row>
    <row r="1763" spans="2:13">
      <c r="B1763" s="237"/>
      <c r="M1763" s="226"/>
    </row>
    <row r="1764" spans="2:13">
      <c r="B1764" s="237"/>
      <c r="M1764" s="226"/>
    </row>
    <row r="1765" spans="2:13">
      <c r="B1765" s="237"/>
      <c r="M1765" s="226"/>
    </row>
    <row r="1766" spans="2:13">
      <c r="B1766" s="237"/>
      <c r="M1766" s="226"/>
    </row>
    <row r="1767" spans="2:13">
      <c r="B1767" s="237"/>
      <c r="M1767" s="226"/>
    </row>
    <row r="1768" spans="2:13">
      <c r="B1768" s="237"/>
      <c r="M1768" s="226"/>
    </row>
    <row r="1769" spans="2:13">
      <c r="B1769" s="237"/>
      <c r="M1769" s="226"/>
    </row>
    <row r="1770" spans="2:13">
      <c r="B1770" s="237"/>
      <c r="M1770" s="226"/>
    </row>
    <row r="1771" spans="2:13">
      <c r="B1771" s="237"/>
      <c r="M1771" s="226"/>
    </row>
    <row r="1772" spans="2:13">
      <c r="B1772" s="237"/>
      <c r="M1772" s="226"/>
    </row>
    <row r="1773" spans="2:13">
      <c r="B1773" s="237"/>
      <c r="M1773" s="226"/>
    </row>
    <row r="1774" s="208" customFormat="1" spans="2:13">
      <c r="B1774" s="218"/>
      <c r="M1774" s="221"/>
    </row>
    <row r="1775" spans="2:13">
      <c r="B1775" s="237"/>
      <c r="M1775" s="226"/>
    </row>
    <row r="1776" spans="2:13">
      <c r="B1776" s="237"/>
      <c r="M1776" s="226"/>
    </row>
    <row r="1777" spans="2:13">
      <c r="B1777" s="237"/>
      <c r="M1777" s="226"/>
    </row>
    <row r="1778" spans="2:13">
      <c r="B1778" s="237"/>
      <c r="M1778" s="226"/>
    </row>
    <row r="1779" spans="2:13">
      <c r="B1779" s="237"/>
      <c r="M1779" s="226"/>
    </row>
    <row r="1780" spans="2:13">
      <c r="B1780" s="237"/>
      <c r="M1780" s="226"/>
    </row>
    <row r="1781" spans="2:13">
      <c r="B1781" s="237"/>
      <c r="M1781" s="226"/>
    </row>
    <row r="1782" spans="2:13">
      <c r="B1782" s="237"/>
      <c r="M1782" s="226"/>
    </row>
    <row r="1783" spans="2:13">
      <c r="B1783" s="237"/>
      <c r="M1783" s="226"/>
    </row>
    <row r="1784" spans="2:13">
      <c r="B1784" s="237"/>
      <c r="M1784" s="226"/>
    </row>
    <row r="1785" spans="2:13">
      <c r="B1785" s="237"/>
      <c r="M1785" s="226"/>
    </row>
    <row r="1786" spans="2:13">
      <c r="B1786" s="237"/>
      <c r="M1786" s="226"/>
    </row>
    <row r="1787" spans="2:13">
      <c r="B1787" s="237"/>
      <c r="M1787" s="226"/>
    </row>
    <row r="1788" spans="2:13">
      <c r="B1788" s="237"/>
      <c r="M1788" s="226"/>
    </row>
    <row r="1789" s="208" customFormat="1" spans="2:13">
      <c r="B1789" s="218"/>
      <c r="M1789" s="221"/>
    </row>
    <row r="1790" spans="2:13">
      <c r="B1790" s="237"/>
      <c r="M1790" s="226"/>
    </row>
    <row r="1791" spans="2:13">
      <c r="B1791" s="237"/>
      <c r="M1791" s="226"/>
    </row>
    <row r="1792" spans="2:13">
      <c r="B1792" s="237"/>
      <c r="M1792" s="226"/>
    </row>
    <row r="1793" spans="2:13">
      <c r="B1793" s="237"/>
      <c r="M1793" s="226"/>
    </row>
    <row r="1794" spans="2:13">
      <c r="B1794" s="237"/>
      <c r="M1794" s="226"/>
    </row>
    <row r="1795" spans="2:13">
      <c r="B1795" s="237"/>
      <c r="M1795" s="226"/>
    </row>
    <row r="1796" spans="2:13">
      <c r="B1796" s="237"/>
      <c r="M1796" s="226"/>
    </row>
    <row r="1797" spans="2:13">
      <c r="B1797" s="237"/>
      <c r="M1797" s="226"/>
    </row>
    <row r="1798" spans="2:13">
      <c r="B1798" s="237"/>
      <c r="M1798" s="226"/>
    </row>
    <row r="1799" spans="2:13">
      <c r="B1799" s="237"/>
      <c r="M1799" s="226"/>
    </row>
    <row r="1800" spans="2:13">
      <c r="B1800" s="237"/>
      <c r="M1800" s="226"/>
    </row>
    <row r="1801" spans="2:13">
      <c r="B1801" s="237"/>
      <c r="M1801" s="226"/>
    </row>
    <row r="1802" spans="2:13">
      <c r="B1802" s="237"/>
      <c r="M1802" s="226"/>
    </row>
    <row r="1803" spans="2:13">
      <c r="B1803" s="237"/>
      <c r="M1803" s="226"/>
    </row>
    <row r="1804" s="208" customFormat="1" spans="2:13">
      <c r="B1804" s="218"/>
      <c r="M1804" s="221"/>
    </row>
    <row r="1805" spans="2:13">
      <c r="B1805" s="235"/>
      <c r="M1805" s="226"/>
    </row>
    <row r="1806" spans="2:13">
      <c r="B1806" s="235"/>
      <c r="M1806" s="226"/>
    </row>
    <row r="1807" spans="2:13">
      <c r="B1807" s="235"/>
      <c r="M1807" s="226"/>
    </row>
    <row r="1808" spans="2:13">
      <c r="B1808" s="235"/>
      <c r="M1808" s="226"/>
    </row>
    <row r="1809" spans="2:13">
      <c r="B1809" s="235"/>
      <c r="M1809" s="226"/>
    </row>
    <row r="1810" spans="2:13">
      <c r="B1810" s="235"/>
      <c r="M1810" s="226"/>
    </row>
    <row r="1811" spans="2:13">
      <c r="B1811" s="235"/>
      <c r="M1811" s="226"/>
    </row>
    <row r="1812" spans="2:13">
      <c r="B1812" s="235"/>
      <c r="M1812" s="226"/>
    </row>
    <row r="1813" spans="2:13">
      <c r="B1813" s="235"/>
      <c r="M1813" s="226"/>
    </row>
    <row r="1814" spans="2:13">
      <c r="B1814" s="235"/>
      <c r="M1814" s="226"/>
    </row>
    <row r="1815" spans="2:13">
      <c r="B1815" s="235"/>
      <c r="M1815" s="226"/>
    </row>
    <row r="1816" spans="2:13">
      <c r="B1816" s="235"/>
      <c r="M1816" s="226"/>
    </row>
    <row r="1817" spans="2:13">
      <c r="B1817" s="235"/>
      <c r="M1817" s="226"/>
    </row>
    <row r="1818" spans="2:13">
      <c r="B1818" s="235"/>
      <c r="M1818" s="226"/>
    </row>
    <row r="1819" s="208" customFormat="1" spans="2:13">
      <c r="B1819" s="218"/>
      <c r="M1819" s="221"/>
    </row>
    <row r="1820" spans="2:13">
      <c r="B1820" s="235"/>
      <c r="M1820" s="226"/>
    </row>
    <row r="1821" spans="2:13">
      <c r="B1821" s="235"/>
      <c r="M1821" s="226"/>
    </row>
    <row r="1822" spans="2:13">
      <c r="B1822" s="235"/>
      <c r="M1822" s="226"/>
    </row>
    <row r="1823" spans="2:13">
      <c r="B1823" s="235"/>
      <c r="M1823" s="226"/>
    </row>
    <row r="1824" spans="2:13">
      <c r="B1824" s="235"/>
      <c r="M1824" s="226"/>
    </row>
    <row r="1825" spans="2:13">
      <c r="B1825" s="235"/>
      <c r="M1825" s="226"/>
    </row>
    <row r="1826" spans="2:13">
      <c r="B1826" s="235"/>
      <c r="M1826" s="226"/>
    </row>
    <row r="1827" spans="2:13">
      <c r="B1827" s="235"/>
      <c r="M1827" s="226"/>
    </row>
    <row r="1828" spans="2:13">
      <c r="B1828" s="235"/>
      <c r="M1828" s="226"/>
    </row>
    <row r="1829" spans="2:13">
      <c r="B1829" s="235"/>
      <c r="M1829" s="226"/>
    </row>
    <row r="1830" spans="2:13">
      <c r="B1830" s="235"/>
      <c r="M1830" s="226"/>
    </row>
    <row r="1831" spans="2:13">
      <c r="B1831" s="235"/>
      <c r="M1831" s="226"/>
    </row>
    <row r="1832" spans="2:13">
      <c r="B1832" s="235"/>
      <c r="M1832" s="226"/>
    </row>
    <row r="1833" spans="2:13">
      <c r="B1833" s="235"/>
      <c r="M1833" s="226"/>
    </row>
    <row r="1834" s="208" customFormat="1" spans="2:13">
      <c r="B1834" s="218"/>
      <c r="M1834" s="221"/>
    </row>
    <row r="1835" spans="2:13">
      <c r="B1835" s="235"/>
      <c r="M1835" s="226"/>
    </row>
    <row r="1836" spans="2:13">
      <c r="B1836" s="235"/>
      <c r="M1836" s="226"/>
    </row>
    <row r="1837" spans="2:13">
      <c r="B1837" s="235"/>
      <c r="M1837" s="226"/>
    </row>
    <row r="1838" spans="2:13">
      <c r="B1838" s="235"/>
      <c r="M1838" s="226"/>
    </row>
    <row r="1839" spans="2:13">
      <c r="B1839" s="235"/>
      <c r="M1839" s="226"/>
    </row>
    <row r="1840" spans="2:13">
      <c r="B1840" s="235"/>
      <c r="M1840" s="226"/>
    </row>
    <row r="1841" spans="2:13">
      <c r="B1841" s="235"/>
      <c r="M1841" s="226"/>
    </row>
    <row r="1842" spans="2:13">
      <c r="B1842" s="235"/>
      <c r="M1842" s="226"/>
    </row>
    <row r="1843" spans="2:13">
      <c r="B1843" s="235"/>
      <c r="M1843" s="226"/>
    </row>
    <row r="1844" spans="2:13">
      <c r="B1844" s="235"/>
      <c r="M1844" s="226"/>
    </row>
    <row r="1845" spans="2:13">
      <c r="B1845" s="235"/>
      <c r="M1845" s="226"/>
    </row>
    <row r="1846" spans="2:13">
      <c r="B1846" s="235"/>
      <c r="M1846" s="226"/>
    </row>
    <row r="1847" spans="2:13">
      <c r="B1847" s="235"/>
      <c r="M1847" s="226"/>
    </row>
    <row r="1848" spans="2:13">
      <c r="B1848" s="235"/>
      <c r="M1848" s="226"/>
    </row>
    <row r="1849" s="208" customFormat="1" spans="2:13">
      <c r="B1849" s="218"/>
      <c r="M1849" s="221"/>
    </row>
    <row r="1850" spans="2:13">
      <c r="B1850" s="235"/>
      <c r="M1850" s="226"/>
    </row>
    <row r="1851" spans="2:13">
      <c r="B1851" s="235"/>
      <c r="M1851" s="226"/>
    </row>
    <row r="1852" spans="2:13">
      <c r="B1852" s="235"/>
      <c r="M1852" s="226"/>
    </row>
    <row r="1853" spans="2:13">
      <c r="B1853" s="235"/>
      <c r="M1853" s="226"/>
    </row>
    <row r="1854" spans="2:13">
      <c r="B1854" s="235"/>
      <c r="M1854" s="226"/>
    </row>
    <row r="1855" spans="2:13">
      <c r="B1855" s="235"/>
      <c r="M1855" s="226"/>
    </row>
    <row r="1856" spans="2:13">
      <c r="B1856" s="235"/>
      <c r="M1856" s="226"/>
    </row>
    <row r="1857" spans="2:13">
      <c r="B1857" s="235"/>
      <c r="M1857" s="226"/>
    </row>
    <row r="1858" spans="2:13">
      <c r="B1858" s="235"/>
      <c r="M1858" s="226"/>
    </row>
    <row r="1859" spans="2:13">
      <c r="B1859" s="235"/>
      <c r="M1859" s="226"/>
    </row>
    <row r="1860" spans="2:13">
      <c r="B1860" s="235"/>
      <c r="M1860" s="226"/>
    </row>
    <row r="1861" spans="2:13">
      <c r="B1861" s="235"/>
      <c r="M1861" s="226"/>
    </row>
    <row r="1862" spans="2:13">
      <c r="B1862" s="235"/>
      <c r="M1862" s="226"/>
    </row>
    <row r="1863" spans="2:13">
      <c r="B1863" s="235"/>
      <c r="M1863" s="226"/>
    </row>
    <row r="1864" s="208" customFormat="1" spans="2:13">
      <c r="B1864" s="218"/>
      <c r="M1864" s="221"/>
    </row>
    <row r="1865" spans="2:13">
      <c r="B1865" s="235"/>
      <c r="M1865" s="226"/>
    </row>
    <row r="1866" spans="2:13">
      <c r="B1866" s="235"/>
      <c r="M1866" s="226"/>
    </row>
    <row r="1867" spans="2:13">
      <c r="B1867" s="235"/>
      <c r="M1867" s="226"/>
    </row>
    <row r="1868" spans="2:13">
      <c r="B1868" s="235"/>
      <c r="M1868" s="226"/>
    </row>
    <row r="1869" spans="2:13">
      <c r="B1869" s="235"/>
      <c r="M1869" s="226"/>
    </row>
    <row r="1870" spans="2:13">
      <c r="B1870" s="235"/>
      <c r="M1870" s="226"/>
    </row>
    <row r="1871" spans="2:13">
      <c r="B1871" s="235"/>
      <c r="M1871" s="226"/>
    </row>
    <row r="1872" spans="2:13">
      <c r="B1872" s="235"/>
      <c r="M1872" s="226"/>
    </row>
    <row r="1873" spans="2:13">
      <c r="B1873" s="235"/>
      <c r="M1873" s="226"/>
    </row>
    <row r="1874" spans="2:13">
      <c r="B1874" s="235"/>
      <c r="M1874" s="226"/>
    </row>
    <row r="1875" spans="2:13">
      <c r="B1875" s="235"/>
      <c r="M1875" s="226"/>
    </row>
    <row r="1876" spans="2:13">
      <c r="B1876" s="235"/>
      <c r="M1876" s="226"/>
    </row>
    <row r="1877" spans="2:13">
      <c r="B1877" s="235"/>
      <c r="M1877" s="226"/>
    </row>
    <row r="1878" spans="2:13">
      <c r="B1878" s="235"/>
      <c r="M1878" s="226"/>
    </row>
    <row r="1879" s="208" customFormat="1" spans="2:13">
      <c r="B1879" s="218"/>
      <c r="M1879" s="221"/>
    </row>
    <row r="1880" spans="2:13">
      <c r="B1880" s="235"/>
      <c r="M1880" s="226"/>
    </row>
    <row r="1881" spans="2:13">
      <c r="B1881" s="235"/>
      <c r="M1881" s="226"/>
    </row>
    <row r="1882" spans="2:13">
      <c r="B1882" s="235"/>
      <c r="M1882" s="226"/>
    </row>
    <row r="1883" spans="2:13">
      <c r="B1883" s="235"/>
      <c r="M1883" s="226"/>
    </row>
    <row r="1884" spans="2:13">
      <c r="B1884" s="235"/>
      <c r="M1884" s="226"/>
    </row>
    <row r="1885" spans="2:13">
      <c r="B1885" s="235"/>
      <c r="M1885" s="226"/>
    </row>
    <row r="1886" spans="2:13">
      <c r="B1886" s="235"/>
      <c r="M1886" s="226"/>
    </row>
    <row r="1887" spans="2:13">
      <c r="B1887" s="235"/>
      <c r="M1887" s="226"/>
    </row>
    <row r="1888" spans="2:13">
      <c r="B1888" s="235"/>
      <c r="M1888" s="226"/>
    </row>
    <row r="1889" spans="2:13">
      <c r="B1889" s="235"/>
      <c r="M1889" s="226"/>
    </row>
    <row r="1890" spans="2:13">
      <c r="B1890" s="235"/>
      <c r="M1890" s="226"/>
    </row>
    <row r="1891" spans="2:13">
      <c r="B1891" s="235"/>
      <c r="M1891" s="226"/>
    </row>
    <row r="1892" spans="2:13">
      <c r="B1892" s="235"/>
      <c r="M1892" s="226"/>
    </row>
    <row r="1893" spans="2:13">
      <c r="B1893" s="235"/>
      <c r="M1893" s="226"/>
    </row>
    <row r="1894" s="208" customFormat="1" spans="2:13">
      <c r="B1894" s="218"/>
      <c r="M1894" s="221"/>
    </row>
    <row r="1895" spans="2:13">
      <c r="B1895" s="235"/>
      <c r="M1895" s="226"/>
    </row>
    <row r="1896" spans="2:13">
      <c r="B1896" s="235"/>
      <c r="M1896" s="226"/>
    </row>
    <row r="1897" spans="2:13">
      <c r="B1897" s="235"/>
      <c r="M1897" s="226"/>
    </row>
    <row r="1898" spans="2:13">
      <c r="B1898" s="235"/>
      <c r="M1898" s="226"/>
    </row>
    <row r="1899" spans="2:13">
      <c r="B1899" s="235"/>
      <c r="M1899" s="226"/>
    </row>
    <row r="1900" spans="2:13">
      <c r="B1900" s="235"/>
      <c r="M1900" s="226"/>
    </row>
    <row r="1901" spans="2:13">
      <c r="B1901" s="235"/>
      <c r="M1901" s="226"/>
    </row>
    <row r="1902" spans="2:13">
      <c r="B1902" s="235"/>
      <c r="M1902" s="226"/>
    </row>
    <row r="1903" spans="2:13">
      <c r="B1903" s="235"/>
      <c r="M1903" s="226"/>
    </row>
    <row r="1904" spans="2:13">
      <c r="B1904" s="235"/>
      <c r="M1904" s="226"/>
    </row>
    <row r="1905" spans="2:13">
      <c r="B1905" s="235"/>
      <c r="M1905" s="226"/>
    </row>
    <row r="1906" spans="2:13">
      <c r="B1906" s="235"/>
      <c r="M1906" s="226"/>
    </row>
    <row r="1907" spans="2:13">
      <c r="B1907" s="235"/>
      <c r="M1907" s="226"/>
    </row>
    <row r="1908" spans="2:13">
      <c r="B1908" s="235"/>
      <c r="M1908" s="226"/>
    </row>
    <row r="1909" s="208" customFormat="1" spans="2:13">
      <c r="B1909" s="218"/>
      <c r="M1909" s="221"/>
    </row>
    <row r="1910" spans="2:13">
      <c r="B1910" s="235"/>
      <c r="M1910" s="226"/>
    </row>
    <row r="1911" spans="2:13">
      <c r="B1911" s="235"/>
      <c r="M1911" s="226"/>
    </row>
    <row r="1912" spans="2:13">
      <c r="B1912" s="235"/>
      <c r="M1912" s="226"/>
    </row>
    <row r="1913" spans="2:13">
      <c r="B1913" s="235"/>
      <c r="M1913" s="226"/>
    </row>
    <row r="1914" spans="2:13">
      <c r="B1914" s="235"/>
      <c r="M1914" s="226"/>
    </row>
    <row r="1915" spans="2:13">
      <c r="B1915" s="235"/>
      <c r="M1915" s="226"/>
    </row>
    <row r="1916" spans="2:13">
      <c r="B1916" s="235"/>
      <c r="M1916" s="226"/>
    </row>
    <row r="1917" spans="2:13">
      <c r="B1917" s="235"/>
      <c r="M1917" s="226"/>
    </row>
    <row r="1918" spans="2:13">
      <c r="B1918" s="235"/>
      <c r="M1918" s="226"/>
    </row>
    <row r="1919" spans="2:13">
      <c r="B1919" s="235"/>
      <c r="M1919" s="226"/>
    </row>
    <row r="1920" spans="2:13">
      <c r="B1920" s="235"/>
      <c r="M1920" s="226"/>
    </row>
    <row r="1921" spans="2:13">
      <c r="B1921" s="235"/>
      <c r="M1921" s="226"/>
    </row>
    <row r="1922" spans="2:13">
      <c r="B1922" s="235"/>
      <c r="M1922" s="226"/>
    </row>
    <row r="1923" spans="2:13">
      <c r="B1923" s="235"/>
      <c r="M1923" s="226"/>
    </row>
    <row r="1924" s="208" customFormat="1" spans="2:13">
      <c r="B1924" s="218"/>
      <c r="M1924" s="221"/>
    </row>
    <row r="1925" spans="2:13">
      <c r="B1925" s="235"/>
      <c r="M1925" s="226"/>
    </row>
    <row r="1926" spans="2:13">
      <c r="B1926" s="235"/>
      <c r="M1926" s="226"/>
    </row>
    <row r="1927" spans="2:13">
      <c r="B1927" s="235"/>
      <c r="M1927" s="226"/>
    </row>
    <row r="1928" spans="2:13">
      <c r="B1928" s="235"/>
      <c r="M1928" s="226"/>
    </row>
    <row r="1929" spans="2:13">
      <c r="B1929" s="235"/>
      <c r="M1929" s="226"/>
    </row>
    <row r="1930" spans="2:13">
      <c r="B1930" s="235"/>
      <c r="M1930" s="226"/>
    </row>
    <row r="1931" spans="2:13">
      <c r="B1931" s="235"/>
      <c r="M1931" s="226"/>
    </row>
    <row r="1932" spans="2:13">
      <c r="B1932" s="235"/>
      <c r="M1932" s="226"/>
    </row>
    <row r="1933" spans="2:13">
      <c r="B1933" s="235"/>
      <c r="M1933" s="226"/>
    </row>
    <row r="1934" spans="2:13">
      <c r="B1934" s="235"/>
      <c r="M1934" s="226"/>
    </row>
    <row r="1935" spans="2:13">
      <c r="B1935" s="235"/>
      <c r="M1935" s="226"/>
    </row>
    <row r="1936" spans="2:13">
      <c r="B1936" s="235"/>
      <c r="M1936" s="226"/>
    </row>
    <row r="1937" spans="2:13">
      <c r="B1937" s="235"/>
      <c r="M1937" s="226"/>
    </row>
    <row r="1938" spans="2:13">
      <c r="B1938" s="235"/>
      <c r="M1938" s="226"/>
    </row>
    <row r="1939" s="208" customFormat="1" spans="2:13">
      <c r="B1939" s="218"/>
      <c r="M1939" s="221"/>
    </row>
    <row r="1940" spans="2:13">
      <c r="B1940" s="235"/>
      <c r="M1940" s="226"/>
    </row>
    <row r="1941" spans="2:13">
      <c r="B1941" s="235"/>
      <c r="M1941" s="226"/>
    </row>
    <row r="1942" spans="2:13">
      <c r="B1942" s="235"/>
      <c r="M1942" s="226"/>
    </row>
    <row r="1943" spans="2:13">
      <c r="B1943" s="235"/>
      <c r="M1943" s="226"/>
    </row>
    <row r="1944" spans="2:13">
      <c r="B1944" s="235"/>
      <c r="M1944" s="226"/>
    </row>
    <row r="1945" spans="2:13">
      <c r="B1945" s="235"/>
      <c r="M1945" s="226"/>
    </row>
    <row r="1946" spans="2:13">
      <c r="B1946" s="235"/>
      <c r="M1946" s="226"/>
    </row>
    <row r="1947" spans="2:13">
      <c r="B1947" s="235"/>
      <c r="M1947" s="226"/>
    </row>
    <row r="1948" spans="2:13">
      <c r="B1948" s="235"/>
      <c r="M1948" s="226"/>
    </row>
    <row r="1949" spans="2:13">
      <c r="B1949" s="235"/>
      <c r="M1949" s="226"/>
    </row>
    <row r="1950" spans="2:13">
      <c r="B1950" s="235"/>
      <c r="M1950" s="226"/>
    </row>
    <row r="1951" spans="2:13">
      <c r="B1951" s="235"/>
      <c r="M1951" s="226"/>
    </row>
    <row r="1952" spans="2:13">
      <c r="B1952" s="235"/>
      <c r="M1952" s="226"/>
    </row>
    <row r="1953" spans="2:13">
      <c r="B1953" s="235"/>
      <c r="M1953" s="226"/>
    </row>
    <row r="1954" s="208" customFormat="1" spans="2:13">
      <c r="B1954" s="218"/>
      <c r="M1954" s="221"/>
    </row>
    <row r="1955" spans="2:13">
      <c r="B1955" s="235"/>
      <c r="M1955" s="226"/>
    </row>
    <row r="1956" spans="2:13">
      <c r="B1956" s="235"/>
      <c r="M1956" s="226"/>
    </row>
    <row r="1957" spans="2:13">
      <c r="B1957" s="235"/>
      <c r="M1957" s="226"/>
    </row>
    <row r="1958" spans="2:13">
      <c r="B1958" s="235"/>
      <c r="M1958" s="226"/>
    </row>
    <row r="1959" spans="2:13">
      <c r="B1959" s="235"/>
      <c r="M1959" s="226"/>
    </row>
    <row r="1960" spans="2:13">
      <c r="B1960" s="235"/>
      <c r="M1960" s="226"/>
    </row>
    <row r="1961" spans="2:13">
      <c r="B1961" s="235"/>
      <c r="M1961" s="226"/>
    </row>
    <row r="1962" spans="2:13">
      <c r="B1962" s="235"/>
      <c r="M1962" s="226"/>
    </row>
    <row r="1963" spans="2:13">
      <c r="B1963" s="235"/>
      <c r="M1963" s="226"/>
    </row>
    <row r="1964" spans="2:13">
      <c r="B1964" s="235"/>
      <c r="M1964" s="226"/>
    </row>
    <row r="1965" spans="2:13">
      <c r="B1965" s="235"/>
      <c r="M1965" s="226"/>
    </row>
    <row r="1966" spans="2:13">
      <c r="B1966" s="235"/>
      <c r="M1966" s="226"/>
    </row>
    <row r="1967" spans="2:13">
      <c r="B1967" s="235"/>
      <c r="M1967" s="226"/>
    </row>
    <row r="1968" spans="2:13">
      <c r="B1968" s="235"/>
      <c r="M1968" s="226"/>
    </row>
    <row r="1969" s="208" customFormat="1" spans="2:13">
      <c r="B1969" s="218"/>
      <c r="M1969" s="221"/>
    </row>
    <row r="1970" spans="2:13">
      <c r="B1970" s="235"/>
      <c r="M1970" s="226"/>
    </row>
    <row r="1971" spans="2:13">
      <c r="B1971" s="235"/>
      <c r="M1971" s="226"/>
    </row>
    <row r="1972" spans="2:13">
      <c r="B1972" s="235"/>
      <c r="M1972" s="226"/>
    </row>
    <row r="1973" spans="2:13">
      <c r="B1973" s="235"/>
      <c r="M1973" s="226"/>
    </row>
    <row r="1974" spans="2:13">
      <c r="B1974" s="235"/>
      <c r="M1974" s="226"/>
    </row>
    <row r="1975" spans="2:13">
      <c r="B1975" s="235"/>
      <c r="M1975" s="226"/>
    </row>
    <row r="1976" spans="2:13">
      <c r="B1976" s="235"/>
      <c r="M1976" s="226"/>
    </row>
    <row r="1977" spans="2:13">
      <c r="B1977" s="235"/>
      <c r="M1977" s="226"/>
    </row>
    <row r="1978" spans="2:13">
      <c r="B1978" s="235"/>
      <c r="M1978" s="226"/>
    </row>
    <row r="1979" spans="2:13">
      <c r="B1979" s="235"/>
      <c r="M1979" s="226"/>
    </row>
    <row r="1980" spans="2:13">
      <c r="B1980" s="235"/>
      <c r="M1980" s="226"/>
    </row>
    <row r="1981" spans="2:13">
      <c r="B1981" s="235"/>
      <c r="M1981" s="226"/>
    </row>
    <row r="1982" spans="2:13">
      <c r="B1982" s="235"/>
      <c r="M1982" s="226"/>
    </row>
    <row r="1983" spans="2:13">
      <c r="B1983" s="235"/>
      <c r="M1983" s="226"/>
    </row>
    <row r="1984" s="208" customFormat="1" spans="2:13">
      <c r="B1984" s="218"/>
      <c r="M1984" s="221"/>
    </row>
    <row r="1985" spans="2:13">
      <c r="B1985" s="235"/>
      <c r="M1985" s="226"/>
    </row>
    <row r="1986" spans="2:13">
      <c r="B1986" s="235"/>
      <c r="M1986" s="226"/>
    </row>
    <row r="1987" spans="2:13">
      <c r="B1987" s="235"/>
      <c r="M1987" s="226"/>
    </row>
    <row r="1988" spans="2:13">
      <c r="B1988" s="235"/>
      <c r="M1988" s="226"/>
    </row>
    <row r="1989" spans="2:13">
      <c r="B1989" s="235"/>
      <c r="M1989" s="226"/>
    </row>
    <row r="1990" spans="2:13">
      <c r="B1990" s="235"/>
      <c r="M1990" s="226"/>
    </row>
    <row r="1991" spans="2:13">
      <c r="B1991" s="235"/>
      <c r="M1991" s="226"/>
    </row>
    <row r="1992" spans="2:13">
      <c r="B1992" s="235"/>
      <c r="M1992" s="226"/>
    </row>
    <row r="1993" spans="2:13">
      <c r="B1993" s="235"/>
      <c r="M1993" s="226"/>
    </row>
    <row r="1994" spans="2:13">
      <c r="B1994" s="235"/>
      <c r="M1994" s="226"/>
    </row>
    <row r="1995" spans="2:13">
      <c r="B1995" s="235"/>
      <c r="M1995" s="226"/>
    </row>
    <row r="1996" spans="2:13">
      <c r="B1996" s="235"/>
      <c r="M1996" s="226"/>
    </row>
    <row r="1997" spans="2:13">
      <c r="B1997" s="235"/>
      <c r="M1997" s="226"/>
    </row>
    <row r="1998" spans="2:13">
      <c r="B1998" s="235"/>
      <c r="M1998" s="226"/>
    </row>
    <row r="1999" s="208" customFormat="1" spans="2:13">
      <c r="B1999" s="218"/>
      <c r="M1999" s="221"/>
    </row>
    <row r="2000" spans="2:13">
      <c r="B2000" s="235"/>
      <c r="M2000" s="226"/>
    </row>
    <row r="2001" spans="2:13">
      <c r="B2001" s="235"/>
      <c r="M2001" s="226"/>
    </row>
    <row r="2002" spans="2:13">
      <c r="B2002" s="235"/>
      <c r="M2002" s="226"/>
    </row>
    <row r="2003" spans="2:13">
      <c r="B2003" s="235"/>
      <c r="M2003" s="226"/>
    </row>
    <row r="2004" spans="2:13">
      <c r="B2004" s="235"/>
      <c r="M2004" s="226"/>
    </row>
    <row r="2005" spans="2:13">
      <c r="B2005" s="235"/>
      <c r="M2005" s="226"/>
    </row>
    <row r="2006" spans="2:13">
      <c r="B2006" s="235"/>
      <c r="M2006" s="226"/>
    </row>
    <row r="2007" spans="2:13">
      <c r="B2007" s="235"/>
      <c r="M2007" s="226"/>
    </row>
    <row r="2008" spans="2:13">
      <c r="B2008" s="235"/>
      <c r="M2008" s="226"/>
    </row>
    <row r="2009" spans="2:13">
      <c r="B2009" s="235"/>
      <c r="M2009" s="226"/>
    </row>
    <row r="2010" spans="2:13">
      <c r="B2010" s="235"/>
      <c r="M2010" s="226"/>
    </row>
    <row r="2011" spans="2:13">
      <c r="B2011" s="235"/>
      <c r="M2011" s="226"/>
    </row>
    <row r="2012" spans="2:13">
      <c r="B2012" s="235"/>
      <c r="M2012" s="226"/>
    </row>
    <row r="2013" spans="2:13">
      <c r="B2013" s="235"/>
      <c r="M2013" s="226"/>
    </row>
    <row r="2014" s="208" customFormat="1" spans="2:13">
      <c r="B2014" s="218"/>
      <c r="M2014" s="221"/>
    </row>
    <row r="2015" spans="2:13">
      <c r="B2015" s="235"/>
      <c r="M2015" s="226"/>
    </row>
    <row r="2016" spans="2:13">
      <c r="B2016" s="235"/>
      <c r="M2016" s="226"/>
    </row>
    <row r="2017" spans="2:13">
      <c r="B2017" s="235"/>
      <c r="M2017" s="226"/>
    </row>
    <row r="2018" spans="2:13">
      <c r="B2018" s="235"/>
      <c r="M2018" s="226"/>
    </row>
    <row r="2019" spans="2:13">
      <c r="B2019" s="235"/>
      <c r="M2019" s="226"/>
    </row>
    <row r="2020" spans="2:13">
      <c r="B2020" s="235"/>
      <c r="M2020" s="226"/>
    </row>
    <row r="2021" spans="2:13">
      <c r="B2021" s="235"/>
      <c r="M2021" s="226"/>
    </row>
    <row r="2022" spans="2:13">
      <c r="B2022" s="235"/>
      <c r="M2022" s="226"/>
    </row>
    <row r="2023" spans="2:13">
      <c r="B2023" s="235"/>
      <c r="M2023" s="226"/>
    </row>
    <row r="2024" spans="2:13">
      <c r="B2024" s="235"/>
      <c r="M2024" s="226"/>
    </row>
    <row r="2025" spans="2:13">
      <c r="B2025" s="235"/>
      <c r="M2025" s="226"/>
    </row>
    <row r="2026" spans="2:13">
      <c r="B2026" s="235"/>
      <c r="M2026" s="226"/>
    </row>
    <row r="2027" spans="2:13">
      <c r="B2027" s="235"/>
      <c r="M2027" s="226"/>
    </row>
    <row r="2028" spans="2:13">
      <c r="B2028" s="235"/>
      <c r="M2028" s="226"/>
    </row>
    <row r="2029" s="208" customFormat="1" spans="2:13">
      <c r="B2029" s="218"/>
      <c r="M2029" s="221"/>
    </row>
    <row r="2030" spans="2:13">
      <c r="B2030" s="235"/>
      <c r="M2030" s="226"/>
    </row>
    <row r="2031" spans="2:13">
      <c r="B2031" s="235"/>
      <c r="M2031" s="226"/>
    </row>
    <row r="2032" spans="2:13">
      <c r="B2032" s="235"/>
      <c r="M2032" s="226"/>
    </row>
    <row r="2033" spans="2:13">
      <c r="B2033" s="235"/>
      <c r="M2033" s="226"/>
    </row>
    <row r="2034" spans="2:13">
      <c r="B2034" s="235"/>
      <c r="M2034" s="226"/>
    </row>
    <row r="2035" spans="2:13">
      <c r="B2035" s="235"/>
      <c r="M2035" s="226"/>
    </row>
    <row r="2036" spans="2:13">
      <c r="B2036" s="235"/>
      <c r="M2036" s="226"/>
    </row>
    <row r="2037" spans="2:13">
      <c r="B2037" s="235"/>
      <c r="M2037" s="226"/>
    </row>
    <row r="2038" spans="2:13">
      <c r="B2038" s="235"/>
      <c r="M2038" s="226"/>
    </row>
    <row r="2039" spans="2:13">
      <c r="B2039" s="235"/>
      <c r="M2039" s="226"/>
    </row>
    <row r="2040" spans="2:13">
      <c r="B2040" s="235"/>
      <c r="M2040" s="226"/>
    </row>
    <row r="2041" spans="2:13">
      <c r="B2041" s="235"/>
      <c r="M2041" s="226"/>
    </row>
    <row r="2042" spans="2:13">
      <c r="B2042" s="235"/>
      <c r="M2042" s="226"/>
    </row>
    <row r="2043" spans="2:13">
      <c r="B2043" s="235"/>
      <c r="M2043" s="226"/>
    </row>
    <row r="2044" s="208" customFormat="1" spans="2:13">
      <c r="B2044" s="218"/>
      <c r="M2044" s="221"/>
    </row>
    <row r="2045" spans="2:13">
      <c r="B2045" s="235"/>
      <c r="M2045" s="226"/>
    </row>
    <row r="2046" spans="2:13">
      <c r="B2046" s="235"/>
      <c r="M2046" s="226"/>
    </row>
    <row r="2047" spans="2:13">
      <c r="B2047" s="235"/>
      <c r="M2047" s="226"/>
    </row>
    <row r="2048" spans="2:13">
      <c r="B2048" s="235"/>
      <c r="M2048" s="226"/>
    </row>
    <row r="2049" spans="2:13">
      <c r="B2049" s="235"/>
      <c r="M2049" s="226"/>
    </row>
    <row r="2050" spans="2:13">
      <c r="B2050" s="235"/>
      <c r="M2050" s="226"/>
    </row>
    <row r="2051" spans="2:13">
      <c r="B2051" s="235"/>
      <c r="M2051" s="226"/>
    </row>
    <row r="2052" spans="2:13">
      <c r="B2052" s="235"/>
      <c r="M2052" s="226"/>
    </row>
    <row r="2053" spans="2:13">
      <c r="B2053" s="235"/>
      <c r="M2053" s="226"/>
    </row>
    <row r="2054" spans="2:13">
      <c r="B2054" s="235"/>
      <c r="M2054" s="226"/>
    </row>
    <row r="2055" spans="2:13">
      <c r="B2055" s="235"/>
      <c r="M2055" s="226"/>
    </row>
    <row r="2056" spans="2:13">
      <c r="B2056" s="235"/>
      <c r="M2056" s="226"/>
    </row>
    <row r="2057" spans="2:13">
      <c r="B2057" s="235"/>
      <c r="M2057" s="226"/>
    </row>
    <row r="2058" spans="2:13">
      <c r="B2058" s="235"/>
      <c r="M2058" s="226"/>
    </row>
    <row r="2059" s="208" customFormat="1" spans="2:13">
      <c r="B2059" s="218"/>
      <c r="M2059" s="221"/>
    </row>
    <row r="2060" spans="2:13">
      <c r="B2060" s="235"/>
      <c r="M2060" s="226"/>
    </row>
    <row r="2061" spans="2:13">
      <c r="B2061" s="235"/>
      <c r="M2061" s="226"/>
    </row>
    <row r="2062" spans="2:13">
      <c r="B2062" s="235"/>
      <c r="M2062" s="226"/>
    </row>
    <row r="2063" spans="2:13">
      <c r="B2063" s="235"/>
      <c r="M2063" s="226"/>
    </row>
    <row r="2064" spans="2:13">
      <c r="B2064" s="235"/>
      <c r="M2064" s="226"/>
    </row>
    <row r="2065" spans="2:13">
      <c r="B2065" s="235"/>
      <c r="M2065" s="226"/>
    </row>
    <row r="2066" spans="2:13">
      <c r="B2066" s="235"/>
      <c r="M2066" s="226"/>
    </row>
    <row r="2067" spans="2:13">
      <c r="B2067" s="235"/>
      <c r="M2067" s="226"/>
    </row>
    <row r="2068" spans="2:13">
      <c r="B2068" s="235"/>
      <c r="M2068" s="226"/>
    </row>
    <row r="2069" spans="2:13">
      <c r="B2069" s="235"/>
      <c r="M2069" s="226"/>
    </row>
    <row r="2070" spans="2:13">
      <c r="B2070" s="235"/>
      <c r="M2070" s="226"/>
    </row>
    <row r="2071" spans="2:13">
      <c r="B2071" s="235"/>
      <c r="M2071" s="226"/>
    </row>
    <row r="2072" spans="2:13">
      <c r="B2072" s="235"/>
      <c r="M2072" s="226"/>
    </row>
    <row r="2073" spans="2:13">
      <c r="B2073" s="235"/>
      <c r="M2073" s="226"/>
    </row>
    <row r="2074" s="208" customFormat="1" spans="2:13">
      <c r="B2074" s="218"/>
      <c r="M2074" s="221"/>
    </row>
    <row r="2075" spans="2:13">
      <c r="B2075" s="235"/>
      <c r="M2075" s="226"/>
    </row>
    <row r="2076" spans="2:13">
      <c r="B2076" s="235"/>
      <c r="M2076" s="226"/>
    </row>
    <row r="2077" spans="2:13">
      <c r="B2077" s="235"/>
      <c r="M2077" s="226"/>
    </row>
    <row r="2078" spans="2:13">
      <c r="B2078" s="235"/>
      <c r="M2078" s="226"/>
    </row>
    <row r="2079" spans="2:13">
      <c r="B2079" s="235"/>
      <c r="M2079" s="226"/>
    </row>
    <row r="2080" spans="2:13">
      <c r="B2080" s="235"/>
      <c r="M2080" s="226"/>
    </row>
    <row r="2081" spans="2:13">
      <c r="B2081" s="235"/>
      <c r="M2081" s="226"/>
    </row>
    <row r="2082" spans="2:13">
      <c r="B2082" s="235"/>
      <c r="M2082" s="226"/>
    </row>
    <row r="2083" spans="2:13">
      <c r="B2083" s="235"/>
      <c r="M2083" s="226"/>
    </row>
    <row r="2084" spans="2:13">
      <c r="B2084" s="235"/>
      <c r="M2084" s="226"/>
    </row>
    <row r="2085" spans="2:13">
      <c r="B2085" s="235"/>
      <c r="M2085" s="226"/>
    </row>
    <row r="2086" spans="2:13">
      <c r="B2086" s="235"/>
      <c r="M2086" s="226"/>
    </row>
    <row r="2087" spans="2:13">
      <c r="B2087" s="235"/>
      <c r="M2087" s="226"/>
    </row>
    <row r="2088" spans="2:13">
      <c r="B2088" s="235"/>
      <c r="M2088" s="226"/>
    </row>
    <row r="2089" s="208" customFormat="1" spans="2:13">
      <c r="B2089" s="218"/>
      <c r="M2089" s="221"/>
    </row>
    <row r="2090" spans="2:13">
      <c r="B2090" s="235"/>
      <c r="M2090" s="226"/>
    </row>
    <row r="2091" spans="2:13">
      <c r="B2091" s="235"/>
      <c r="M2091" s="226"/>
    </row>
    <row r="2092" spans="2:13">
      <c r="B2092" s="235"/>
      <c r="M2092" s="226"/>
    </row>
    <row r="2093" spans="2:13">
      <c r="B2093" s="235"/>
      <c r="M2093" s="226"/>
    </row>
    <row r="2094" spans="2:13">
      <c r="B2094" s="235"/>
      <c r="M2094" s="226"/>
    </row>
    <row r="2095" spans="2:13">
      <c r="B2095" s="235"/>
      <c r="M2095" s="226"/>
    </row>
    <row r="2096" spans="2:13">
      <c r="B2096" s="235"/>
      <c r="M2096" s="226"/>
    </row>
    <row r="2097" spans="2:13">
      <c r="B2097" s="235"/>
      <c r="M2097" s="226"/>
    </row>
    <row r="2098" spans="2:13">
      <c r="B2098" s="235"/>
      <c r="M2098" s="226"/>
    </row>
    <row r="2099" spans="2:13">
      <c r="B2099" s="235"/>
      <c r="M2099" s="226"/>
    </row>
    <row r="2100" spans="2:13">
      <c r="B2100" s="235"/>
      <c r="M2100" s="226"/>
    </row>
    <row r="2101" spans="2:13">
      <c r="B2101" s="235"/>
      <c r="M2101" s="226"/>
    </row>
    <row r="2102" spans="2:13">
      <c r="B2102" s="235"/>
      <c r="M2102" s="226"/>
    </row>
    <row r="2103" spans="2:13">
      <c r="B2103" s="235"/>
      <c r="M2103" s="226"/>
    </row>
    <row r="2104" s="208" customFormat="1" spans="2:13">
      <c r="B2104" s="218"/>
      <c r="M2104" s="221"/>
    </row>
    <row r="2105" spans="2:13">
      <c r="B2105" s="235"/>
      <c r="M2105" s="226"/>
    </row>
    <row r="2106" spans="2:13">
      <c r="B2106" s="235"/>
      <c r="M2106" s="226"/>
    </row>
    <row r="2107" spans="2:13">
      <c r="B2107" s="235"/>
      <c r="M2107" s="226"/>
    </row>
    <row r="2108" spans="2:13">
      <c r="B2108" s="235"/>
      <c r="M2108" s="226"/>
    </row>
    <row r="2109" spans="2:13">
      <c r="B2109" s="235"/>
      <c r="M2109" s="226"/>
    </row>
    <row r="2110" spans="2:13">
      <c r="B2110" s="235"/>
      <c r="M2110" s="226"/>
    </row>
    <row r="2111" spans="2:13">
      <c r="B2111" s="235"/>
      <c r="M2111" s="226"/>
    </row>
    <row r="2112" spans="2:13">
      <c r="B2112" s="235"/>
      <c r="M2112" s="226"/>
    </row>
    <row r="2113" spans="2:13">
      <c r="B2113" s="235"/>
      <c r="M2113" s="226"/>
    </row>
    <row r="2114" spans="2:13">
      <c r="B2114" s="235"/>
      <c r="M2114" s="226"/>
    </row>
    <row r="2115" spans="2:13">
      <c r="B2115" s="235"/>
      <c r="M2115" s="226"/>
    </row>
    <row r="2116" spans="2:13">
      <c r="B2116" s="235"/>
      <c r="M2116" s="226"/>
    </row>
    <row r="2117" spans="2:13">
      <c r="B2117" s="235"/>
      <c r="M2117" s="226"/>
    </row>
    <row r="2118" spans="2:13">
      <c r="B2118" s="235"/>
      <c r="M2118" s="226"/>
    </row>
    <row r="2119" s="208" customFormat="1" spans="2:13">
      <c r="B2119" s="218"/>
      <c r="M2119" s="221"/>
    </row>
    <row r="2120" spans="2:13">
      <c r="B2120" s="235"/>
      <c r="M2120" s="226"/>
    </row>
    <row r="2121" spans="2:13">
      <c r="B2121" s="235"/>
      <c r="M2121" s="226"/>
    </row>
    <row r="2122" spans="2:13">
      <c r="B2122" s="235"/>
      <c r="M2122" s="226"/>
    </row>
    <row r="2123" spans="2:13">
      <c r="B2123" s="235"/>
      <c r="M2123" s="226"/>
    </row>
    <row r="2124" spans="2:13">
      <c r="B2124" s="235"/>
      <c r="M2124" s="226"/>
    </row>
    <row r="2125" spans="2:13">
      <c r="B2125" s="235"/>
      <c r="M2125" s="226"/>
    </row>
    <row r="2126" spans="2:13">
      <c r="B2126" s="235"/>
      <c r="M2126" s="226"/>
    </row>
    <row r="2127" spans="2:13">
      <c r="B2127" s="235"/>
      <c r="M2127" s="226"/>
    </row>
    <row r="2128" spans="2:13">
      <c r="B2128" s="235"/>
      <c r="M2128" s="226"/>
    </row>
    <row r="2129" spans="2:13">
      <c r="B2129" s="235"/>
      <c r="M2129" s="226"/>
    </row>
    <row r="2130" spans="2:13">
      <c r="B2130" s="235"/>
      <c r="M2130" s="226"/>
    </row>
    <row r="2131" spans="2:13">
      <c r="B2131" s="235"/>
      <c r="M2131" s="226"/>
    </row>
    <row r="2132" spans="2:13">
      <c r="B2132" s="235"/>
      <c r="M2132" s="226"/>
    </row>
    <row r="2133" spans="2:13">
      <c r="B2133" s="235"/>
      <c r="M2133" s="226"/>
    </row>
    <row r="2134" s="208" customFormat="1" spans="2:13">
      <c r="B2134" s="218"/>
      <c r="M2134" s="221"/>
    </row>
    <row r="2135" spans="2:13">
      <c r="B2135" s="235"/>
      <c r="M2135" s="226"/>
    </row>
    <row r="2136" spans="2:13">
      <c r="B2136" s="235"/>
      <c r="M2136" s="226"/>
    </row>
    <row r="2137" spans="2:13">
      <c r="B2137" s="235"/>
      <c r="M2137" s="226"/>
    </row>
    <row r="2138" spans="2:13">
      <c r="B2138" s="235"/>
      <c r="M2138" s="226"/>
    </row>
    <row r="2139" spans="2:13">
      <c r="B2139" s="235"/>
      <c r="M2139" s="226"/>
    </row>
    <row r="2140" spans="2:13">
      <c r="B2140" s="235"/>
      <c r="M2140" s="226"/>
    </row>
    <row r="2141" spans="2:13">
      <c r="B2141" s="235"/>
      <c r="M2141" s="226"/>
    </row>
    <row r="2142" spans="2:13">
      <c r="B2142" s="235"/>
      <c r="M2142" s="226"/>
    </row>
    <row r="2143" spans="2:13">
      <c r="B2143" s="235"/>
      <c r="M2143" s="226"/>
    </row>
    <row r="2144" spans="2:13">
      <c r="B2144" s="235"/>
      <c r="M2144" s="226"/>
    </row>
    <row r="2145" spans="2:13">
      <c r="B2145" s="235"/>
      <c r="M2145" s="226"/>
    </row>
    <row r="2146" spans="2:13">
      <c r="B2146" s="235"/>
      <c r="M2146" s="226"/>
    </row>
    <row r="2147" spans="2:13">
      <c r="B2147" s="235"/>
      <c r="M2147" s="226"/>
    </row>
    <row r="2148" spans="2:13">
      <c r="B2148" s="235"/>
      <c r="M2148" s="226"/>
    </row>
    <row r="2149" s="208" customFormat="1" spans="2:13">
      <c r="B2149" s="218"/>
      <c r="M2149" s="221"/>
    </row>
    <row r="2150" spans="2:13">
      <c r="B2150" s="235"/>
      <c r="M2150" s="226"/>
    </row>
    <row r="2151" spans="2:13">
      <c r="B2151" s="235"/>
      <c r="M2151" s="226"/>
    </row>
    <row r="2152" spans="2:13">
      <c r="B2152" s="235"/>
      <c r="M2152" s="226"/>
    </row>
    <row r="2153" spans="2:13">
      <c r="B2153" s="235"/>
      <c r="M2153" s="226"/>
    </row>
    <row r="2154" spans="2:13">
      <c r="B2154" s="235"/>
      <c r="M2154" s="226"/>
    </row>
    <row r="2155" spans="2:13">
      <c r="B2155" s="235"/>
      <c r="M2155" s="226"/>
    </row>
    <row r="2156" spans="2:13">
      <c r="B2156" s="235"/>
      <c r="M2156" s="226"/>
    </row>
    <row r="2157" spans="2:13">
      <c r="B2157" s="235"/>
      <c r="M2157" s="226"/>
    </row>
    <row r="2158" spans="2:13">
      <c r="B2158" s="235"/>
      <c r="M2158" s="226"/>
    </row>
    <row r="2159" spans="2:13">
      <c r="B2159" s="235"/>
      <c r="M2159" s="226"/>
    </row>
    <row r="2160" spans="2:13">
      <c r="B2160" s="235"/>
      <c r="M2160" s="226"/>
    </row>
    <row r="2161" spans="2:13">
      <c r="B2161" s="235"/>
      <c r="M2161" s="226"/>
    </row>
    <row r="2162" spans="2:13">
      <c r="B2162" s="235"/>
      <c r="M2162" s="226"/>
    </row>
    <row r="2163" spans="2:13">
      <c r="B2163" s="235"/>
      <c r="M2163" s="226"/>
    </row>
    <row r="2164" s="208" customFormat="1" spans="2:13">
      <c r="B2164" s="218"/>
      <c r="M2164" s="221"/>
    </row>
    <row r="2165" spans="2:13">
      <c r="B2165" s="235"/>
      <c r="M2165" s="226"/>
    </row>
    <row r="2166" spans="2:13">
      <c r="B2166" s="235"/>
      <c r="M2166" s="226"/>
    </row>
    <row r="2167" spans="2:13">
      <c r="B2167" s="235"/>
      <c r="M2167" s="226"/>
    </row>
    <row r="2168" spans="2:13">
      <c r="B2168" s="235"/>
      <c r="M2168" s="226"/>
    </row>
    <row r="2169" spans="2:13">
      <c r="B2169" s="235"/>
      <c r="M2169" s="226"/>
    </row>
    <row r="2170" spans="2:13">
      <c r="B2170" s="235"/>
      <c r="M2170" s="226"/>
    </row>
    <row r="2171" spans="2:13">
      <c r="B2171" s="235"/>
      <c r="M2171" s="226"/>
    </row>
    <row r="2172" spans="2:13">
      <c r="B2172" s="235"/>
      <c r="M2172" s="226"/>
    </row>
    <row r="2173" spans="2:13">
      <c r="B2173" s="235"/>
      <c r="M2173" s="226"/>
    </row>
    <row r="2174" spans="2:13">
      <c r="B2174" s="235"/>
      <c r="M2174" s="226"/>
    </row>
    <row r="2175" spans="2:13">
      <c r="B2175" s="235"/>
      <c r="M2175" s="226"/>
    </row>
    <row r="2176" spans="2:13">
      <c r="B2176" s="235"/>
      <c r="M2176" s="226"/>
    </row>
    <row r="2177" spans="2:13">
      <c r="B2177" s="235"/>
      <c r="M2177" s="226"/>
    </row>
    <row r="2178" spans="2:13">
      <c r="B2178" s="235"/>
      <c r="M2178" s="226"/>
    </row>
    <row r="2179" s="208" customFormat="1" spans="2:13">
      <c r="B2179" s="218"/>
      <c r="M2179" s="221"/>
    </row>
    <row r="2180" spans="2:13">
      <c r="B2180" s="235"/>
      <c r="M2180" s="226"/>
    </row>
    <row r="2181" spans="2:13">
      <c r="B2181" s="235"/>
      <c r="M2181" s="226"/>
    </row>
    <row r="2182" spans="2:13">
      <c r="B2182" s="235"/>
      <c r="M2182" s="226"/>
    </row>
    <row r="2183" spans="2:13">
      <c r="B2183" s="235"/>
      <c r="M2183" s="226"/>
    </row>
    <row r="2184" spans="2:13">
      <c r="B2184" s="235"/>
      <c r="M2184" s="226"/>
    </row>
    <row r="2185" spans="2:13">
      <c r="B2185" s="235"/>
      <c r="M2185" s="226"/>
    </row>
    <row r="2186" spans="2:13">
      <c r="B2186" s="235"/>
      <c r="M2186" s="226"/>
    </row>
    <row r="2187" spans="2:13">
      <c r="B2187" s="235"/>
      <c r="M2187" s="226"/>
    </row>
    <row r="2188" spans="2:13">
      <c r="B2188" s="235"/>
      <c r="M2188" s="226"/>
    </row>
    <row r="2189" spans="2:13">
      <c r="B2189" s="235"/>
      <c r="M2189" s="226"/>
    </row>
    <row r="2190" spans="2:13">
      <c r="B2190" s="235"/>
      <c r="M2190" s="226"/>
    </row>
    <row r="2191" spans="2:13">
      <c r="B2191" s="235"/>
      <c r="M2191" s="226"/>
    </row>
    <row r="2192" spans="2:13">
      <c r="B2192" s="235"/>
      <c r="M2192" s="226"/>
    </row>
    <row r="2193" spans="2:13">
      <c r="B2193" s="235"/>
      <c r="M2193" s="226"/>
    </row>
    <row r="2194" s="208" customFormat="1" spans="2:13">
      <c r="B2194" s="218"/>
      <c r="M2194" s="221"/>
    </row>
    <row r="2195" spans="2:13">
      <c r="B2195" s="235"/>
      <c r="M2195" s="226"/>
    </row>
    <row r="2196" spans="2:13">
      <c r="B2196" s="235"/>
      <c r="M2196" s="226"/>
    </row>
    <row r="2197" spans="2:13">
      <c r="B2197" s="235"/>
      <c r="M2197" s="226"/>
    </row>
    <row r="2198" spans="2:13">
      <c r="B2198" s="235"/>
      <c r="M2198" s="226"/>
    </row>
    <row r="2199" spans="2:13">
      <c r="B2199" s="235"/>
      <c r="M2199" s="226"/>
    </row>
    <row r="2200" spans="2:13">
      <c r="B2200" s="235"/>
      <c r="M2200" s="226"/>
    </row>
    <row r="2201" spans="2:13">
      <c r="B2201" s="235"/>
      <c r="M2201" s="226"/>
    </row>
    <row r="2202" spans="2:13">
      <c r="B2202" s="235"/>
      <c r="M2202" s="226"/>
    </row>
    <row r="2203" spans="2:13">
      <c r="B2203" s="235"/>
      <c r="M2203" s="226"/>
    </row>
    <row r="2204" spans="2:13">
      <c r="B2204" s="235"/>
      <c r="M2204" s="226"/>
    </row>
    <row r="2205" spans="2:13">
      <c r="B2205" s="235"/>
      <c r="M2205" s="226"/>
    </row>
    <row r="2206" spans="2:13">
      <c r="B2206" s="235"/>
      <c r="M2206" s="226"/>
    </row>
    <row r="2207" spans="2:13">
      <c r="B2207" s="235"/>
      <c r="M2207" s="226"/>
    </row>
    <row r="2208" spans="2:13">
      <c r="B2208" s="235"/>
      <c r="M2208" s="226"/>
    </row>
    <row r="2209" s="208" customFormat="1" spans="2:13">
      <c r="B2209" s="218"/>
      <c r="M2209" s="221"/>
    </row>
    <row r="2210" spans="2:13">
      <c r="B2210" s="235"/>
      <c r="M2210" s="226"/>
    </row>
    <row r="2211" spans="2:13">
      <c r="B2211" s="235"/>
      <c r="M2211" s="226"/>
    </row>
    <row r="2212" spans="2:13">
      <c r="B2212" s="235"/>
      <c r="M2212" s="226"/>
    </row>
    <row r="2213" spans="2:13">
      <c r="B2213" s="235"/>
      <c r="M2213" s="226"/>
    </row>
    <row r="2214" spans="2:13">
      <c r="B2214" s="235"/>
      <c r="M2214" s="226"/>
    </row>
    <row r="2215" spans="2:13">
      <c r="B2215" s="235"/>
      <c r="M2215" s="226"/>
    </row>
    <row r="2216" spans="2:13">
      <c r="B2216" s="235"/>
      <c r="M2216" s="226"/>
    </row>
    <row r="2217" spans="2:13">
      <c r="B2217" s="235"/>
      <c r="M2217" s="226"/>
    </row>
    <row r="2218" spans="2:13">
      <c r="B2218" s="235"/>
      <c r="M2218" s="226"/>
    </row>
    <row r="2219" spans="2:13">
      <c r="B2219" s="235"/>
      <c r="M2219" s="226"/>
    </row>
    <row r="2220" spans="2:13">
      <c r="B2220" s="235"/>
      <c r="M2220" s="226"/>
    </row>
    <row r="2221" spans="2:13">
      <c r="B2221" s="235"/>
      <c r="M2221" s="226"/>
    </row>
    <row r="2222" spans="2:13">
      <c r="B2222" s="235"/>
      <c r="M2222" s="226"/>
    </row>
    <row r="2223" spans="2:13">
      <c r="B2223" s="235"/>
      <c r="M2223" s="226"/>
    </row>
    <row r="2224" s="208" customFormat="1" spans="2:13">
      <c r="B2224" s="218"/>
      <c r="M2224" s="221"/>
    </row>
    <row r="2225" spans="2:13">
      <c r="B2225" s="235"/>
      <c r="M2225" s="226"/>
    </row>
    <row r="2226" spans="2:13">
      <c r="B2226" s="235"/>
      <c r="M2226" s="226"/>
    </row>
    <row r="2227" spans="2:13">
      <c r="B2227" s="235"/>
      <c r="M2227" s="226"/>
    </row>
    <row r="2228" spans="2:13">
      <c r="B2228" s="235"/>
      <c r="M2228" s="226"/>
    </row>
    <row r="2229" spans="2:13">
      <c r="B2229" s="235"/>
      <c r="M2229" s="226"/>
    </row>
    <row r="2230" spans="2:13">
      <c r="B2230" s="235"/>
      <c r="M2230" s="226"/>
    </row>
    <row r="2231" spans="2:13">
      <c r="B2231" s="235"/>
      <c r="M2231" s="226"/>
    </row>
    <row r="2232" spans="2:13">
      <c r="B2232" s="235"/>
      <c r="M2232" s="226"/>
    </row>
    <row r="2233" spans="2:13">
      <c r="B2233" s="235"/>
      <c r="M2233" s="226"/>
    </row>
    <row r="2234" spans="2:13">
      <c r="B2234" s="235"/>
      <c r="M2234" s="226"/>
    </row>
    <row r="2235" spans="2:13">
      <c r="B2235" s="235"/>
      <c r="M2235" s="226"/>
    </row>
    <row r="2236" spans="2:13">
      <c r="B2236" s="235"/>
      <c r="M2236" s="226"/>
    </row>
    <row r="2237" spans="2:13">
      <c r="B2237" s="235"/>
      <c r="M2237" s="226"/>
    </row>
    <row r="2238" spans="2:13">
      <c r="B2238" s="235"/>
      <c r="M2238" s="226"/>
    </row>
  </sheetData>
  <autoFilter ref="A3:M2238">
    <extLst/>
  </autoFilter>
  <mergeCells count="10">
    <mergeCell ref="A1:M1"/>
    <mergeCell ref="D2:G2"/>
    <mergeCell ref="H2:I2"/>
    <mergeCell ref="A2:A3"/>
    <mergeCell ref="B2:B3"/>
    <mergeCell ref="C2:C3"/>
    <mergeCell ref="J2:J3"/>
    <mergeCell ref="K2:K3"/>
    <mergeCell ref="L2:L3"/>
    <mergeCell ref="M2:M3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tabSelected="1" workbookViewId="0">
      <selection activeCell="L9" sqref="L9"/>
    </sheetView>
  </sheetViews>
  <sheetFormatPr defaultColWidth="9" defaultRowHeight="21"/>
  <cols>
    <col min="1" max="1" width="11.875" style="171" customWidth="1"/>
    <col min="2" max="2" width="14.125" style="171" customWidth="1"/>
    <col min="3" max="4" width="12.375" style="171" customWidth="1"/>
    <col min="5" max="7" width="12.375" style="172" customWidth="1"/>
    <col min="8" max="8" width="12.375" style="173" customWidth="1"/>
    <col min="9" max="10" width="12.375" style="174" customWidth="1"/>
    <col min="11" max="11" width="16.5" style="169"/>
    <col min="12" max="16384" width="9" style="169"/>
  </cols>
  <sheetData>
    <row r="1" s="169" customFormat="1" ht="31" customHeight="1" spans="1:11">
      <c r="A1" s="175" t="s">
        <v>46</v>
      </c>
      <c r="B1" s="175"/>
      <c r="C1" s="175"/>
      <c r="D1" s="175"/>
      <c r="E1" s="175"/>
      <c r="F1" s="175"/>
      <c r="G1" s="175"/>
      <c r="H1" s="176"/>
      <c r="I1" s="175"/>
      <c r="J1" s="175"/>
      <c r="K1" s="200">
        <v>43838</v>
      </c>
    </row>
    <row r="2" s="170" customFormat="1" ht="36" customHeight="1" spans="1:11">
      <c r="A2" s="177" t="s">
        <v>1</v>
      </c>
      <c r="B2" s="178" t="s">
        <v>47</v>
      </c>
      <c r="C2" s="179" t="s">
        <v>48</v>
      </c>
      <c r="D2" s="180" t="s">
        <v>49</v>
      </c>
      <c r="E2" s="181" t="s">
        <v>5</v>
      </c>
      <c r="F2" s="181"/>
      <c r="G2" s="179" t="s">
        <v>50</v>
      </c>
      <c r="H2" s="182"/>
      <c r="I2" s="201" t="s">
        <v>9</v>
      </c>
      <c r="J2" s="201" t="s">
        <v>51</v>
      </c>
      <c r="K2" s="200"/>
    </row>
    <row r="3" s="170" customFormat="1" ht="17" customHeight="1" spans="1:11">
      <c r="A3" s="183"/>
      <c r="B3" s="178"/>
      <c r="C3" s="184"/>
      <c r="D3" s="185"/>
      <c r="E3" s="181" t="s">
        <v>14</v>
      </c>
      <c r="F3" s="181" t="s">
        <v>15</v>
      </c>
      <c r="G3" s="181" t="s">
        <v>14</v>
      </c>
      <c r="H3" s="184" t="s">
        <v>15</v>
      </c>
      <c r="I3" s="201"/>
      <c r="J3" s="201"/>
      <c r="K3" s="200"/>
    </row>
    <row r="4" spans="1:11">
      <c r="A4" s="186" t="s">
        <v>20</v>
      </c>
      <c r="B4" s="186">
        <v>1</v>
      </c>
      <c r="C4" s="186">
        <v>1</v>
      </c>
      <c r="D4" s="187">
        <f>C4/B4</f>
        <v>1</v>
      </c>
      <c r="E4" s="172">
        <f>SUMIFS(每日统计!H:H,每日统计!A:A,A4,每日统计!B:B,$K$1)</f>
        <v>0</v>
      </c>
      <c r="F4" s="172">
        <f>SUMIFS(每日统计!I:I,每日统计!A:A,A4,每日统计!B:B,$K$1)</f>
        <v>0</v>
      </c>
      <c r="G4" s="172">
        <f>SUMIFS(每日统计!L:L,每日统计!A:A,A4,每日统计!B:B,$K$1)</f>
        <v>0</v>
      </c>
      <c r="H4" s="173">
        <f>SUMIFS(每日统计!J:J,每日统计!A:A,A4,每日统计!B:B,$K$1)</f>
        <v>0</v>
      </c>
      <c r="I4" s="202">
        <f>D4*100+E4*20+F4*30+G4*25+H4*25</f>
        <v>100</v>
      </c>
      <c r="J4" s="174">
        <f>RANK(I4,$I$4:$I$18,0)</f>
        <v>1</v>
      </c>
      <c r="K4" s="200"/>
    </row>
    <row r="5" spans="1:11">
      <c r="A5" s="188" t="s">
        <v>24</v>
      </c>
      <c r="B5" s="188">
        <v>2</v>
      </c>
      <c r="C5" s="188">
        <v>1</v>
      </c>
      <c r="D5" s="187">
        <f>C5/B5</f>
        <v>0.5</v>
      </c>
      <c r="E5" s="175">
        <f>SUMIFS(每日统计!H:H,每日统计!A:A,A5,每日统计!B:B,$K$1)</f>
        <v>1</v>
      </c>
      <c r="F5" s="175">
        <f>SUMIFS(每日统计!I:I,每日统计!A:A,A5,每日统计!B:B,$K$1)</f>
        <v>1</v>
      </c>
      <c r="G5" s="175">
        <f>SUMIFS(每日统计!L:L,每日统计!A:A,A5,每日统计!B:B,$K$1)</f>
        <v>0</v>
      </c>
      <c r="H5" s="176">
        <f>SUMIFS(每日统计!J:J,每日统计!A:A,A5,每日统计!B:B,$K$1)</f>
        <v>0</v>
      </c>
      <c r="I5" s="203">
        <f>D5*100+E5*20+F5*30+G5*25+H5*25</f>
        <v>100</v>
      </c>
      <c r="J5" s="175">
        <f>RANK(I5,$I$4:$I$18,0)</f>
        <v>1</v>
      </c>
      <c r="K5" s="200"/>
    </row>
    <row r="6" spans="1:11">
      <c r="A6" s="189" t="s">
        <v>29</v>
      </c>
      <c r="B6" s="189">
        <v>1</v>
      </c>
      <c r="C6" s="189">
        <v>1</v>
      </c>
      <c r="D6" s="190">
        <f>C6/B6</f>
        <v>1</v>
      </c>
      <c r="E6" s="191">
        <f>SUMIFS(每日统计!H:H,每日统计!A:A,A6,每日统计!B:B,$K$1)</f>
        <v>0</v>
      </c>
      <c r="F6" s="191">
        <f>SUMIFS(每日统计!I:I,每日统计!A:A,A6,每日统计!B:B,$K$1)</f>
        <v>0</v>
      </c>
      <c r="G6" s="191">
        <f>SUMIFS(每日统计!L:L,每日统计!A:A,A6,每日统计!B:B,$K$1)</f>
        <v>0</v>
      </c>
      <c r="H6" s="192">
        <f>SUMIFS(每日统计!J:J,每日统计!A:A,A6,每日统计!B:B,$K$1)</f>
        <v>0</v>
      </c>
      <c r="I6" s="204">
        <f>D6*100+E6*20+F6*30+G6*25+H6*25</f>
        <v>100</v>
      </c>
      <c r="J6" s="191">
        <f>RANK(I6,$I$4:$I$18,0)</f>
        <v>1</v>
      </c>
      <c r="K6" s="200"/>
    </row>
    <row r="7" spans="1:11">
      <c r="A7" s="189" t="s">
        <v>41</v>
      </c>
      <c r="B7" s="189">
        <v>2</v>
      </c>
      <c r="C7" s="189">
        <v>1</v>
      </c>
      <c r="D7" s="190">
        <f>C7/B7</f>
        <v>0.5</v>
      </c>
      <c r="E7" s="191">
        <f>SUMIFS(每日统计!H:H,每日统计!A:A,A7,每日统计!B:B,$K$1)</f>
        <v>1</v>
      </c>
      <c r="F7" s="191">
        <f>SUMIFS(每日统计!I:I,每日统计!A:A,A7,每日统计!B:B,$K$1)</f>
        <v>0</v>
      </c>
      <c r="G7" s="191">
        <f>SUMIFS(每日统计!L:L,每日统计!A:A,A7,每日统计!B:B,$K$1)</f>
        <v>0</v>
      </c>
      <c r="H7" s="192">
        <f>SUMIFS(每日统计!J:J,每日统计!A:A,A7,每日统计!B:B,$K$1)</f>
        <v>0</v>
      </c>
      <c r="I7" s="204">
        <f>D7*100+E7*20+F7*30+G7*25+H7*25</f>
        <v>70</v>
      </c>
      <c r="J7" s="191">
        <f>RANK(I7,$I$4:$I$18,0)</f>
        <v>4</v>
      </c>
      <c r="K7" s="200"/>
    </row>
    <row r="8" spans="1:11">
      <c r="A8" s="193" t="s">
        <v>28</v>
      </c>
      <c r="B8" s="193">
        <v>1</v>
      </c>
      <c r="C8" s="193">
        <v>0</v>
      </c>
      <c r="D8" s="190">
        <f>C8/B8</f>
        <v>0</v>
      </c>
      <c r="E8" s="194">
        <f>SUMIFS(每日统计!H:H,每日统计!A:A,A8,每日统计!B:B,$K$1)</f>
        <v>0</v>
      </c>
      <c r="F8" s="194">
        <f>SUMIFS(每日统计!I:I,每日统计!A:A,A8,每日统计!B:B,$K$1)</f>
        <v>2</v>
      </c>
      <c r="G8" s="194">
        <f>SUMIFS(每日统计!L:L,每日统计!A:A,A8,每日统计!B:B,$K$1)</f>
        <v>0</v>
      </c>
      <c r="H8" s="195">
        <f>SUMIFS(每日统计!J:J,每日统计!A:A,A8,每日统计!B:B,$K$1)</f>
        <v>0</v>
      </c>
      <c r="I8" s="205">
        <f>D8*100+E8*20+F8*30+G8*25+H8*25</f>
        <v>60</v>
      </c>
      <c r="J8" s="194">
        <f>RANK(I8,$I$4:$I$18,0)</f>
        <v>5</v>
      </c>
      <c r="K8" s="200"/>
    </row>
    <row r="9" spans="1:11">
      <c r="A9" s="189" t="s">
        <v>30</v>
      </c>
      <c r="B9" s="189">
        <v>2</v>
      </c>
      <c r="C9" s="189">
        <v>1</v>
      </c>
      <c r="D9" s="190">
        <f>C9/B9</f>
        <v>0.5</v>
      </c>
      <c r="E9" s="191">
        <f>SUMIFS(每日统计!H:H,每日统计!A:A,A9,每日统计!B:B,$K$1)</f>
        <v>0</v>
      </c>
      <c r="F9" s="191">
        <f>SUMIFS(每日统计!I:I,每日统计!A:A,A9,每日统计!B:B,$K$1)</f>
        <v>0</v>
      </c>
      <c r="G9" s="191">
        <f>SUMIFS(每日统计!L:L,每日统计!A:A,A9,每日统计!B:B,$K$1)</f>
        <v>0</v>
      </c>
      <c r="H9" s="192">
        <f>SUMIFS(每日统计!J:J,每日统计!A:A,A9,每日统计!B:B,$K$1)</f>
        <v>0</v>
      </c>
      <c r="I9" s="204">
        <f>D9*100+E9*20+F9*30+G9*25+H9*25</f>
        <v>50</v>
      </c>
      <c r="J9" s="191">
        <f>RANK(I9,$I$4:$I$18,0)</f>
        <v>6</v>
      </c>
      <c r="K9" s="200"/>
    </row>
    <row r="10" spans="1:11">
      <c r="A10" s="189" t="s">
        <v>34</v>
      </c>
      <c r="B10" s="189">
        <v>1</v>
      </c>
      <c r="C10" s="189">
        <v>0</v>
      </c>
      <c r="D10" s="190">
        <f>C10/B10</f>
        <v>0</v>
      </c>
      <c r="E10" s="191">
        <f>SUMIFS(每日统计!H:H,每日统计!A:A,A10,每日统计!B:B,$K$1)</f>
        <v>0</v>
      </c>
      <c r="F10" s="191">
        <f>SUMIFS(每日统计!I:I,每日统计!A:A,A10,每日统计!B:B,$K$1)</f>
        <v>1</v>
      </c>
      <c r="G10" s="191">
        <f>SUMIFS(每日统计!L:L,每日统计!A:A,A10,每日统计!B:B,$K$1)</f>
        <v>0</v>
      </c>
      <c r="H10" s="192">
        <f>SUMIFS(每日统计!J:J,每日统计!A:A,A10,每日统计!B:B,$K$1)</f>
        <v>0</v>
      </c>
      <c r="I10" s="204">
        <f>D10*100+E10*20+F10*30+G10*25+H10*25</f>
        <v>30</v>
      </c>
      <c r="J10" s="191">
        <f>RANK(I10,$I$4:$I$18,0)</f>
        <v>7</v>
      </c>
      <c r="K10" s="200"/>
    </row>
    <row r="11" spans="1:11">
      <c r="A11" s="189" t="s">
        <v>35</v>
      </c>
      <c r="B11" s="189">
        <v>2</v>
      </c>
      <c r="C11" s="189">
        <v>0</v>
      </c>
      <c r="D11" s="190">
        <f>C11/B11</f>
        <v>0</v>
      </c>
      <c r="E11" s="191">
        <f>SUMIFS(每日统计!H:H,每日统计!A:A,A11,每日统计!B:B,$K$1)</f>
        <v>0</v>
      </c>
      <c r="F11" s="191">
        <f>SUMIFS(每日统计!I:I,每日统计!A:A,A11,每日统计!B:B,$K$1)</f>
        <v>1</v>
      </c>
      <c r="G11" s="191">
        <f>SUMIFS(每日统计!L:L,每日统计!A:A,A11,每日统计!B:B,$K$1)</f>
        <v>0</v>
      </c>
      <c r="H11" s="192">
        <f>SUMIFS(每日统计!J:J,每日统计!A:A,A11,每日统计!B:B,$K$1)</f>
        <v>0</v>
      </c>
      <c r="I11" s="204">
        <f>D11*100+E11*20+F11*30+G11*25+H11*25</f>
        <v>30</v>
      </c>
      <c r="J11" s="191">
        <f>RANK(I11,$I$4:$I$18,0)</f>
        <v>7</v>
      </c>
      <c r="K11" s="200"/>
    </row>
    <row r="12" spans="1:11">
      <c r="A12" s="196" t="s">
        <v>16</v>
      </c>
      <c r="B12" s="196">
        <v>0</v>
      </c>
      <c r="C12" s="196">
        <v>0</v>
      </c>
      <c r="D12" s="197">
        <v>0</v>
      </c>
      <c r="E12" s="198">
        <f>SUMIFS(每日统计!H:H,每日统计!A:A,A12,每日统计!B:B,$K$1)</f>
        <v>0</v>
      </c>
      <c r="F12" s="198">
        <f>SUMIFS(每日统计!I:I,每日统计!A:A,A12,每日统计!B:B,$K$1)</f>
        <v>0</v>
      </c>
      <c r="G12" s="198">
        <f>SUMIFS(每日统计!L:L,每日统计!A:A,A12,每日统计!B:B,$K$1)</f>
        <v>0</v>
      </c>
      <c r="H12" s="199">
        <f>SUMIFS(每日统计!J:J,每日统计!A:A,A12,每日统计!B:B,$K$1)</f>
        <v>0</v>
      </c>
      <c r="I12" s="206">
        <f>D12*100+E12*20+F12*30+G12*25+H12*25</f>
        <v>0</v>
      </c>
      <c r="J12" s="198">
        <f>RANK(I12,$I$4:$I$18,0)</f>
        <v>9</v>
      </c>
      <c r="K12" s="200"/>
    </row>
    <row r="13" spans="1:11">
      <c r="A13" s="196" t="s">
        <v>26</v>
      </c>
      <c r="B13" s="196">
        <v>1</v>
      </c>
      <c r="C13" s="196">
        <v>0</v>
      </c>
      <c r="D13" s="197">
        <f>C13/B13</f>
        <v>0</v>
      </c>
      <c r="E13" s="198">
        <f>SUMIFS(每日统计!H:H,每日统计!A:A,A13,每日统计!B:B,$K$1)</f>
        <v>0</v>
      </c>
      <c r="F13" s="198">
        <f>SUMIFS(每日统计!I:I,每日统计!A:A,A13,每日统计!B:B,$K$1)</f>
        <v>0</v>
      </c>
      <c r="G13" s="198">
        <f>SUMIFS(每日统计!L:L,每日统计!A:A,A13,每日统计!B:B,$K$1)</f>
        <v>0</v>
      </c>
      <c r="H13" s="199">
        <f>SUMIFS(每日统计!J:J,每日统计!A:A,A13,每日统计!B:B,$K$1)</f>
        <v>0</v>
      </c>
      <c r="I13" s="206">
        <f>D13*100+E13*20+F13*30+G13*25+H13*25</f>
        <v>0</v>
      </c>
      <c r="J13" s="198">
        <f>RANK(I13,$I$4:$I$18,0)</f>
        <v>9</v>
      </c>
      <c r="K13" s="200"/>
    </row>
    <row r="14" spans="1:11">
      <c r="A14" s="196" t="s">
        <v>32</v>
      </c>
      <c r="B14" s="196">
        <v>0</v>
      </c>
      <c r="C14" s="196">
        <v>0</v>
      </c>
      <c r="D14" s="197">
        <v>0</v>
      </c>
      <c r="E14" s="198">
        <f>SUMIFS(每日统计!H:H,每日统计!A:A,A14,每日统计!B:B,$K$1)</f>
        <v>0</v>
      </c>
      <c r="F14" s="198">
        <f>SUMIFS(每日统计!I:I,每日统计!A:A,A14,每日统计!B:B,$K$1)</f>
        <v>0</v>
      </c>
      <c r="G14" s="198">
        <f>SUMIFS(每日统计!L:L,每日统计!A:A,A14,每日统计!B:B,$K$1)</f>
        <v>0</v>
      </c>
      <c r="H14" s="199">
        <f>SUMIFS(每日统计!J:J,每日统计!A:A,A14,每日统计!B:B,$K$1)</f>
        <v>0</v>
      </c>
      <c r="I14" s="206">
        <f>D14*100+E14*20+F14*30+G14*25+H14*25</f>
        <v>0</v>
      </c>
      <c r="J14" s="198">
        <f>RANK(I14,$I$4:$I$18,0)</f>
        <v>9</v>
      </c>
      <c r="K14" s="200"/>
    </row>
    <row r="15" spans="1:11">
      <c r="A15" s="196" t="s">
        <v>39</v>
      </c>
      <c r="B15" s="196">
        <v>1</v>
      </c>
      <c r="C15" s="196">
        <v>0</v>
      </c>
      <c r="D15" s="197">
        <f>C15/B15</f>
        <v>0</v>
      </c>
      <c r="E15" s="198">
        <f>SUMIFS(每日统计!H:H,每日统计!A:A,A15,每日统计!B:B,$K$1)</f>
        <v>0</v>
      </c>
      <c r="F15" s="198">
        <f>SUMIFS(每日统计!I:I,每日统计!A:A,A15,每日统计!B:B,$K$1)</f>
        <v>0</v>
      </c>
      <c r="G15" s="198">
        <f>SUMIFS(每日统计!L:L,每日统计!A:A,A15,每日统计!B:B,$K$1)</f>
        <v>0</v>
      </c>
      <c r="H15" s="199">
        <f>SUMIFS(每日统计!J:J,每日统计!A:A,A15,每日统计!B:B,$K$1)</f>
        <v>0</v>
      </c>
      <c r="I15" s="206">
        <f>D15*100+E15*20+F15*30+G15*25+H15*25</f>
        <v>0</v>
      </c>
      <c r="J15" s="198">
        <f>RANK(I15,$I$4:$I$18,0)</f>
        <v>9</v>
      </c>
      <c r="K15" s="200"/>
    </row>
    <row r="16" spans="1:11">
      <c r="A16" s="196" t="s">
        <v>43</v>
      </c>
      <c r="B16" s="196">
        <v>0</v>
      </c>
      <c r="C16" s="196">
        <v>0</v>
      </c>
      <c r="D16" s="197">
        <v>0</v>
      </c>
      <c r="E16" s="198">
        <f>SUMIFS(每日统计!H:H,每日统计!A:A,A16,每日统计!B:B,$K$1)</f>
        <v>0</v>
      </c>
      <c r="F16" s="198">
        <f>SUMIFS(每日统计!I:I,每日统计!A:A,A16,每日统计!B:B,$K$1)</f>
        <v>0</v>
      </c>
      <c r="G16" s="198">
        <f>SUMIFS(每日统计!L:L,每日统计!A:A,A16,每日统计!B:B,$K$1)</f>
        <v>0</v>
      </c>
      <c r="H16" s="199">
        <f>SUMIFS(每日统计!J:J,每日统计!A:A,A16,每日统计!B:B,$K$1)</f>
        <v>0</v>
      </c>
      <c r="I16" s="206">
        <f>D16*100+E16*20+F16*30+G16*25+H16*25</f>
        <v>0</v>
      </c>
      <c r="J16" s="198">
        <f>RANK(I16,$I$4:$I$18,0)</f>
        <v>9</v>
      </c>
      <c r="K16" s="200"/>
    </row>
    <row r="17" spans="1:11">
      <c r="A17" s="196" t="s">
        <v>44</v>
      </c>
      <c r="B17" s="196">
        <v>1</v>
      </c>
      <c r="C17" s="196">
        <v>0</v>
      </c>
      <c r="D17" s="197">
        <f>C17/B17</f>
        <v>0</v>
      </c>
      <c r="E17" s="198">
        <f>SUMIFS(每日统计!H:H,每日统计!A:A,A17,每日统计!B:B,$K$1)</f>
        <v>0</v>
      </c>
      <c r="F17" s="198">
        <f>SUMIFS(每日统计!I:I,每日统计!A:A,A17,每日统计!B:B,$K$1)</f>
        <v>0</v>
      </c>
      <c r="G17" s="198">
        <f>SUMIFS(每日统计!L:L,每日统计!A:A,A17,每日统计!B:B,$K$1)</f>
        <v>0</v>
      </c>
      <c r="H17" s="199">
        <f>SUMIFS(每日统计!J:J,每日统计!A:A,A17,每日统计!B:B,$K$1)</f>
        <v>0</v>
      </c>
      <c r="I17" s="206">
        <f>D17*100+E17*20+F17*30+G17*25+H17*25</f>
        <v>0</v>
      </c>
      <c r="J17" s="198">
        <f>RANK(I17,$I$4:$I$18,0)</f>
        <v>9</v>
      </c>
      <c r="K17" s="200"/>
    </row>
    <row r="18" spans="1:11">
      <c r="A18" s="196" t="s">
        <v>45</v>
      </c>
      <c r="B18" s="196">
        <v>2</v>
      </c>
      <c r="C18" s="196">
        <v>0</v>
      </c>
      <c r="D18" s="197">
        <f>C18/B18</f>
        <v>0</v>
      </c>
      <c r="E18" s="198">
        <f>SUMIFS(每日统计!H:H,每日统计!A:A,A18,每日统计!B:B,$K$1)</f>
        <v>0</v>
      </c>
      <c r="F18" s="198">
        <f>SUMIFS(每日统计!I:I,每日统计!A:A,A18,每日统计!B:B,$K$1)</f>
        <v>0</v>
      </c>
      <c r="G18" s="198">
        <f>SUMIFS(每日统计!L:L,每日统计!A:A,A18,每日统计!B:B,$K$1)</f>
        <v>0</v>
      </c>
      <c r="H18" s="199">
        <f>SUMIFS(每日统计!J:J,每日统计!A:A,A18,每日统计!B:B,$K$1)</f>
        <v>0</v>
      </c>
      <c r="I18" s="206">
        <f>D18*100+E18*20+F18*30+G18*25+H18*25</f>
        <v>0</v>
      </c>
      <c r="J18" s="198">
        <f>RANK(I18,$I$4:$I$18,0)</f>
        <v>9</v>
      </c>
      <c r="K18" s="200"/>
    </row>
    <row r="19" spans="1:1">
      <c r="A19" s="175"/>
    </row>
  </sheetData>
  <autoFilter ref="A3:J18">
    <sortState ref="A4:J18">
      <sortCondition ref="J3"/>
    </sortState>
    <extLst/>
  </autoFilter>
  <mergeCells count="9">
    <mergeCell ref="A1:J1"/>
    <mergeCell ref="E2:F2"/>
    <mergeCell ref="G2:H2"/>
    <mergeCell ref="A2:A3"/>
    <mergeCell ref="B2:B3"/>
    <mergeCell ref="C2:C3"/>
    <mergeCell ref="D2:D3"/>
    <mergeCell ref="I2:I3"/>
    <mergeCell ref="J2:J3"/>
  </mergeCell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9"/>
  <sheetViews>
    <sheetView zoomScale="85" zoomScaleNormal="85" workbookViewId="0">
      <pane xSplit="1" ySplit="3" topLeftCell="B4" activePane="bottomRight" state="frozen"/>
      <selection/>
      <selection pane="topRight"/>
      <selection pane="bottomLeft"/>
      <selection pane="bottomRight" activeCell="E11" sqref="E11"/>
    </sheetView>
  </sheetViews>
  <sheetFormatPr defaultColWidth="9" defaultRowHeight="16.5"/>
  <cols>
    <col min="1" max="1" width="15.1333333333333" style="104" customWidth="1"/>
    <col min="2" max="2" width="9.13333333333333" style="105" hidden="1" customWidth="1"/>
    <col min="3" max="3" width="9.63333333333333" style="106" hidden="1" customWidth="1"/>
    <col min="4" max="4" width="9" style="107"/>
    <col min="5" max="5" width="9" style="40"/>
    <col min="6" max="6" width="9" style="108" hidden="1" customWidth="1"/>
    <col min="7" max="7" width="10.25" style="109" customWidth="1"/>
    <col min="8" max="8" width="9.38333333333333" style="105" hidden="1" customWidth="1"/>
    <col min="9" max="10" width="9" style="43"/>
    <col min="11" max="11" width="10.8833333333333" style="43" customWidth="1"/>
    <col min="12" max="12" width="10.6333333333333" style="110" customWidth="1"/>
    <col min="13" max="13" width="12.3833333333333" style="42" customWidth="1"/>
    <col min="14" max="14" width="13.25" style="86" customWidth="1"/>
    <col min="15" max="15" width="10.1333333333333" style="111" customWidth="1"/>
    <col min="16" max="16" width="11.1333333333333" style="112" customWidth="1"/>
    <col min="17" max="17" width="17.05" style="1" customWidth="1"/>
    <col min="18" max="16384" width="9" style="1"/>
  </cols>
  <sheetData>
    <row r="1" s="1" customFormat="1" ht="30" customHeight="1" spans="1:16">
      <c r="A1" s="8" t="s">
        <v>52</v>
      </c>
      <c r="B1" s="113"/>
      <c r="C1" s="113"/>
      <c r="D1" s="114"/>
      <c r="E1" s="114"/>
      <c r="F1" s="113"/>
      <c r="G1" s="113"/>
      <c r="H1" s="113"/>
      <c r="I1" s="114"/>
      <c r="J1" s="114"/>
      <c r="K1" s="114"/>
      <c r="L1" s="114"/>
      <c r="M1" s="114"/>
      <c r="N1" s="114"/>
      <c r="O1" s="114"/>
      <c r="P1" s="154"/>
    </row>
    <row r="2" ht="26" customHeight="1" spans="1:16">
      <c r="A2" s="115" t="s">
        <v>53</v>
      </c>
      <c r="B2" s="116" t="s">
        <v>54</v>
      </c>
      <c r="C2" s="117"/>
      <c r="D2" s="118" t="s">
        <v>55</v>
      </c>
      <c r="E2" s="17"/>
      <c r="F2" s="119" t="s">
        <v>56</v>
      </c>
      <c r="G2" s="120" t="s">
        <v>57</v>
      </c>
      <c r="H2" s="119" t="s">
        <v>58</v>
      </c>
      <c r="I2" s="20" t="s">
        <v>59</v>
      </c>
      <c r="J2" s="20"/>
      <c r="K2" s="155" t="s">
        <v>60</v>
      </c>
      <c r="L2" s="70" t="s">
        <v>61</v>
      </c>
      <c r="M2" s="71" t="s">
        <v>62</v>
      </c>
      <c r="N2" s="72" t="s">
        <v>63</v>
      </c>
      <c r="O2" s="73" t="s">
        <v>64</v>
      </c>
      <c r="P2" s="74" t="s">
        <v>65</v>
      </c>
    </row>
    <row r="3" spans="1:17">
      <c r="A3" s="121"/>
      <c r="B3" s="122" t="s">
        <v>14</v>
      </c>
      <c r="C3" s="123" t="s">
        <v>15</v>
      </c>
      <c r="D3" s="124" t="s">
        <v>14</v>
      </c>
      <c r="E3" s="125" t="s">
        <v>15</v>
      </c>
      <c r="F3" s="126"/>
      <c r="G3" s="127"/>
      <c r="H3" s="126"/>
      <c r="I3" s="156" t="s">
        <v>14</v>
      </c>
      <c r="J3" s="156" t="s">
        <v>15</v>
      </c>
      <c r="K3" s="157"/>
      <c r="L3" s="158"/>
      <c r="M3" s="159"/>
      <c r="N3" s="160"/>
      <c r="O3" s="161"/>
      <c r="P3" s="162"/>
      <c r="Q3" s="167" t="s">
        <v>66</v>
      </c>
    </row>
    <row r="4" s="103" customFormat="1" spans="1:17">
      <c r="A4" s="128" t="s">
        <v>35</v>
      </c>
      <c r="B4" s="105"/>
      <c r="C4" s="129"/>
      <c r="D4" s="130">
        <f>SUMIFS(每日统计!H:H,每日统计!A:A,A4,每日统计!B:B,$Q$4,每日统计!B:B,$Q$5)</f>
        <v>0</v>
      </c>
      <c r="E4" s="131">
        <f>SUMIFS(每日统计!I:I,每日统计!A:A,A4,每日统计!B:B,$Q$4,每日统计!B:B,$Q$5)</f>
        <v>0</v>
      </c>
      <c r="F4" s="105"/>
      <c r="G4" s="40" t="e">
        <f>SUMIFS(每日统计!#REF!,每日统计!A:A,A4,每日统计!B:B,$Q$4,每日统计!B:B,$Q$5)</f>
        <v>#REF!</v>
      </c>
      <c r="H4" s="132"/>
      <c r="I4" s="43">
        <f>SUMIFS(每日统计!L:L,每日统计!A:A,A4,每日统计!B:B,$Q$4,每日统计!B:B,$Q$5)</f>
        <v>0</v>
      </c>
      <c r="J4" s="43">
        <f>SUMIFS(每日统计!J:J,每日统计!A:A,A4,每日统计!B:B,$Q$4,每日统计!B:B,$Q$5)</f>
        <v>0</v>
      </c>
      <c r="K4" s="43">
        <f>SUMIFS(每日统计!K:K,每日统计!A:A,A4,每日统计!B:B,$Q$4,每日统计!B:B,$Q$5)</f>
        <v>0</v>
      </c>
      <c r="L4" s="86" t="e">
        <f>SUMIFS(每日统计!#REF!,每日统计!A:A,A4,每日统计!B:B,$Q$4,每日统计!B:B,$Q$5)</f>
        <v>#REF!</v>
      </c>
      <c r="M4" s="42" t="e">
        <f>SUMIFS(每日统计!#REF!,每日统计!A:A,A4,每日统计!B:B,$Q$4,每日统计!B:B,$Q$5)</f>
        <v>#REF!</v>
      </c>
      <c r="N4" s="86" t="e">
        <f>SUMIFS(每日统计!#REF!,每日统计!A:A,A4,每日统计!B:B,$Q$4,每日统计!B:B,$Q$5)</f>
        <v>#REF!</v>
      </c>
      <c r="O4" s="89" t="e">
        <f t="shared" ref="O4:O18" si="0">E4*30+D4*20+G4*25+I4*25+J4*25+M4*10+N4*10</f>
        <v>#REF!</v>
      </c>
      <c r="P4" s="97" t="e">
        <f>RANK(O4,$O$4:$O$18,0)</f>
        <v>#REF!</v>
      </c>
      <c r="Q4" s="168" t="s">
        <v>67</v>
      </c>
    </row>
    <row r="5" spans="1:17">
      <c r="A5" s="128" t="s">
        <v>43</v>
      </c>
      <c r="B5" s="133"/>
      <c r="C5" s="133"/>
      <c r="D5" s="130">
        <f>SUMIFS(每日统计!H:H,每日统计!A:A,A5,每日统计!B:B,$Q$4,每日统计!B:B,$Q$5)</f>
        <v>0</v>
      </c>
      <c r="E5" s="131">
        <f>SUMIFS(每日统计!I:I,每日统计!A:A,A5,每日统计!B:B,$Q$4,每日统计!B:B,$Q$5)</f>
        <v>0</v>
      </c>
      <c r="F5" s="105"/>
      <c r="G5" s="40" t="e">
        <f>SUMIFS(每日统计!#REF!,每日统计!A:A,A5,每日统计!B:B,$Q$4,每日统计!B:B,$Q$5)</f>
        <v>#REF!</v>
      </c>
      <c r="H5" s="133"/>
      <c r="I5" s="43">
        <f>SUMIFS(每日统计!L:L,每日统计!A:A,A5,每日统计!B:B,$Q$4,每日统计!B:B,$Q$5)</f>
        <v>0</v>
      </c>
      <c r="J5" s="43">
        <f>SUMIFS(每日统计!J:J,每日统计!A:A,A5,每日统计!B:B,$Q$4,每日统计!B:B,$Q$5)</f>
        <v>0</v>
      </c>
      <c r="K5" s="43">
        <f>SUMIFS(每日统计!K:K,每日统计!A:A,A5,每日统计!B:B,$Q$4,每日统计!B:B,$Q$5)</f>
        <v>0</v>
      </c>
      <c r="L5" s="86" t="e">
        <f>SUMIFS(每日统计!#REF!,每日统计!A:A,A5,每日统计!B:B,$Q$4,每日统计!B:B,$Q$5)</f>
        <v>#REF!</v>
      </c>
      <c r="M5" s="42" t="e">
        <f>SUMIFS(每日统计!#REF!,每日统计!A:A,A5,每日统计!B:B,$Q$4,每日统计!B:B,$Q$5)</f>
        <v>#REF!</v>
      </c>
      <c r="N5" s="86" t="e">
        <f>SUMIFS(每日统计!#REF!,每日统计!A:A,A5,每日统计!B:B,$Q$4,每日统计!B:B,$Q$5)</f>
        <v>#REF!</v>
      </c>
      <c r="O5" s="89" t="e">
        <f t="shared" si="0"/>
        <v>#REF!</v>
      </c>
      <c r="P5" s="97" t="e">
        <f>RANK(O5,$O$4:$O$18,0)</f>
        <v>#REF!</v>
      </c>
      <c r="Q5" s="168" t="s">
        <v>68</v>
      </c>
    </row>
    <row r="6" spans="1:16">
      <c r="A6" s="128" t="s">
        <v>69</v>
      </c>
      <c r="B6" s="134"/>
      <c r="C6" s="135"/>
      <c r="D6" s="130">
        <f>SUMIFS(每日统计!H:H,每日统计!A:A,A6,每日统计!B:B,$Q$4,每日统计!B:B,$Q$5)</f>
        <v>0</v>
      </c>
      <c r="E6" s="131">
        <f>SUMIFS(每日统计!I:I,每日统计!A:A,A6,每日统计!B:B,$Q$4,每日统计!B:B,$Q$5)</f>
        <v>0</v>
      </c>
      <c r="F6" s="105"/>
      <c r="G6" s="40" t="e">
        <f>SUMIFS(每日统计!#REF!,每日统计!A:A,A6,每日统计!B:B,$Q$4,每日统计!B:B,$Q$5)</f>
        <v>#REF!</v>
      </c>
      <c r="H6" s="135"/>
      <c r="I6" s="43">
        <f>SUMIFS(每日统计!L:L,每日统计!A:A,A6,每日统计!B:B,$Q$4,每日统计!B:B,$Q$5)</f>
        <v>0</v>
      </c>
      <c r="J6" s="43">
        <f>SUMIFS(每日统计!J:J,每日统计!A:A,A6,每日统计!B:B,$Q$4,每日统计!B:B,$Q$5)</f>
        <v>0</v>
      </c>
      <c r="K6" s="43">
        <f>SUMIFS(每日统计!K:K,每日统计!A:A,A6,每日统计!B:B,$Q$4,每日统计!B:B,$Q$5)</f>
        <v>0</v>
      </c>
      <c r="L6" s="86" t="e">
        <f>SUMIFS(每日统计!#REF!,每日统计!A:A,A6,每日统计!B:B,$Q$4,每日统计!B:B,$Q$5)</f>
        <v>#REF!</v>
      </c>
      <c r="M6" s="42" t="e">
        <f>SUMIFS(每日统计!#REF!,每日统计!A:A,A6,每日统计!B:B,$Q$4,每日统计!B:B,$Q$5)</f>
        <v>#REF!</v>
      </c>
      <c r="N6" s="86" t="e">
        <f>SUMIFS(每日统计!#REF!,每日统计!A:A,A6,每日统计!B:B,$Q$4,每日统计!B:B,$Q$5)</f>
        <v>#REF!</v>
      </c>
      <c r="O6" s="89" t="e">
        <f t="shared" si="0"/>
        <v>#REF!</v>
      </c>
      <c r="P6" s="97" t="e">
        <f>RANK(O6,$O$4:$O$18,0)</f>
        <v>#REF!</v>
      </c>
    </row>
    <row r="7" spans="1:16">
      <c r="A7" s="136" t="s">
        <v>39</v>
      </c>
      <c r="B7" s="137"/>
      <c r="C7" s="137"/>
      <c r="D7" s="130">
        <f>SUMIFS(每日统计!H:H,每日统计!A:A,A7,每日统计!B:B,$Q$4,每日统计!B:B,$Q$5)</f>
        <v>0</v>
      </c>
      <c r="E7" s="131">
        <f>SUMIFS(每日统计!I:I,每日统计!A:A,A7,每日统计!B:B,$Q$4,每日统计!B:B,$Q$5)</f>
        <v>0</v>
      </c>
      <c r="F7" s="138"/>
      <c r="G7" s="40" t="e">
        <f>SUMIFS(每日统计!#REF!,每日统计!A:A,A7,每日统计!B:B,$Q$4,每日统计!B:B,$Q$5)</f>
        <v>#REF!</v>
      </c>
      <c r="H7" s="137"/>
      <c r="I7" s="43">
        <f>SUMIFS(每日统计!L:L,每日统计!A:A,A7,每日统计!B:B,$Q$4,每日统计!B:B,$Q$5)</f>
        <v>0</v>
      </c>
      <c r="J7" s="43">
        <f>SUMIFS(每日统计!J:J,每日统计!A:A,A7,每日统计!B:B,$Q$4,每日统计!B:B,$Q$5)</f>
        <v>0</v>
      </c>
      <c r="K7" s="43">
        <f>SUMIFS(每日统计!K:K,每日统计!A:A,A7,每日统计!B:B,$Q$4,每日统计!B:B,$Q$5)</f>
        <v>0</v>
      </c>
      <c r="L7" s="86" t="e">
        <f>SUMIFS(每日统计!#REF!,每日统计!A:A,A7,每日统计!B:B,$Q$4,每日统计!B:B,$Q$5)</f>
        <v>#REF!</v>
      </c>
      <c r="M7" s="42" t="e">
        <f>SUMIFS(每日统计!#REF!,每日统计!A:A,A7,每日统计!B:B,$Q$4,每日统计!B:B,$Q$5)</f>
        <v>#REF!</v>
      </c>
      <c r="N7" s="86" t="e">
        <f>SUMIFS(每日统计!#REF!,每日统计!A:A,A7,每日统计!B:B,$Q$4,每日统计!B:B,$Q$5)</f>
        <v>#REF!</v>
      </c>
      <c r="O7" s="89" t="e">
        <f t="shared" si="0"/>
        <v>#REF!</v>
      </c>
      <c r="P7" s="97" t="e">
        <f>RANK(O7,$O$4:$O$18,0)</f>
        <v>#REF!</v>
      </c>
    </row>
    <row r="8" spans="1:16">
      <c r="A8" s="128" t="s">
        <v>29</v>
      </c>
      <c r="B8" s="135"/>
      <c r="C8" s="135"/>
      <c r="D8" s="130">
        <f>SUMIFS(每日统计!H:H,每日统计!A:A,A8,每日统计!B:B,$Q$4,每日统计!B:B,$Q$5)</f>
        <v>0</v>
      </c>
      <c r="E8" s="131">
        <f>SUMIFS(每日统计!I:I,每日统计!A:A,A8,每日统计!B:B,$Q$4,每日统计!B:B,$Q$5)</f>
        <v>0</v>
      </c>
      <c r="F8" s="105"/>
      <c r="G8" s="40" t="e">
        <f>SUMIFS(每日统计!#REF!,每日统计!A:A,A8,每日统计!B:B,$Q$4,每日统计!B:B,$Q$5)</f>
        <v>#REF!</v>
      </c>
      <c r="H8" s="135"/>
      <c r="I8" s="43">
        <f>SUMIFS(每日统计!L:L,每日统计!A:A,A8,每日统计!B:B,$Q$4,每日统计!B:B,$Q$5)</f>
        <v>0</v>
      </c>
      <c r="J8" s="43">
        <f>SUMIFS(每日统计!J:J,每日统计!A:A,A8,每日统计!B:B,$Q$4,每日统计!B:B,$Q$5)</f>
        <v>0</v>
      </c>
      <c r="K8" s="43">
        <f>SUMIFS(每日统计!K:K,每日统计!A:A,A8,每日统计!B:B,$Q$4,每日统计!B:B,$Q$5)</f>
        <v>0</v>
      </c>
      <c r="L8" s="86" t="e">
        <f>SUMIFS(每日统计!#REF!,每日统计!A:A,A8,每日统计!B:B,$Q$4,每日统计!B:B,$Q$5)</f>
        <v>#REF!</v>
      </c>
      <c r="M8" s="42" t="e">
        <f>SUMIFS(每日统计!#REF!,每日统计!A:A,A8,每日统计!B:B,$Q$4,每日统计!B:B,$Q$5)</f>
        <v>#REF!</v>
      </c>
      <c r="N8" s="86" t="e">
        <f>SUMIFS(每日统计!#REF!,每日统计!A:A,A8,每日统计!B:B,$Q$4,每日统计!B:B,$Q$5)</f>
        <v>#REF!</v>
      </c>
      <c r="O8" s="89" t="e">
        <f t="shared" si="0"/>
        <v>#REF!</v>
      </c>
      <c r="P8" s="97" t="e">
        <f>RANK(O8,$O$4:$O$18,0)</f>
        <v>#REF!</v>
      </c>
    </row>
    <row r="9" spans="1:16">
      <c r="A9" s="128" t="s">
        <v>41</v>
      </c>
      <c r="B9" s="139"/>
      <c r="C9" s="140"/>
      <c r="D9" s="130">
        <f>SUMIFS(每日统计!H:H,每日统计!A:A,A9,每日统计!B:B,$Q$4,每日统计!B:B,$Q$5)</f>
        <v>0</v>
      </c>
      <c r="E9" s="131">
        <f>SUMIFS(每日统计!I:I,每日统计!A:A,A9,每日统计!B:B,$Q$4,每日统计!B:B,$Q$5)</f>
        <v>0</v>
      </c>
      <c r="F9" s="105"/>
      <c r="G9" s="40" t="e">
        <f>SUMIFS(每日统计!#REF!,每日统计!A:A,A9,每日统计!B:B,$Q$4,每日统计!B:B,$Q$5)</f>
        <v>#REF!</v>
      </c>
      <c r="H9" s="140"/>
      <c r="I9" s="43">
        <f>SUMIFS(每日统计!L:L,每日统计!A:A,A9,每日统计!B:B,$Q$4,每日统计!B:B,$Q$5)</f>
        <v>0</v>
      </c>
      <c r="J9" s="43">
        <f>SUMIFS(每日统计!J:J,每日统计!A:A,A9,每日统计!B:B,$Q$4,每日统计!B:B,$Q$5)</f>
        <v>0</v>
      </c>
      <c r="K9" s="43">
        <f>SUMIFS(每日统计!K:K,每日统计!A:A,A9,每日统计!B:B,$Q$4,每日统计!B:B,$Q$5)</f>
        <v>0</v>
      </c>
      <c r="L9" s="86" t="e">
        <f>SUMIFS(每日统计!#REF!,每日统计!A:A,A9,每日统计!B:B,$Q$4,每日统计!B:B,$Q$5)</f>
        <v>#REF!</v>
      </c>
      <c r="M9" s="42" t="e">
        <f>SUMIFS(每日统计!#REF!,每日统计!A:A,A9,每日统计!B:B,$Q$4,每日统计!B:B,$Q$5)</f>
        <v>#REF!</v>
      </c>
      <c r="N9" s="86" t="e">
        <f>SUMIFS(每日统计!#REF!,每日统计!A:A,A9,每日统计!B:B,$Q$4,每日统计!B:B,$Q$5)</f>
        <v>#REF!</v>
      </c>
      <c r="O9" s="89" t="e">
        <f t="shared" si="0"/>
        <v>#REF!</v>
      </c>
      <c r="P9" s="97" t="e">
        <f>RANK(O9,$O$4:$O$18,0)</f>
        <v>#REF!</v>
      </c>
    </row>
    <row r="10" spans="1:16">
      <c r="A10" s="136" t="s">
        <v>16</v>
      </c>
      <c r="B10" s="141"/>
      <c r="C10" s="137"/>
      <c r="D10" s="130">
        <f>SUMIFS(每日统计!H:H,每日统计!A:A,A10,每日统计!B:B,$Q$4,每日统计!B:B,$Q$5)</f>
        <v>0</v>
      </c>
      <c r="E10" s="131">
        <f>SUMIFS(每日统计!I:I,每日统计!A:A,A10,每日统计!B:B,$Q$4,每日统计!B:B,$Q$5)</f>
        <v>0</v>
      </c>
      <c r="F10" s="138"/>
      <c r="G10" s="40" t="e">
        <f>SUMIFS(每日统计!#REF!,每日统计!A:A,A10,每日统计!B:B,$Q$4,每日统计!B:B,$Q$5)</f>
        <v>#REF!</v>
      </c>
      <c r="H10" s="137"/>
      <c r="I10" s="43">
        <f>SUMIFS(每日统计!L:L,每日统计!A:A,A10,每日统计!B:B,$Q$4,每日统计!B:B,$Q$5)</f>
        <v>0</v>
      </c>
      <c r="J10" s="43">
        <f>SUMIFS(每日统计!J:J,每日统计!A:A,A10,每日统计!B:B,$Q$4,每日统计!B:B,$Q$5)</f>
        <v>0</v>
      </c>
      <c r="K10" s="43">
        <f>SUMIFS(每日统计!K:K,每日统计!A:A,A10,每日统计!B:B,$Q$4,每日统计!B:B,$Q$5)</f>
        <v>0</v>
      </c>
      <c r="L10" s="86" t="e">
        <f>SUMIFS(每日统计!#REF!,每日统计!A:A,A10,每日统计!B:B,$Q$4,每日统计!B:B,$Q$5)</f>
        <v>#REF!</v>
      </c>
      <c r="M10" s="42" t="e">
        <f>SUMIFS(每日统计!#REF!,每日统计!A:A,A10,每日统计!B:B,$Q$4,每日统计!B:B,$Q$5)</f>
        <v>#REF!</v>
      </c>
      <c r="N10" s="86" t="e">
        <f>SUMIFS(每日统计!#REF!,每日统计!A:A,A10,每日统计!B:B,$Q$4,每日统计!B:B,$Q$5)</f>
        <v>#REF!</v>
      </c>
      <c r="O10" s="89" t="e">
        <f t="shared" si="0"/>
        <v>#REF!</v>
      </c>
      <c r="P10" s="97" t="e">
        <f>RANK(O10,$O$4:$O$18,0)</f>
        <v>#REF!</v>
      </c>
    </row>
    <row r="11" spans="1:16">
      <c r="A11" s="136" t="s">
        <v>24</v>
      </c>
      <c r="B11" s="137"/>
      <c r="C11" s="137"/>
      <c r="D11" s="130">
        <f>SUMIFS(每日统计!H:H,每日统计!A:A,A11,每日统计!B:B,$Q$4,每日统计!B:B,$Q$5)</f>
        <v>0</v>
      </c>
      <c r="E11" s="131">
        <f>SUMIFS(每日统计!I:I,每日统计!A:A,A11,每日统计!B:B,$Q$4,每日统计!B:B,$Q$5)</f>
        <v>0</v>
      </c>
      <c r="F11" s="138"/>
      <c r="G11" s="40" t="e">
        <f>SUMIFS(每日统计!#REF!,每日统计!A:A,A11,每日统计!B:B,$Q$4,每日统计!B:B,$Q$5)</f>
        <v>#REF!</v>
      </c>
      <c r="H11" s="137"/>
      <c r="I11" s="43">
        <f>SUMIFS(每日统计!L:L,每日统计!A:A,A11,每日统计!B:B,$Q$4,每日统计!B:B,$Q$5)</f>
        <v>0</v>
      </c>
      <c r="J11" s="43">
        <f>SUMIFS(每日统计!J:J,每日统计!A:A,A11,每日统计!B:B,$Q$4,每日统计!B:B,$Q$5)</f>
        <v>0</v>
      </c>
      <c r="K11" s="43">
        <f>SUMIFS(每日统计!K:K,每日统计!A:A,A11,每日统计!B:B,$Q$4,每日统计!B:B,$Q$5)</f>
        <v>0</v>
      </c>
      <c r="L11" s="86" t="e">
        <f>SUMIFS(每日统计!#REF!,每日统计!A:A,A11,每日统计!B:B,$Q$4,每日统计!B:B,$Q$5)</f>
        <v>#REF!</v>
      </c>
      <c r="M11" s="42" t="e">
        <f>SUMIFS(每日统计!#REF!,每日统计!A:A,A11,每日统计!B:B,$Q$4,每日统计!B:B,$Q$5)</f>
        <v>#REF!</v>
      </c>
      <c r="N11" s="86" t="e">
        <f>SUMIFS(每日统计!#REF!,每日统计!A:A,A11,每日统计!B:B,$Q$4,每日统计!B:B,$Q$5)</f>
        <v>#REF!</v>
      </c>
      <c r="O11" s="89" t="e">
        <f t="shared" si="0"/>
        <v>#REF!</v>
      </c>
      <c r="P11" s="97" t="e">
        <f>RANK(O11,$O$4:$O$18,0)</f>
        <v>#REF!</v>
      </c>
    </row>
    <row r="12" spans="1:16">
      <c r="A12" s="128" t="s">
        <v>28</v>
      </c>
      <c r="B12" s="135"/>
      <c r="C12" s="135"/>
      <c r="D12" s="130">
        <f>SUMIFS(每日统计!H:H,每日统计!A:A,A12,每日统计!B:B,$Q$4,每日统计!B:B,$Q$5)</f>
        <v>0</v>
      </c>
      <c r="E12" s="131">
        <f>SUMIFS(每日统计!I:I,每日统计!A:A,A12,每日统计!B:B,$Q$4,每日统计!B:B,$Q$5)</f>
        <v>0</v>
      </c>
      <c r="F12" s="105"/>
      <c r="G12" s="40" t="e">
        <f>SUMIFS(每日统计!#REF!,每日统计!A:A,A12,每日统计!B:B,$Q$4,每日统计!B:B,$Q$5)</f>
        <v>#REF!</v>
      </c>
      <c r="H12" s="135"/>
      <c r="I12" s="43">
        <f>SUMIFS(每日统计!L:L,每日统计!A:A,A12,每日统计!B:B,$Q$4,每日统计!B:B,$Q$5)</f>
        <v>0</v>
      </c>
      <c r="J12" s="43">
        <f>SUMIFS(每日统计!J:J,每日统计!A:A,A12,每日统计!B:B,$Q$4,每日统计!B:B,$Q$5)</f>
        <v>0</v>
      </c>
      <c r="K12" s="43">
        <f>SUMIFS(每日统计!K:K,每日统计!A:A,A12,每日统计!B:B,$Q$4,每日统计!B:B,$Q$5)</f>
        <v>0</v>
      </c>
      <c r="L12" s="86" t="e">
        <f>SUMIFS(每日统计!#REF!,每日统计!A:A,A12,每日统计!B:B,$Q$4,每日统计!B:B,$Q$5)</f>
        <v>#REF!</v>
      </c>
      <c r="M12" s="42" t="e">
        <f>SUMIFS(每日统计!#REF!,每日统计!A:A,A12,每日统计!B:B,$Q$4,每日统计!B:B,$Q$5)</f>
        <v>#REF!</v>
      </c>
      <c r="N12" s="86" t="e">
        <f>SUMIFS(每日统计!#REF!,每日统计!A:A,A12,每日统计!B:B,$Q$4,每日统计!B:B,$Q$5)</f>
        <v>#REF!</v>
      </c>
      <c r="O12" s="89" t="e">
        <f t="shared" si="0"/>
        <v>#REF!</v>
      </c>
      <c r="P12" s="97" t="e">
        <f>RANK(O12,$O$4:$O$18,0)</f>
        <v>#REF!</v>
      </c>
    </row>
    <row r="13" spans="1:18">
      <c r="A13" s="128" t="s">
        <v>20</v>
      </c>
      <c r="B13" s="135"/>
      <c r="C13" s="135"/>
      <c r="D13" s="130">
        <f>SUMIFS(每日统计!H:H,每日统计!A:A,A13,每日统计!B:B,$Q$4,每日统计!B:B,$Q$5)</f>
        <v>0</v>
      </c>
      <c r="E13" s="131">
        <f>SUMIFS(每日统计!I:I,每日统计!A:A,A13,每日统计!B:B,$Q$4,每日统计!B:B,$Q$5)</f>
        <v>0</v>
      </c>
      <c r="F13" s="105"/>
      <c r="G13" s="40" t="e">
        <f>SUMIFS(每日统计!#REF!,每日统计!A:A,A13,每日统计!B:B,$Q$4,每日统计!B:B,$Q$5)</f>
        <v>#REF!</v>
      </c>
      <c r="H13" s="135"/>
      <c r="I13" s="43">
        <f>SUMIFS(每日统计!L:L,每日统计!A:A,A13,每日统计!B:B,$Q$4,每日统计!B:B,$Q$5)</f>
        <v>0</v>
      </c>
      <c r="J13" s="43">
        <f>SUMIFS(每日统计!J:J,每日统计!A:A,A13,每日统计!B:B,$Q$4,每日统计!B:B,$Q$5)</f>
        <v>0</v>
      </c>
      <c r="K13" s="43">
        <f>SUMIFS(每日统计!K:K,每日统计!A:A,A13,每日统计!B:B,$Q$4,每日统计!B:B,$Q$5)</f>
        <v>0</v>
      </c>
      <c r="L13" s="86" t="e">
        <f>SUMIFS(每日统计!#REF!,每日统计!A:A,A13,每日统计!B:B,$Q$4,每日统计!B:B,$Q$5)</f>
        <v>#REF!</v>
      </c>
      <c r="M13" s="42" t="e">
        <f>SUMIFS(每日统计!#REF!,每日统计!A:A,A13,每日统计!B:B,$Q$4,每日统计!B:B,$Q$5)</f>
        <v>#REF!</v>
      </c>
      <c r="N13" s="86" t="e">
        <f>SUMIFS(每日统计!#REF!,每日统计!A:A,A13,每日统计!B:B,$Q$4,每日统计!B:B,$Q$5)</f>
        <v>#REF!</v>
      </c>
      <c r="O13" s="89" t="e">
        <f t="shared" si="0"/>
        <v>#REF!</v>
      </c>
      <c r="P13" s="97" t="e">
        <f>RANK(O13,$O$4:$O$18,0)</f>
        <v>#REF!</v>
      </c>
      <c r="R13" s="167"/>
    </row>
    <row r="14" spans="1:18">
      <c r="A14" s="128" t="s">
        <v>45</v>
      </c>
      <c r="B14" s="135"/>
      <c r="C14" s="135"/>
      <c r="D14" s="130">
        <f>SUMIFS(每日统计!H:H,每日统计!A:A,A14,每日统计!B:B,$Q$4,每日统计!B:B,$Q$5)</f>
        <v>0</v>
      </c>
      <c r="E14" s="131">
        <f>SUMIFS(每日统计!I:I,每日统计!A:A,A14,每日统计!B:B,$Q$4,每日统计!B:B,$Q$5)</f>
        <v>0</v>
      </c>
      <c r="F14" s="105"/>
      <c r="G14" s="40" t="e">
        <f>SUMIFS(每日统计!#REF!,每日统计!A:A,A14,每日统计!B:B,$Q$4,每日统计!B:B,$Q$5)</f>
        <v>#REF!</v>
      </c>
      <c r="H14" s="135"/>
      <c r="I14" s="43">
        <f>SUMIFS(每日统计!L:L,每日统计!A:A,A14,每日统计!B:B,$Q$4,每日统计!B:B,$Q$5)</f>
        <v>0</v>
      </c>
      <c r="J14" s="43">
        <f>SUMIFS(每日统计!J:J,每日统计!A:A,A14,每日统计!B:B,$Q$4,每日统计!B:B,$Q$5)</f>
        <v>0</v>
      </c>
      <c r="K14" s="43">
        <f>SUMIFS(每日统计!K:K,每日统计!A:A,A14,每日统计!B:B,$Q$4,每日统计!B:B,$Q$5)</f>
        <v>0</v>
      </c>
      <c r="L14" s="86" t="e">
        <f>SUMIFS(每日统计!#REF!,每日统计!A:A,A14,每日统计!B:B,$Q$4,每日统计!B:B,$Q$5)</f>
        <v>#REF!</v>
      </c>
      <c r="M14" s="42" t="e">
        <f>SUMIFS(每日统计!#REF!,每日统计!A:A,A14,每日统计!B:B,$Q$4,每日统计!B:B,$Q$5)</f>
        <v>#REF!</v>
      </c>
      <c r="N14" s="86" t="e">
        <f>SUMIFS(每日统计!#REF!,每日统计!A:A,A14,每日统计!B:B,$Q$4,每日统计!B:B,$Q$5)</f>
        <v>#REF!</v>
      </c>
      <c r="O14" s="89" t="e">
        <f t="shared" si="0"/>
        <v>#REF!</v>
      </c>
      <c r="P14" s="97" t="e">
        <f>RANK(O14,$O$4:$O$18,0)</f>
        <v>#REF!</v>
      </c>
      <c r="R14" s="168"/>
    </row>
    <row r="15" s="103" customFormat="1" spans="1:18">
      <c r="A15" s="128" t="s">
        <v>26</v>
      </c>
      <c r="B15" s="132"/>
      <c r="C15" s="129"/>
      <c r="D15" s="130">
        <f>SUMIFS(每日统计!H:H,每日统计!A:A,A15,每日统计!B:B,$Q$4,每日统计!B:B,$Q$5)</f>
        <v>0</v>
      </c>
      <c r="E15" s="131">
        <f>SUMIFS(每日统计!I:I,每日统计!A:A,A15,每日统计!B:B,$Q$4,每日统计!B:B,$Q$5)</f>
        <v>0</v>
      </c>
      <c r="F15" s="105"/>
      <c r="G15" s="40" t="e">
        <f>SUMIFS(每日统计!#REF!,每日统计!A:A,A15,每日统计!B:B,$Q$4,每日统计!B:B,$Q$5)</f>
        <v>#REF!</v>
      </c>
      <c r="H15" s="132"/>
      <c r="I15" s="43">
        <f>SUMIFS(每日统计!L:L,每日统计!A:A,A15,每日统计!B:B,$Q$4,每日统计!B:B,$Q$5)</f>
        <v>0</v>
      </c>
      <c r="J15" s="43">
        <f>SUMIFS(每日统计!J:J,每日统计!A:A,A15,每日统计!B:B,$Q$4,每日统计!B:B,$Q$5)</f>
        <v>0</v>
      </c>
      <c r="K15" s="43">
        <f>SUMIFS(每日统计!K:K,每日统计!A:A,A15,每日统计!B:B,$Q$4,每日统计!B:B,$Q$5)</f>
        <v>0</v>
      </c>
      <c r="L15" s="86" t="e">
        <f>SUMIFS(每日统计!#REF!,每日统计!A:A,A15,每日统计!B:B,$Q$4,每日统计!B:B,$Q$5)</f>
        <v>#REF!</v>
      </c>
      <c r="M15" s="42" t="e">
        <f>SUMIFS(每日统计!#REF!,每日统计!A:A,A15,每日统计!B:B,$Q$4,每日统计!B:B,$Q$5)</f>
        <v>#REF!</v>
      </c>
      <c r="N15" s="86" t="e">
        <f>SUMIFS(每日统计!#REF!,每日统计!A:A,A15,每日统计!B:B,$Q$4,每日统计!B:B,$Q$5)</f>
        <v>#REF!</v>
      </c>
      <c r="O15" s="89" t="e">
        <f t="shared" si="0"/>
        <v>#REF!</v>
      </c>
      <c r="P15" s="97" t="e">
        <f>RANK(O15,$O$4:$O$18,0)</f>
        <v>#REF!</v>
      </c>
      <c r="R15" s="168"/>
    </row>
    <row r="16" spans="1:16">
      <c r="A16" s="128" t="s">
        <v>70</v>
      </c>
      <c r="B16" s="135"/>
      <c r="C16" s="135"/>
      <c r="D16" s="130">
        <f>SUMIFS(每日统计!H:H,每日统计!A:A,A16,每日统计!B:B,$Q$4,每日统计!B:B,$Q$5)</f>
        <v>0</v>
      </c>
      <c r="E16" s="131">
        <f>SUMIFS(每日统计!I:I,每日统计!A:A,A16,每日统计!B:B,$Q$4,每日统计!B:B,$Q$5)</f>
        <v>0</v>
      </c>
      <c r="F16" s="105"/>
      <c r="G16" s="40" t="e">
        <f>SUMIFS(每日统计!#REF!,每日统计!A:A,A16,每日统计!B:B,$Q$4,每日统计!B:B,$Q$5)</f>
        <v>#REF!</v>
      </c>
      <c r="H16" s="135"/>
      <c r="I16" s="43">
        <f>SUMIFS(每日统计!L:L,每日统计!A:A,A16,每日统计!B:B,$Q$4,每日统计!B:B,$Q$5)</f>
        <v>0</v>
      </c>
      <c r="J16" s="43">
        <f>SUMIFS(每日统计!J:J,每日统计!A:A,A16,每日统计!B:B,$Q$4,每日统计!B:B,$Q$5)</f>
        <v>0</v>
      </c>
      <c r="K16" s="43">
        <f>SUMIFS(每日统计!K:K,每日统计!A:A,A16,每日统计!B:B,$Q$4,每日统计!B:B,$Q$5)</f>
        <v>0</v>
      </c>
      <c r="L16" s="86" t="e">
        <f>SUMIFS(每日统计!#REF!,每日统计!A:A,A16,每日统计!B:B,$Q$4,每日统计!B:B,$Q$5)</f>
        <v>#REF!</v>
      </c>
      <c r="M16" s="42" t="e">
        <f>SUMIFS(每日统计!#REF!,每日统计!A:A,A16,每日统计!B:B,$Q$4,每日统计!B:B,$Q$5)</f>
        <v>#REF!</v>
      </c>
      <c r="N16" s="86" t="e">
        <f>SUMIFS(每日统计!#REF!,每日统计!A:A,A16,每日统计!B:B,$Q$4,每日统计!B:B,$Q$5)</f>
        <v>#REF!</v>
      </c>
      <c r="O16" s="89" t="e">
        <f t="shared" si="0"/>
        <v>#REF!</v>
      </c>
      <c r="P16" s="97" t="e">
        <f>RANK(O16,$O$4:$O$18,0)</f>
        <v>#REF!</v>
      </c>
    </row>
    <row r="17" spans="1:16">
      <c r="A17" s="128" t="s">
        <v>71</v>
      </c>
      <c r="B17" s="140"/>
      <c r="C17" s="140"/>
      <c r="D17" s="130">
        <f>SUMIFS(每日统计!H:H,每日统计!A:A,A17,每日统计!B:B,$Q$4,每日统计!B:B,$Q$5)</f>
        <v>0</v>
      </c>
      <c r="E17" s="131">
        <f>SUMIFS(每日统计!I:I,每日统计!A:A,A17,每日统计!B:B,$Q$4,每日统计!B:B,$Q$5)</f>
        <v>0</v>
      </c>
      <c r="F17" s="105"/>
      <c r="G17" s="40" t="e">
        <f>SUMIFS(每日统计!#REF!,每日统计!A:A,A17,每日统计!B:B,$Q$4,每日统计!B:B,$Q$5)</f>
        <v>#REF!</v>
      </c>
      <c r="H17" s="140"/>
      <c r="I17" s="43">
        <f>SUMIFS(每日统计!L:L,每日统计!A:A,A17,每日统计!B:B,$Q$4,每日统计!B:B,$Q$5)</f>
        <v>0</v>
      </c>
      <c r="J17" s="43">
        <f>SUMIFS(每日统计!J:J,每日统计!A:A,A17,每日统计!B:B,$Q$4,每日统计!B:B,$Q$5)</f>
        <v>0</v>
      </c>
      <c r="K17" s="43">
        <f>SUMIFS(每日统计!K:K,每日统计!A:A,A17,每日统计!B:B,$Q$4,每日统计!B:B,$Q$5)</f>
        <v>0</v>
      </c>
      <c r="L17" s="86" t="e">
        <f>SUMIFS(每日统计!#REF!,每日统计!A:A,A17,每日统计!B:B,$Q$4,每日统计!B:B,$Q$5)</f>
        <v>#REF!</v>
      </c>
      <c r="M17" s="42" t="e">
        <f>SUMIFS(每日统计!#REF!,每日统计!A:A,A17,每日统计!B:B,$Q$4,每日统计!B:B,$Q$5)</f>
        <v>#REF!</v>
      </c>
      <c r="N17" s="86" t="e">
        <f>SUMIFS(每日统计!#REF!,每日统计!A:A,A17,每日统计!B:B,$Q$4,每日统计!B:B,$Q$5)</f>
        <v>#REF!</v>
      </c>
      <c r="O17" s="89" t="e">
        <f t="shared" si="0"/>
        <v>#REF!</v>
      </c>
      <c r="P17" s="97" t="e">
        <f>RANK(O17,$O$4:$O$18,0)</f>
        <v>#REF!</v>
      </c>
    </row>
    <row r="18" ht="17.25" spans="1:16">
      <c r="A18" s="142" t="s">
        <v>44</v>
      </c>
      <c r="B18" s="143"/>
      <c r="C18" s="144"/>
      <c r="D18" s="145">
        <f>SUMIFS(每日统计!H:H,每日统计!A:A,A18,每日统计!B:B,$Q$4,每日统计!B:B,$Q$5)</f>
        <v>0</v>
      </c>
      <c r="E18" s="146">
        <f>SUMIFS(每日统计!I:I,每日统计!A:A,A18,每日统计!B:B,$Q$4,每日统计!B:B,$Q$5)</f>
        <v>0</v>
      </c>
      <c r="F18" s="147"/>
      <c r="G18" s="60" t="e">
        <f>SUMIFS(每日统计!#REF!,每日统计!A:A,A18,每日统计!B:B,$Q$4,每日统计!B:B,$Q$5)</f>
        <v>#REF!</v>
      </c>
      <c r="H18" s="143"/>
      <c r="I18" s="63">
        <f>SUMIFS(每日统计!L:L,每日统计!A:A,A18,每日统计!B:B,$Q$4,每日统计!B:B,$Q$5)</f>
        <v>0</v>
      </c>
      <c r="J18" s="63">
        <f>SUMIFS(每日统计!J:J,每日统计!A:A,A18,每日统计!B:B,$Q$4,每日统计!B:B,$Q$5)</f>
        <v>0</v>
      </c>
      <c r="K18" s="63">
        <f>SUMIFS(每日统计!K:K,每日统计!A:A,A18,每日统计!B:B,$Q$4,每日统计!B:B,$Q$5)</f>
        <v>0</v>
      </c>
      <c r="L18" s="98" t="e">
        <f>SUMIFS(每日统计!#REF!,每日统计!A:A,A18,每日统计!B:B,$Q$4,每日统计!B:B,$Q$5)</f>
        <v>#REF!</v>
      </c>
      <c r="M18" s="62" t="e">
        <f>SUMIFS(每日统计!#REF!,每日统计!A:A,A18,每日统计!B:B,$Q$4,每日统计!B:B,$Q$5)</f>
        <v>#REF!</v>
      </c>
      <c r="N18" s="98" t="e">
        <f>SUMIFS(每日统计!#REF!,每日统计!A:A,A18,每日统计!B:B,$Q$4,每日统计!B:B,$Q$5)</f>
        <v>#REF!</v>
      </c>
      <c r="O18" s="163" t="e">
        <f t="shared" si="0"/>
        <v>#REF!</v>
      </c>
      <c r="P18" s="100" t="e">
        <f>RANK(O18,$O$4:$O$18,0)</f>
        <v>#REF!</v>
      </c>
    </row>
    <row r="19" spans="1:17">
      <c r="A19" s="148"/>
      <c r="B19" s="149"/>
      <c r="C19" s="150"/>
      <c r="D19" s="151"/>
      <c r="E19" s="53"/>
      <c r="F19" s="152"/>
      <c r="G19" s="153"/>
      <c r="H19" s="149"/>
      <c r="I19" s="56"/>
      <c r="J19" s="56"/>
      <c r="K19" s="56"/>
      <c r="L19" s="164"/>
      <c r="M19" s="55"/>
      <c r="N19" s="94"/>
      <c r="O19" s="165"/>
      <c r="P19" s="166"/>
      <c r="Q19" s="1" t="s">
        <v>72</v>
      </c>
    </row>
  </sheetData>
  <autoFilter ref="A3:P18">
    <sortState ref="A3:P18">
      <sortCondition ref="P3"/>
    </sortState>
    <extLst/>
  </autoFilter>
  <mergeCells count="14">
    <mergeCell ref="A1:P1"/>
    <mergeCell ref="B2:C2"/>
    <mergeCell ref="D2:E2"/>
    <mergeCell ref="I2:J2"/>
    <mergeCell ref="A2:A3"/>
    <mergeCell ref="F2:F3"/>
    <mergeCell ref="G2:G3"/>
    <mergeCell ref="H2:H3"/>
    <mergeCell ref="K2:K3"/>
    <mergeCell ref="L2:L3"/>
    <mergeCell ref="M2:M3"/>
    <mergeCell ref="N2:N3"/>
    <mergeCell ref="O2:O3"/>
    <mergeCell ref="P2:P3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F26" sqref="F26"/>
    </sheetView>
  </sheetViews>
  <sheetFormatPr defaultColWidth="9" defaultRowHeight="15"/>
  <cols>
    <col min="1" max="2" width="11" customWidth="1"/>
    <col min="3" max="3" width="9" style="5"/>
    <col min="5" max="5" width="12" style="6" customWidth="1"/>
    <col min="6" max="6" width="11.3833333333333" customWidth="1"/>
    <col min="7" max="7" width="10.6333333333333" customWidth="1"/>
    <col min="8" max="8" width="11.8833333333333" customWidth="1"/>
    <col min="9" max="9" width="10.5" customWidth="1"/>
    <col min="10" max="10" width="13.3833333333333" style="5" hidden="1" customWidth="1"/>
    <col min="11" max="11" width="13.1333333333333" style="6" hidden="1" customWidth="1"/>
    <col min="12" max="12" width="10.25" style="5" customWidth="1"/>
    <col min="13" max="13" width="11.25" style="6" customWidth="1"/>
    <col min="14" max="14" width="11.6666666666667" style="7" customWidth="1"/>
    <col min="15" max="15" width="16.5" customWidth="1"/>
  </cols>
  <sheetData>
    <row r="1" s="1" customFormat="1" ht="30" customHeight="1" spans="1:14">
      <c r="A1" s="8" t="s">
        <v>73</v>
      </c>
      <c r="B1" s="8"/>
      <c r="C1" s="9"/>
      <c r="D1" s="10"/>
      <c r="E1" s="11"/>
      <c r="F1" s="12"/>
      <c r="G1" s="13"/>
      <c r="H1" s="13"/>
      <c r="I1" s="65"/>
      <c r="J1" s="66"/>
      <c r="K1" s="67"/>
      <c r="L1" s="68"/>
      <c r="M1" s="69"/>
      <c r="N1" s="7"/>
    </row>
    <row r="2" s="1" customFormat="1" ht="26" customHeight="1" spans="1:14">
      <c r="A2" s="14" t="s">
        <v>53</v>
      </c>
      <c r="B2" s="15" t="s">
        <v>74</v>
      </c>
      <c r="C2" s="16" t="s">
        <v>55</v>
      </c>
      <c r="D2" s="17"/>
      <c r="E2" s="18" t="s">
        <v>57</v>
      </c>
      <c r="F2" s="19" t="s">
        <v>59</v>
      </c>
      <c r="G2" s="20"/>
      <c r="H2" s="21" t="s">
        <v>75</v>
      </c>
      <c r="I2" s="70" t="s">
        <v>61</v>
      </c>
      <c r="J2" s="71" t="s">
        <v>62</v>
      </c>
      <c r="K2" s="72" t="s">
        <v>63</v>
      </c>
      <c r="L2" s="73" t="s">
        <v>64</v>
      </c>
      <c r="M2" s="74" t="s">
        <v>65</v>
      </c>
      <c r="N2" s="7"/>
    </row>
    <row r="3" s="1" customFormat="1" ht="17.25" spans="1:15">
      <c r="A3" s="22"/>
      <c r="B3" s="23"/>
      <c r="C3" s="24" t="s">
        <v>14</v>
      </c>
      <c r="D3" s="25" t="s">
        <v>15</v>
      </c>
      <c r="E3" s="26"/>
      <c r="F3" s="27" t="s">
        <v>14</v>
      </c>
      <c r="G3" s="28" t="s">
        <v>15</v>
      </c>
      <c r="H3" s="29"/>
      <c r="I3" s="75"/>
      <c r="J3" s="76"/>
      <c r="K3" s="77"/>
      <c r="L3" s="78"/>
      <c r="M3" s="79"/>
      <c r="N3" s="7"/>
      <c r="O3" s="1" t="s">
        <v>76</v>
      </c>
    </row>
    <row r="4" s="4" customFormat="1" ht="19" customHeight="1" spans="1:15">
      <c r="A4" s="30" t="s">
        <v>35</v>
      </c>
      <c r="B4" s="31" t="s">
        <v>77</v>
      </c>
      <c r="C4" s="32">
        <f>SUMIFS(每日统计!H:H,每日统计!A:A,A4,每日统计!B:B,$O$4,每日统计!B:B,$O$5)</f>
        <v>0</v>
      </c>
      <c r="D4" s="33">
        <f>SUMIFS(每日统计!I:I,每日统计!A:A,A4,每日统计!B:B,$O$4,每日统计!B:B,$O$5)</f>
        <v>0</v>
      </c>
      <c r="E4" s="34" t="e">
        <f>SUMIFS(每日统计!#REF!,每日统计!A:A,A4,每日统计!B:B,$O$4,每日统计!B:B,$O$5)</f>
        <v>#REF!</v>
      </c>
      <c r="F4" s="35">
        <f>SUMIFS(每日统计!L:L,每日统计!A:A,A4,每日统计!B:B,$O$4,每日统计!B:B,$O$5)</f>
        <v>0</v>
      </c>
      <c r="G4" s="36">
        <f>SUMIFS(每日统计!J:J,每日统计!A:A,A4,每日统计!B:B,$O$4,每日统计!B:B,$O$5)</f>
        <v>0</v>
      </c>
      <c r="H4" s="36">
        <f>SUMIFS(每日统计!K:K,每日统计!A:A,A4,每日统计!B:B,$O$4,每日统计!B:B,$O$5)</f>
        <v>0</v>
      </c>
      <c r="I4" s="80" t="e">
        <f>SUMIFS(每日统计!#REF!,每日统计!A:A,A4,每日统计!B:B,$O$4,每日统计!B:B,$O$5)</f>
        <v>#REF!</v>
      </c>
      <c r="J4" s="81" t="e">
        <f>SUMIFS(每日统计!#REF!,每日统计!A:A,A4,每日统计!B:B,$O$4,每日统计!B:B,$O$5)</f>
        <v>#REF!</v>
      </c>
      <c r="K4" s="82" t="e">
        <f>SUMIFS(每日统计!#REF!,每日统计!A:A,A4,每日统计!B:B,$O$4,每日统计!B:B,$O$5)</f>
        <v>#REF!</v>
      </c>
      <c r="L4" s="83" t="e">
        <f t="shared" ref="L4:L18" si="0">D4*30+C4*20+E4*25+F4*25+G4*25+J4*10+K4*10</f>
        <v>#REF!</v>
      </c>
      <c r="M4" s="84" t="e">
        <f>RANK(L4,$L$4:$L$18,0)</f>
        <v>#REF!</v>
      </c>
      <c r="N4" s="85"/>
      <c r="O4" s="4" t="s">
        <v>78</v>
      </c>
    </row>
    <row r="5" s="1" customFormat="1" ht="16.5" spans="1:15">
      <c r="A5" s="37" t="s">
        <v>24</v>
      </c>
      <c r="B5" s="38" t="s">
        <v>77</v>
      </c>
      <c r="C5" s="39">
        <f>SUMIFS(每日统计!H:H,每日统计!A:A,A5,每日统计!B:B,$O$4,每日统计!B:B,$O$5)</f>
        <v>0</v>
      </c>
      <c r="D5" s="40">
        <f>SUMIFS(每日统计!I:I,每日统计!A:A,A5,每日统计!B:B,$O$4,每日统计!B:B,$O$5)</f>
        <v>0</v>
      </c>
      <c r="E5" s="41" t="e">
        <f>SUMIFS(每日统计!#REF!,每日统计!A:A,A5,每日统计!B:B,$O$4,每日统计!B:B,$O$5)</f>
        <v>#REF!</v>
      </c>
      <c r="F5" s="42">
        <f>SUMIFS(每日统计!L:L,每日统计!A:A,A5,每日统计!B:B,$O$4,每日统计!B:B,$O$5)</f>
        <v>0</v>
      </c>
      <c r="G5" s="43">
        <f>SUMIFS(每日统计!J:J,每日统计!A:A,A5,每日统计!B:B,$O$4,每日统计!B:B,$O$5)</f>
        <v>0</v>
      </c>
      <c r="H5" s="43">
        <f>SUMIFS(每日统计!K:K,每日统计!A:A,A5,每日统计!B:B,$O$4,每日统计!B:B,$O$5)</f>
        <v>0</v>
      </c>
      <c r="I5" s="86" t="e">
        <f>SUMIFS(每日统计!#REF!,每日统计!A:A,A5,每日统计!B:B,$O$4,每日统计!B:B,$O$5)</f>
        <v>#REF!</v>
      </c>
      <c r="J5" s="87" t="e">
        <f>SUMIFS(每日统计!#REF!,每日统计!A:A,A5,每日统计!B:B,$O$4,每日统计!B:B,$O$5)</f>
        <v>#REF!</v>
      </c>
      <c r="K5" s="88" t="e">
        <f>SUMIFS(每日统计!#REF!,每日统计!A:A,A5,每日统计!B:B,$O$4,每日统计!B:B,$O$5)</f>
        <v>#REF!</v>
      </c>
      <c r="L5" s="89" t="e">
        <f t="shared" si="0"/>
        <v>#REF!</v>
      </c>
      <c r="M5" s="90" t="e">
        <f>RANK(L5,$L$4:$L$18,0)</f>
        <v>#REF!</v>
      </c>
      <c r="N5" s="7"/>
      <c r="O5" s="1" t="s">
        <v>79</v>
      </c>
    </row>
    <row r="6" s="1" customFormat="1" ht="16.5" spans="1:14">
      <c r="A6" s="37" t="s">
        <v>45</v>
      </c>
      <c r="B6" s="38" t="s">
        <v>77</v>
      </c>
      <c r="C6" s="39">
        <f>SUMIFS(每日统计!H:H,每日统计!A:A,A6,每日统计!B:B,$O$4,每日统计!B:B,$O$5)</f>
        <v>0</v>
      </c>
      <c r="D6" s="40">
        <f>SUMIFS(每日统计!I:I,每日统计!A:A,A6,每日统计!B:B,$O$4,每日统计!B:B,$O$5)</f>
        <v>0</v>
      </c>
      <c r="E6" s="41" t="e">
        <f>SUMIFS(每日统计!#REF!,每日统计!A:A,A6,每日统计!B:B,$O$4,每日统计!B:B,$O$5)</f>
        <v>#REF!</v>
      </c>
      <c r="F6" s="42">
        <f>SUMIFS(每日统计!L:L,每日统计!A:A,A6,每日统计!B:B,$O$4,每日统计!B:B,$O$5)</f>
        <v>0</v>
      </c>
      <c r="G6" s="43">
        <f>SUMIFS(每日统计!J:J,每日统计!A:A,A6,每日统计!B:B,$O$4,每日统计!B:B,$O$5)</f>
        <v>0</v>
      </c>
      <c r="H6" s="43">
        <f>SUMIFS(每日统计!K:K,每日统计!A:A,A6,每日统计!B:B,$O$4,每日统计!B:B,$O$5)</f>
        <v>0</v>
      </c>
      <c r="I6" s="86" t="e">
        <f>SUMIFS(每日统计!#REF!,每日统计!A:A,A6,每日统计!B:B,$O$4,每日统计!B:B,$O$5)</f>
        <v>#REF!</v>
      </c>
      <c r="J6" s="42" t="e">
        <f>SUMIFS(每日统计!#REF!,每日统计!A:A,A6,每日统计!B:B,$O$4,每日统计!B:B,$O$5)</f>
        <v>#REF!</v>
      </c>
      <c r="K6" s="86" t="e">
        <f>SUMIFS(每日统计!#REF!,每日统计!A:A,A6,每日统计!B:B,$O$4,每日统计!B:B,$O$5)</f>
        <v>#REF!</v>
      </c>
      <c r="L6" s="89" t="e">
        <f t="shared" si="0"/>
        <v>#REF!</v>
      </c>
      <c r="M6" s="90" t="e">
        <f>RANK(L6,$L$4:$L$18,0)</f>
        <v>#REF!</v>
      </c>
      <c r="N6" s="7"/>
    </row>
    <row r="7" s="1" customFormat="1" ht="16.5" spans="1:14">
      <c r="A7" s="37" t="s">
        <v>20</v>
      </c>
      <c r="B7" s="38"/>
      <c r="C7" s="39">
        <f>SUMIFS(每日统计!H:H,每日统计!A:A,A7,每日统计!B:B,$O$4,每日统计!B:B,$O$5)</f>
        <v>0</v>
      </c>
      <c r="D7" s="40">
        <f>SUMIFS(每日统计!I:I,每日统计!A:A,A7,每日统计!B:B,$O$4,每日统计!B:B,$O$5)</f>
        <v>0</v>
      </c>
      <c r="E7" s="41" t="e">
        <f>SUMIFS(每日统计!#REF!,每日统计!A:A,A7,每日统计!B:B,$O$4,每日统计!B:B,$O$5)</f>
        <v>#REF!</v>
      </c>
      <c r="F7" s="42">
        <f>SUMIFS(每日统计!L:L,每日统计!A:A,A7,每日统计!B:B,$O$4,每日统计!B:B,$O$5)</f>
        <v>0</v>
      </c>
      <c r="G7" s="43">
        <f>SUMIFS(每日统计!J:J,每日统计!A:A,A7,每日统计!B:B,$O$4,每日统计!B:B,$O$5)</f>
        <v>0</v>
      </c>
      <c r="H7" s="43">
        <f>SUMIFS(每日统计!K:K,每日统计!A:A,A7,每日统计!B:B,$O$4,每日统计!B:B,$O$5)</f>
        <v>0</v>
      </c>
      <c r="I7" s="86" t="e">
        <f>SUMIFS(每日统计!#REF!,每日统计!A:A,A7,每日统计!B:B,$O$4,每日统计!B:B,$O$5)</f>
        <v>#REF!</v>
      </c>
      <c r="J7" s="42" t="e">
        <f>SUMIFS(每日统计!#REF!,每日统计!A:A,A7,每日统计!B:B,$O$4,每日统计!B:B,$O$5)</f>
        <v>#REF!</v>
      </c>
      <c r="K7" s="86" t="e">
        <f>SUMIFS(每日统计!#REF!,每日统计!A:A,A7,每日统计!B:B,$O$4,每日统计!B:B,$O$5)</f>
        <v>#REF!</v>
      </c>
      <c r="L7" s="89" t="e">
        <f t="shared" si="0"/>
        <v>#REF!</v>
      </c>
      <c r="M7" s="90" t="e">
        <f>RANK(L7,$L$4:$L$18,0)</f>
        <v>#REF!</v>
      </c>
      <c r="N7" s="7"/>
    </row>
    <row r="8" s="1" customFormat="1" ht="16.5" spans="1:14">
      <c r="A8" s="37" t="s">
        <v>41</v>
      </c>
      <c r="B8" s="38" t="s">
        <v>77</v>
      </c>
      <c r="C8" s="39">
        <f>SUMIFS(每日统计!H:H,每日统计!A:A,A8,每日统计!B:B,$O$4,每日统计!B:B,$O$5)</f>
        <v>0</v>
      </c>
      <c r="D8" s="40">
        <f>SUMIFS(每日统计!I:I,每日统计!A:A,A8,每日统计!B:B,$O$4,每日统计!B:B,$O$5)</f>
        <v>0</v>
      </c>
      <c r="E8" s="41" t="e">
        <f>SUMIFS(每日统计!#REF!,每日统计!A:A,A8,每日统计!B:B,$O$4,每日统计!B:B,$O$5)</f>
        <v>#REF!</v>
      </c>
      <c r="F8" s="42">
        <f>SUMIFS(每日统计!L:L,每日统计!A:A,A8,每日统计!B:B,$O$4,每日统计!B:B,$O$5)</f>
        <v>0</v>
      </c>
      <c r="G8" s="43">
        <f>SUMIFS(每日统计!J:J,每日统计!A:A,A8,每日统计!B:B,$O$4,每日统计!B:B,$O$5)</f>
        <v>0</v>
      </c>
      <c r="H8" s="43">
        <f>SUMIFS(每日统计!K:K,每日统计!A:A,A8,每日统计!B:B,$O$4,每日统计!B:B,$O$5)</f>
        <v>0</v>
      </c>
      <c r="I8" s="86" t="e">
        <f>SUMIFS(每日统计!#REF!,每日统计!A:A,A8,每日统计!B:B,$O$4,每日统计!B:B,$O$5)</f>
        <v>#REF!</v>
      </c>
      <c r="J8" s="42" t="e">
        <f>SUMIFS(每日统计!#REF!,每日统计!A:A,A8,每日统计!B:B,$O$4,每日统计!B:B,$O$5)</f>
        <v>#REF!</v>
      </c>
      <c r="K8" s="86" t="e">
        <f>SUMIFS(每日统计!#REF!,每日统计!A:A,A8,每日统计!B:B,$O$4,每日统计!B:B,$O$5)</f>
        <v>#REF!</v>
      </c>
      <c r="L8" s="89" t="e">
        <f t="shared" si="0"/>
        <v>#REF!</v>
      </c>
      <c r="M8" s="90" t="e">
        <f>RANK(L8,$L$4:$L$18,0)</f>
        <v>#REF!</v>
      </c>
      <c r="N8" s="7"/>
    </row>
    <row r="9" s="1" customFormat="1" ht="16.5" spans="1:14">
      <c r="A9" s="37" t="s">
        <v>44</v>
      </c>
      <c r="B9" s="38" t="s">
        <v>77</v>
      </c>
      <c r="C9" s="39">
        <f>SUMIFS(每日统计!H:H,每日统计!A:A,A9,每日统计!B:B,$O$4,每日统计!B:B,$O$5)</f>
        <v>0</v>
      </c>
      <c r="D9" s="40">
        <f>SUMIFS(每日统计!I:I,每日统计!A:A,A9,每日统计!B:B,$O$4,每日统计!B:B,$O$5)</f>
        <v>0</v>
      </c>
      <c r="E9" s="41" t="e">
        <f>SUMIFS(每日统计!#REF!,每日统计!A:A,A9,每日统计!B:B,$O$4,每日统计!B:B,$O$5)</f>
        <v>#REF!</v>
      </c>
      <c r="F9" s="42">
        <f>SUMIFS(每日统计!L:L,每日统计!A:A,A9,每日统计!B:B,$O$4,每日统计!B:B,$O$5)</f>
        <v>0</v>
      </c>
      <c r="G9" s="43">
        <f>SUMIFS(每日统计!J:J,每日统计!A:A,A9,每日统计!B:B,$O$4,每日统计!B:B,$O$5)</f>
        <v>0</v>
      </c>
      <c r="H9" s="43">
        <f>SUMIFS(每日统计!K:K,每日统计!A:A,A9,每日统计!B:B,$O$4,每日统计!B:B,$O$5)</f>
        <v>0</v>
      </c>
      <c r="I9" s="86" t="e">
        <f>SUMIFS(每日统计!#REF!,每日统计!A:A,A9,每日统计!B:B,$O$4,每日统计!B:B,$O$5)</f>
        <v>#REF!</v>
      </c>
      <c r="J9" s="42" t="e">
        <f>SUMIFS(每日统计!#REF!,每日统计!A:A,A9,每日统计!B:B,$O$4,每日统计!B:B,$O$5)</f>
        <v>#REF!</v>
      </c>
      <c r="K9" s="86" t="e">
        <f>SUMIFS(每日统计!#REF!,每日统计!A:A,A9,每日统计!B:B,$O$4,每日统计!B:B,$O$5)</f>
        <v>#REF!</v>
      </c>
      <c r="L9" s="89" t="e">
        <f t="shared" si="0"/>
        <v>#REF!</v>
      </c>
      <c r="M9" s="90" t="e">
        <f>RANK(L9,$L$4:$L$18,0)</f>
        <v>#REF!</v>
      </c>
      <c r="N9" s="7"/>
    </row>
    <row r="10" s="1" customFormat="1" ht="16.5" spans="1:14">
      <c r="A10" s="37" t="s">
        <v>28</v>
      </c>
      <c r="B10" s="38"/>
      <c r="C10" s="39">
        <f>SUMIFS(每日统计!H:H,每日统计!A:A,A10,每日统计!B:B,$O$4,每日统计!B:B,$O$5)</f>
        <v>0</v>
      </c>
      <c r="D10" s="40">
        <f>SUMIFS(每日统计!I:I,每日统计!A:A,A10,每日统计!B:B,$O$4,每日统计!B:B,$O$5)</f>
        <v>0</v>
      </c>
      <c r="E10" s="41" t="e">
        <f>SUMIFS(每日统计!#REF!,每日统计!A:A,A10,每日统计!B:B,$O$4,每日统计!B:B,$O$5)</f>
        <v>#REF!</v>
      </c>
      <c r="F10" s="42">
        <f>SUMIFS(每日统计!L:L,每日统计!A:A,A10,每日统计!B:B,$O$4,每日统计!B:B,$O$5)</f>
        <v>0</v>
      </c>
      <c r="G10" s="43">
        <f>SUMIFS(每日统计!J:J,每日统计!A:A,A10,每日统计!B:B,$O$4,每日统计!B:B,$O$5)</f>
        <v>0</v>
      </c>
      <c r="H10" s="43">
        <f>SUMIFS(每日统计!K:K,每日统计!A:A,A10,每日统计!B:B,$O$4,每日统计!B:B,$O$5)</f>
        <v>0</v>
      </c>
      <c r="I10" s="86" t="e">
        <f>SUMIFS(每日统计!#REF!,每日统计!A:A,A10,每日统计!B:B,$O$4,每日统计!B:B,$O$5)</f>
        <v>#REF!</v>
      </c>
      <c r="J10" s="42" t="e">
        <f>SUMIFS(每日统计!#REF!,每日统计!A:A,A10,每日统计!B:B,$O$4,每日统计!B:B,$O$5)</f>
        <v>#REF!</v>
      </c>
      <c r="K10" s="86" t="e">
        <f>SUMIFS(每日统计!#REF!,每日统计!A:A,A10,每日统计!B:B,$O$4,每日统计!B:B,$O$5)</f>
        <v>#REF!</v>
      </c>
      <c r="L10" s="89" t="e">
        <f t="shared" si="0"/>
        <v>#REF!</v>
      </c>
      <c r="M10" s="90" t="e">
        <f>RANK(L10,$L$4:$L$18,0)</f>
        <v>#REF!</v>
      </c>
      <c r="N10" s="7"/>
    </row>
    <row r="11" s="1" customFormat="1" ht="17.25" spans="1:14">
      <c r="A11" s="44" t="s">
        <v>39</v>
      </c>
      <c r="B11" s="45"/>
      <c r="C11" s="46">
        <f>SUMIFS(每日统计!H:H,每日统计!A:A,A11,每日统计!B:B,$O$4,每日统计!B:B,$O$5)</f>
        <v>0</v>
      </c>
      <c r="D11" s="47">
        <f>SUMIFS(每日统计!I:I,每日统计!A:A,A11,每日统计!B:B,$O$4,每日统计!B:B,$O$5)</f>
        <v>0</v>
      </c>
      <c r="E11" s="48" t="e">
        <f>SUMIFS(每日统计!#REF!,每日统计!A:A,A11,每日统计!B:B,$O$4,每日统计!B:B,$O$5)</f>
        <v>#REF!</v>
      </c>
      <c r="F11" s="49">
        <f>SUMIFS(每日统计!L:L,每日统计!A:A,A11,每日统计!B:B,$O$4,每日统计!B:B,$O$5)</f>
        <v>0</v>
      </c>
      <c r="G11" s="50">
        <f>SUMIFS(每日统计!J:J,每日统计!A:A,A11,每日统计!B:B,$O$4,每日统计!B:B,$O$5)</f>
        <v>0</v>
      </c>
      <c r="H11" s="50">
        <f>SUMIFS(每日统计!K:K,每日统计!A:A,A11,每日统计!B:B,$O$4,每日统计!B:B,$O$5)</f>
        <v>0</v>
      </c>
      <c r="I11" s="91" t="e">
        <f>SUMIFS(每日统计!#REF!,每日统计!A:A,A11,每日统计!B:B,$O$4,每日统计!B:B,$O$5)</f>
        <v>#REF!</v>
      </c>
      <c r="J11" s="49" t="e">
        <f>SUMIFS(每日统计!#REF!,每日统计!A:A,A11,每日统计!B:B,$O$4,每日统计!B:B,$O$5)</f>
        <v>#REF!</v>
      </c>
      <c r="K11" s="91" t="e">
        <f>SUMIFS(每日统计!#REF!,每日统计!A:A,A11,每日统计!B:B,$O$4,每日统计!B:B,$O$5)</f>
        <v>#REF!</v>
      </c>
      <c r="L11" s="92" t="e">
        <f t="shared" si="0"/>
        <v>#REF!</v>
      </c>
      <c r="M11" s="93" t="e">
        <f>RANK(L11,$L$4:$L$18,0)</f>
        <v>#REF!</v>
      </c>
      <c r="N11" s="7"/>
    </row>
    <row r="12" s="1" customFormat="1" ht="17.25" spans="1:14">
      <c r="A12" s="51" t="s">
        <v>29</v>
      </c>
      <c r="B12" s="51"/>
      <c r="C12" s="52">
        <f>SUMIFS(每日统计!H:H,每日统计!A:A,A12,每日统计!B:B,$O$4,每日统计!B:B,$O$5)</f>
        <v>0</v>
      </c>
      <c r="D12" s="53">
        <f>SUMIFS(每日统计!I:I,每日统计!A:A,A12,每日统计!B:B,$O$4,每日统计!B:B,$O$5)</f>
        <v>0</v>
      </c>
      <c r="E12" s="54" t="e">
        <f>SUMIFS(每日统计!#REF!,每日统计!A:A,A12,每日统计!B:B,$O$4,每日统计!B:B,$O$5)</f>
        <v>#REF!</v>
      </c>
      <c r="F12" s="55">
        <f>SUMIFS(每日统计!L:L,每日统计!A:A,A12,每日统计!B:B,$O$4,每日统计!B:B,$O$5)</f>
        <v>0</v>
      </c>
      <c r="G12" s="56">
        <f>SUMIFS(每日统计!J:J,每日统计!A:A,A12,每日统计!B:B,$O$4,每日统计!B:B,$O$5)</f>
        <v>0</v>
      </c>
      <c r="H12" s="56">
        <f>SUMIFS(每日统计!K:K,每日统计!A:A,A12,每日统计!B:B,$O$4,每日统计!B:B,$O$5)</f>
        <v>0</v>
      </c>
      <c r="I12" s="94" t="e">
        <f>SUMIFS(每日统计!#REF!,每日统计!A:A,A12,每日统计!B:B,$O$4,每日统计!B:B,$O$5)</f>
        <v>#REF!</v>
      </c>
      <c r="J12" s="55" t="e">
        <f>SUMIFS(每日统计!#REF!,每日统计!A:A,A12,每日统计!B:B,$O$4,每日统计!B:B,$O$5)</f>
        <v>#REF!</v>
      </c>
      <c r="K12" s="94" t="e">
        <f>SUMIFS(每日统计!#REF!,每日统计!A:A,A12,每日统计!B:B,$O$4,每日统计!B:B,$O$5)</f>
        <v>#REF!</v>
      </c>
      <c r="L12" s="95" t="e">
        <f t="shared" si="0"/>
        <v>#REF!</v>
      </c>
      <c r="M12" s="96" t="e">
        <f>RANK(L12,$L$4:$L$18,0)</f>
        <v>#REF!</v>
      </c>
      <c r="N12" s="7"/>
    </row>
    <row r="13" s="1" customFormat="1" ht="16.5" spans="1:14">
      <c r="A13" s="38" t="s">
        <v>43</v>
      </c>
      <c r="B13" s="38"/>
      <c r="C13" s="39">
        <f>SUMIFS(每日统计!H:H,每日统计!A:A,A13,每日统计!B:B,$O$4,每日统计!B:B,$O$5)</f>
        <v>0</v>
      </c>
      <c r="D13" s="40">
        <f>SUMIFS(每日统计!I:I,每日统计!A:A,A13,每日统计!B:B,$O$4,每日统计!B:B,$O$5)</f>
        <v>0</v>
      </c>
      <c r="E13" s="41" t="e">
        <f>SUMIFS(每日统计!#REF!,每日统计!A:A,A13,每日统计!B:B,$O$4,每日统计!B:B,$O$5)</f>
        <v>#REF!</v>
      </c>
      <c r="F13" s="42">
        <f>SUMIFS(每日统计!L:L,每日统计!A:A,A13,每日统计!B:B,$O$4,每日统计!B:B,$O$5)</f>
        <v>0</v>
      </c>
      <c r="G13" s="43">
        <f>SUMIFS(每日统计!J:J,每日统计!A:A,A13,每日统计!B:B,$O$4,每日统计!B:B,$O$5)</f>
        <v>0</v>
      </c>
      <c r="H13" s="43">
        <f>SUMIFS(每日统计!K:K,每日统计!A:A,A13,每日统计!B:B,$O$4,每日统计!B:B,$O$5)</f>
        <v>0</v>
      </c>
      <c r="I13" s="86" t="e">
        <f>SUMIFS(每日统计!#REF!,每日统计!A:A,A13,每日统计!B:B,$O$4,每日统计!B:B,$O$5)</f>
        <v>#REF!</v>
      </c>
      <c r="J13" s="87" t="e">
        <f>SUMIFS(每日统计!#REF!,每日统计!A:A,A13,每日统计!B:B,$O$4,每日统计!B:B,$O$5)</f>
        <v>#REF!</v>
      </c>
      <c r="K13" s="88" t="e">
        <f>SUMIFS(每日统计!#REF!,每日统计!A:A,A13,每日统计!B:B,$O$4,每日统计!B:B,$O$5)</f>
        <v>#REF!</v>
      </c>
      <c r="L13" s="89" t="e">
        <f t="shared" si="0"/>
        <v>#REF!</v>
      </c>
      <c r="M13" s="97" t="e">
        <f>RANK(L13,$L$4:$L$18,0)</f>
        <v>#REF!</v>
      </c>
      <c r="N13" s="7"/>
    </row>
    <row r="14" s="1" customFormat="1" ht="16.5" spans="1:14">
      <c r="A14" s="57" t="s">
        <v>71</v>
      </c>
      <c r="B14" s="57"/>
      <c r="C14" s="39">
        <f>SUMIFS(每日统计!H:H,每日统计!A:A,A14,每日统计!B:B,$O$4,每日统计!B:B,$O$5)</f>
        <v>0</v>
      </c>
      <c r="D14" s="40">
        <f>SUMIFS(每日统计!I:I,每日统计!A:A,A14,每日统计!B:B,$O$4,每日统计!B:B,$O$5)</f>
        <v>0</v>
      </c>
      <c r="E14" s="41" t="e">
        <f>SUMIFS(每日统计!#REF!,每日统计!A:A,A14,每日统计!B:B,$O$4,每日统计!B:B,$O$5)</f>
        <v>#REF!</v>
      </c>
      <c r="F14" s="42">
        <f>SUMIFS(每日统计!L:L,每日统计!A:A,A14,每日统计!B:B,$O$4,每日统计!B:B,$O$5)</f>
        <v>0</v>
      </c>
      <c r="G14" s="43">
        <f>SUMIFS(每日统计!J:J,每日统计!A:A,A14,每日统计!B:B,$O$4,每日统计!B:B,$O$5)</f>
        <v>0</v>
      </c>
      <c r="H14" s="43">
        <f>SUMIFS(每日统计!K:K,每日统计!A:A,A14,每日统计!B:B,$O$4,每日统计!B:B,$O$5)</f>
        <v>0</v>
      </c>
      <c r="I14" s="86" t="e">
        <f>SUMIFS(每日统计!#REF!,每日统计!A:A,A14,每日统计!B:B,$O$4,每日统计!B:B,$O$5)</f>
        <v>#REF!</v>
      </c>
      <c r="J14" s="42" t="e">
        <f>SUMIFS(每日统计!#REF!,每日统计!A:A,A14,每日统计!B:B,$O$4,每日统计!B:B,$O$5)</f>
        <v>#REF!</v>
      </c>
      <c r="K14" s="86" t="e">
        <f>SUMIFS(每日统计!#REF!,每日统计!A:A,A14,每日统计!B:B,$O$4,每日统计!B:B,$O$5)</f>
        <v>#REF!</v>
      </c>
      <c r="L14" s="89" t="e">
        <f t="shared" si="0"/>
        <v>#REF!</v>
      </c>
      <c r="M14" s="97" t="e">
        <f>RANK(L14,$L$4:$L$18,0)</f>
        <v>#REF!</v>
      </c>
      <c r="N14" s="7"/>
    </row>
    <row r="15" s="1" customFormat="1" ht="16.5" spans="1:14">
      <c r="A15" s="38" t="s">
        <v>69</v>
      </c>
      <c r="B15" s="38" t="s">
        <v>77</v>
      </c>
      <c r="C15" s="39">
        <f>SUMIFS(每日统计!H:H,每日统计!A:A,A15,每日统计!B:B,$O$4,每日统计!B:B,$O$5)</f>
        <v>0</v>
      </c>
      <c r="D15" s="40">
        <f>SUMIFS(每日统计!I:I,每日统计!A:A,A15,每日统计!B:B,$O$4,每日统计!B:B,$O$5)</f>
        <v>0</v>
      </c>
      <c r="E15" s="41" t="e">
        <f>SUMIFS(每日统计!#REF!,每日统计!A:A,A15,每日统计!B:B,$O$4,每日统计!B:B,$O$5)</f>
        <v>#REF!</v>
      </c>
      <c r="F15" s="42">
        <f>SUMIFS(每日统计!L:L,每日统计!A:A,A15,每日统计!B:B,$O$4,每日统计!B:B,$O$5)</f>
        <v>0</v>
      </c>
      <c r="G15" s="43">
        <f>SUMIFS(每日统计!J:J,每日统计!A:A,A15,每日统计!B:B,$O$4,每日统计!B:B,$O$5)</f>
        <v>0</v>
      </c>
      <c r="H15" s="43">
        <f>SUMIFS(每日统计!K:K,每日统计!A:A,A15,每日统计!B:B,$O$4,每日统计!B:B,$O$5)</f>
        <v>0</v>
      </c>
      <c r="I15" s="86" t="e">
        <f>SUMIFS(每日统计!#REF!,每日统计!A:A,A15,每日统计!B:B,$O$4,每日统计!B:B,$O$5)</f>
        <v>#REF!</v>
      </c>
      <c r="J15" s="42" t="e">
        <f>SUMIFS(每日统计!#REF!,每日统计!A:A,A15,每日统计!B:B,$O$4,每日统计!B:B,$O$5)</f>
        <v>#REF!</v>
      </c>
      <c r="K15" s="86" t="e">
        <f>SUMIFS(每日统计!#REF!,每日统计!A:A,A15,每日统计!B:B,$O$4,每日统计!B:B,$O$5)</f>
        <v>#REF!</v>
      </c>
      <c r="L15" s="89" t="e">
        <f t="shared" si="0"/>
        <v>#REF!</v>
      </c>
      <c r="M15" s="97" t="e">
        <f>RANK(L15,$L$4:$L$18,0)</f>
        <v>#REF!</v>
      </c>
      <c r="N15" s="7"/>
    </row>
    <row r="16" s="1" customFormat="1" ht="16.5" spans="1:14">
      <c r="A16" s="38" t="s">
        <v>26</v>
      </c>
      <c r="B16" s="38"/>
      <c r="C16" s="39">
        <f>SUMIFS(每日统计!H:H,每日统计!A:A,A16,每日统计!B:B,$O$4,每日统计!B:B,$O$5)</f>
        <v>0</v>
      </c>
      <c r="D16" s="40">
        <f>SUMIFS(每日统计!I:I,每日统计!A:A,A16,每日统计!B:B,$O$4,每日统计!B:B,$O$5)</f>
        <v>0</v>
      </c>
      <c r="E16" s="41" t="e">
        <f>SUMIFS(每日统计!#REF!,每日统计!A:A,A16,每日统计!B:B,$O$4,每日统计!B:B,$O$5)</f>
        <v>#REF!</v>
      </c>
      <c r="F16" s="42">
        <f>SUMIFS(每日统计!L:L,每日统计!A:A,A16,每日统计!B:B,$O$4,每日统计!B:B,$O$5)</f>
        <v>0</v>
      </c>
      <c r="G16" s="43">
        <f>SUMIFS(每日统计!J:J,每日统计!A:A,A16,每日统计!B:B,$O$4,每日统计!B:B,$O$5)</f>
        <v>0</v>
      </c>
      <c r="H16" s="43">
        <f>SUMIFS(每日统计!K:K,每日统计!A:A,A16,每日统计!B:B,$O$4,每日统计!B:B,$O$5)</f>
        <v>0</v>
      </c>
      <c r="I16" s="86" t="e">
        <f>SUMIFS(每日统计!#REF!,每日统计!A:A,A16,每日统计!B:B,$O$4,每日统计!B:B,$O$5)</f>
        <v>#REF!</v>
      </c>
      <c r="J16" s="42" t="e">
        <f>SUMIFS(每日统计!#REF!,每日统计!A:A,A16,每日统计!B:B,$O$4,每日统计!B:B,$O$5)</f>
        <v>#REF!</v>
      </c>
      <c r="K16" s="86" t="e">
        <f>SUMIFS(每日统计!#REF!,每日统计!A:A,A16,每日统计!B:B,$O$4,每日统计!B:B,$O$5)</f>
        <v>#REF!</v>
      </c>
      <c r="L16" s="89" t="e">
        <f t="shared" si="0"/>
        <v>#REF!</v>
      </c>
      <c r="M16" s="97" t="e">
        <f>RANK(L16,$L$4:$L$18,0)</f>
        <v>#REF!</v>
      </c>
      <c r="N16" s="7"/>
    </row>
    <row r="17" s="1" customFormat="1" ht="16.5" spans="1:14">
      <c r="A17" s="38" t="s">
        <v>70</v>
      </c>
      <c r="B17" s="38"/>
      <c r="C17" s="39">
        <f>SUMIFS(每日统计!H:H,每日统计!A:A,A17,每日统计!B:B,$O$4,每日统计!B:B,$O$5)</f>
        <v>0</v>
      </c>
      <c r="D17" s="40">
        <f>SUMIFS(每日统计!I:I,每日统计!A:A,A17,每日统计!B:B,$O$4,每日统计!B:B,$O$5)</f>
        <v>0</v>
      </c>
      <c r="E17" s="41" t="e">
        <f>SUMIFS(每日统计!#REF!,每日统计!A:A,A17,每日统计!B:B,$O$4,每日统计!B:B,$O$5)</f>
        <v>#REF!</v>
      </c>
      <c r="F17" s="42">
        <f>SUMIFS(每日统计!L:L,每日统计!A:A,A17,每日统计!B:B,$O$4,每日统计!B:B,$O$5)</f>
        <v>0</v>
      </c>
      <c r="G17" s="43">
        <f>SUMIFS(每日统计!J:J,每日统计!A:A,A17,每日统计!B:B,$O$4,每日统计!B:B,$O$5)</f>
        <v>0</v>
      </c>
      <c r="H17" s="43">
        <f>SUMIFS(每日统计!K:K,每日统计!A:A,A17,每日统计!B:B,$O$4,每日统计!B:B,$O$5)</f>
        <v>0</v>
      </c>
      <c r="I17" s="86" t="e">
        <f>SUMIFS(每日统计!#REF!,每日统计!A:A,A17,每日统计!B:B,$O$4,每日统计!B:B,$O$5)</f>
        <v>#REF!</v>
      </c>
      <c r="J17" s="42" t="e">
        <f>SUMIFS(每日统计!#REF!,每日统计!A:A,A17,每日统计!B:B,$O$4,每日统计!B:B,$O$5)</f>
        <v>#REF!</v>
      </c>
      <c r="K17" s="86" t="e">
        <f>SUMIFS(每日统计!#REF!,每日统计!A:A,A17,每日统计!B:B,$O$4,每日统计!B:B,$O$5)</f>
        <v>#REF!</v>
      </c>
      <c r="L17" s="89" t="e">
        <f t="shared" si="0"/>
        <v>#REF!</v>
      </c>
      <c r="M17" s="97" t="e">
        <f>RANK(L17,$L$4:$L$18,0)</f>
        <v>#REF!</v>
      </c>
      <c r="N17" s="7"/>
    </row>
    <row r="18" s="1" customFormat="1" ht="17.25" spans="1:14">
      <c r="A18" s="58" t="s">
        <v>16</v>
      </c>
      <c r="B18" s="58"/>
      <c r="C18" s="59">
        <f>SUMIFS(每日统计!H:H,每日统计!A:A,A18,每日统计!B:B,$O$4,每日统计!B:B,$O$5)</f>
        <v>0</v>
      </c>
      <c r="D18" s="60">
        <f>SUMIFS(每日统计!I:I,每日统计!A:A,A18,每日统计!B:B,$O$4,每日统计!B:B,$O$5)</f>
        <v>0</v>
      </c>
      <c r="E18" s="61" t="e">
        <f>SUMIFS(每日统计!#REF!,每日统计!A:A,A18,每日统计!B:B,$O$4,每日统计!B:B,$O$5)</f>
        <v>#REF!</v>
      </c>
      <c r="F18" s="62">
        <f>SUMIFS(每日统计!L:L,每日统计!A:A,A18,每日统计!B:B,$O$4,每日统计!B:B,$O$5)</f>
        <v>0</v>
      </c>
      <c r="G18" s="63">
        <f>SUMIFS(每日统计!J:J,每日统计!A:A,A18,每日统计!B:B,$O$4,每日统计!B:B,$O$5)</f>
        <v>0</v>
      </c>
      <c r="H18" s="63">
        <f>SUMIFS(每日统计!K:K,每日统计!A:A,A18,每日统计!B:B,$O$4,每日统计!B:B,$O$5)</f>
        <v>0</v>
      </c>
      <c r="I18" s="98" t="e">
        <f>SUMIFS(每日统计!#REF!,每日统计!A:A,A18,每日统计!B:B,$O$4,每日统计!B:B,$O$5)</f>
        <v>#REF!</v>
      </c>
      <c r="J18" s="62" t="e">
        <f>SUMIFS(每日统计!#REF!,每日统计!A:A,A18,每日统计!B:B,$O$4,每日统计!B:B,$O$5)</f>
        <v>#REF!</v>
      </c>
      <c r="K18" s="98" t="e">
        <f>SUMIFS(每日统计!#REF!,每日统计!A:A,A18,每日统计!B:B,$O$4,每日统计!B:B,$O$5)</f>
        <v>#REF!</v>
      </c>
      <c r="L18" s="99" t="e">
        <f t="shared" si="0"/>
        <v>#REF!</v>
      </c>
      <c r="M18" s="100" t="e">
        <f>RANK(L18,$L$4:$L$18,0)</f>
        <v>#REF!</v>
      </c>
      <c r="N18" s="7"/>
    </row>
    <row r="19" ht="17.25" spans="1:13">
      <c r="A19" s="64" t="s">
        <v>80</v>
      </c>
      <c r="B19" s="64"/>
      <c r="C19" s="64">
        <f>SUM(C4:C18)</f>
        <v>0</v>
      </c>
      <c r="D19" s="64">
        <f t="shared" ref="D19:K19" si="1">SUM(D4:D18)</f>
        <v>0</v>
      </c>
      <c r="E19" s="64" t="e">
        <f t="shared" si="1"/>
        <v>#REF!</v>
      </c>
      <c r="F19" s="64">
        <f t="shared" si="1"/>
        <v>0</v>
      </c>
      <c r="G19" s="64">
        <f t="shared" si="1"/>
        <v>0</v>
      </c>
      <c r="H19" s="64">
        <f t="shared" si="1"/>
        <v>0</v>
      </c>
      <c r="I19" s="64" t="e">
        <f t="shared" si="1"/>
        <v>#REF!</v>
      </c>
      <c r="J19" s="64" t="e">
        <f t="shared" si="1"/>
        <v>#REF!</v>
      </c>
      <c r="K19" s="64" t="e">
        <f t="shared" si="1"/>
        <v>#REF!</v>
      </c>
      <c r="L19" s="101"/>
      <c r="M19" s="102"/>
    </row>
    <row r="20" customFormat="1" ht="13.5"/>
    <row r="21" customFormat="1" ht="13.5"/>
    <row r="22" ht="13.5" spans="3:14">
      <c r="C22"/>
      <c r="E22"/>
      <c r="J22"/>
      <c r="K22"/>
      <c r="L22"/>
      <c r="M22"/>
      <c r="N22"/>
    </row>
    <row r="23" ht="13.5" spans="3:14">
      <c r="C23"/>
      <c r="E23"/>
      <c r="J23"/>
      <c r="K23"/>
      <c r="L23"/>
      <c r="M23"/>
      <c r="N23"/>
    </row>
    <row r="24" ht="13.5" spans="3:14">
      <c r="C24"/>
      <c r="E24"/>
      <c r="J24"/>
      <c r="K24"/>
      <c r="L24"/>
      <c r="M24"/>
      <c r="N24"/>
    </row>
    <row r="25" ht="13.5" spans="3:14">
      <c r="C25"/>
      <c r="E25"/>
      <c r="J25"/>
      <c r="K25"/>
      <c r="L25"/>
      <c r="M25"/>
      <c r="N25"/>
    </row>
    <row r="26" ht="13.5" spans="3:14">
      <c r="C26"/>
      <c r="E26"/>
      <c r="J26"/>
      <c r="K26"/>
      <c r="L26"/>
      <c r="M26"/>
      <c r="N26"/>
    </row>
    <row r="27" ht="13.5" spans="3:14">
      <c r="C27"/>
      <c r="E27"/>
      <c r="J27"/>
      <c r="K27"/>
      <c r="L27"/>
      <c r="M27"/>
      <c r="N27"/>
    </row>
    <row r="28" ht="13.5" spans="3:14">
      <c r="C28"/>
      <c r="E28"/>
      <c r="J28"/>
      <c r="K28"/>
      <c r="L28"/>
      <c r="M28"/>
      <c r="N28"/>
    </row>
    <row r="29" ht="13.5" spans="3:14">
      <c r="C29"/>
      <c r="E29"/>
      <c r="J29"/>
      <c r="K29"/>
      <c r="L29"/>
      <c r="M29"/>
      <c r="N29"/>
    </row>
    <row r="30" ht="13.5" spans="3:14">
      <c r="C30"/>
      <c r="E30"/>
      <c r="J30"/>
      <c r="K30"/>
      <c r="L30"/>
      <c r="M30"/>
      <c r="N30"/>
    </row>
    <row r="31" ht="13.5" spans="3:14">
      <c r="C31"/>
      <c r="E31"/>
      <c r="J31"/>
      <c r="K31"/>
      <c r="L31"/>
      <c r="M31"/>
      <c r="N31"/>
    </row>
    <row r="32" ht="13.5" spans="3:14">
      <c r="C32"/>
      <c r="E32"/>
      <c r="J32"/>
      <c r="K32"/>
      <c r="L32"/>
      <c r="M32"/>
      <c r="N32"/>
    </row>
    <row r="33" ht="13.5" spans="3:14">
      <c r="C33"/>
      <c r="E33"/>
      <c r="J33"/>
      <c r="K33"/>
      <c r="L33"/>
      <c r="M33"/>
      <c r="N33"/>
    </row>
    <row r="34" ht="13.5" spans="3:14">
      <c r="C34"/>
      <c r="E34"/>
      <c r="J34"/>
      <c r="K34"/>
      <c r="L34"/>
      <c r="M34"/>
      <c r="N34"/>
    </row>
    <row r="35" ht="13.5" spans="3:14">
      <c r="C35"/>
      <c r="E35"/>
      <c r="J35"/>
      <c r="K35"/>
      <c r="L35"/>
      <c r="M35"/>
      <c r="N35"/>
    </row>
    <row r="36" ht="13.5" spans="3:14">
      <c r="C36"/>
      <c r="E36"/>
      <c r="J36"/>
      <c r="K36"/>
      <c r="L36"/>
      <c r="M36"/>
      <c r="N36"/>
    </row>
    <row r="37" ht="13.5" spans="3:14">
      <c r="C37"/>
      <c r="E37"/>
      <c r="J37"/>
      <c r="K37"/>
      <c r="L37"/>
      <c r="M37"/>
      <c r="N37"/>
    </row>
    <row r="38" ht="13.5" spans="3:14">
      <c r="C38"/>
      <c r="E38"/>
      <c r="J38"/>
      <c r="K38"/>
      <c r="L38"/>
      <c r="M38"/>
      <c r="N38"/>
    </row>
    <row r="39" ht="13.5" spans="3:14">
      <c r="C39"/>
      <c r="E39"/>
      <c r="J39"/>
      <c r="K39"/>
      <c r="L39"/>
      <c r="M39"/>
      <c r="N39"/>
    </row>
    <row r="40" ht="13.5" spans="3:14">
      <c r="C40"/>
      <c r="E40"/>
      <c r="J40"/>
      <c r="K40"/>
      <c r="L40"/>
      <c r="M40"/>
      <c r="N40"/>
    </row>
    <row r="41" ht="13.5" spans="3:14">
      <c r="C41"/>
      <c r="E41"/>
      <c r="J41"/>
      <c r="K41"/>
      <c r="L41"/>
      <c r="M41"/>
      <c r="N41"/>
    </row>
    <row r="42" s="1" customFormat="1" ht="16.5" spans="1:14">
      <c r="A42"/>
      <c r="B42"/>
      <c r="C42"/>
      <c r="D42"/>
      <c r="E42"/>
      <c r="F42"/>
      <c r="G42"/>
      <c r="H42"/>
      <c r="I42"/>
      <c r="J42"/>
      <c r="K42"/>
      <c r="L42"/>
      <c r="M42"/>
      <c r="N42"/>
    </row>
  </sheetData>
  <autoFilter ref="A2:M19">
    <sortState ref="A2:M19">
      <sortCondition ref="M2"/>
    </sortState>
    <extLst/>
  </autoFilter>
  <mergeCells count="12">
    <mergeCell ref="A1:M1"/>
    <mergeCell ref="C2:D2"/>
    <mergeCell ref="F2:G2"/>
    <mergeCell ref="A2:A3"/>
    <mergeCell ref="B2:B3"/>
    <mergeCell ref="E2:E3"/>
    <mergeCell ref="H2:H3"/>
    <mergeCell ref="I2:I3"/>
    <mergeCell ref="J2:J3"/>
    <mergeCell ref="K2:K3"/>
    <mergeCell ref="L2:L3"/>
    <mergeCell ref="M2:M3"/>
  </mergeCells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workbookViewId="0">
      <selection activeCell="G26" sqref="G26"/>
    </sheetView>
  </sheetViews>
  <sheetFormatPr defaultColWidth="9" defaultRowHeight="16.5" outlineLevelCol="6"/>
  <cols>
    <col min="3" max="3" width="13.75" style="1" customWidth="1"/>
    <col min="4" max="16382" width="9" style="1"/>
  </cols>
  <sheetData>
    <row r="1" s="1" customFormat="1" spans="1:3">
      <c r="A1" s="2" t="s">
        <v>81</v>
      </c>
      <c r="B1" s="2" t="s">
        <v>82</v>
      </c>
      <c r="C1" s="2" t="s">
        <v>1</v>
      </c>
    </row>
    <row r="2" s="1" customFormat="1" spans="1:3">
      <c r="A2" s="1" t="s">
        <v>83</v>
      </c>
      <c r="B2" s="1" t="s">
        <v>84</v>
      </c>
      <c r="C2" s="1" t="s">
        <v>45</v>
      </c>
    </row>
    <row r="3" s="1" customFormat="1" spans="1:3">
      <c r="A3" s="1" t="s">
        <v>85</v>
      </c>
      <c r="B3" s="1" t="s">
        <v>86</v>
      </c>
      <c r="C3" s="1" t="s">
        <v>45</v>
      </c>
    </row>
    <row r="4" s="1" customFormat="1" spans="1:3">
      <c r="A4" s="1" t="s">
        <v>87</v>
      </c>
      <c r="B4" s="1" t="s">
        <v>88</v>
      </c>
      <c r="C4" s="1" t="s">
        <v>45</v>
      </c>
    </row>
    <row r="5" s="1" customFormat="1" spans="1:3">
      <c r="A5" s="1" t="s">
        <v>89</v>
      </c>
      <c r="B5" s="1" t="s">
        <v>90</v>
      </c>
      <c r="C5" s="1" t="s">
        <v>45</v>
      </c>
    </row>
    <row r="6" s="1" customFormat="1" spans="1:3">
      <c r="A6" s="1" t="s">
        <v>91</v>
      </c>
      <c r="B6" s="1" t="s">
        <v>92</v>
      </c>
      <c r="C6" s="1" t="s">
        <v>45</v>
      </c>
    </row>
    <row r="7" s="1" customFormat="1" spans="1:3">
      <c r="A7" s="1" t="s">
        <v>93</v>
      </c>
      <c r="B7" s="1" t="s">
        <v>94</v>
      </c>
      <c r="C7" s="1" t="s">
        <v>45</v>
      </c>
    </row>
    <row r="8" s="1" customFormat="1" spans="1:3">
      <c r="A8" s="1" t="s">
        <v>95</v>
      </c>
      <c r="B8" s="1" t="s">
        <v>96</v>
      </c>
      <c r="C8" s="1" t="s">
        <v>35</v>
      </c>
    </row>
    <row r="9" s="1" customFormat="1" spans="1:3">
      <c r="A9" s="1" t="s">
        <v>97</v>
      </c>
      <c r="B9" s="1" t="s">
        <v>98</v>
      </c>
      <c r="C9" s="1" t="s">
        <v>35</v>
      </c>
    </row>
    <row r="10" s="1" customFormat="1" spans="1:3">
      <c r="A10" s="1" t="s">
        <v>99</v>
      </c>
      <c r="B10" s="1" t="s">
        <v>100</v>
      </c>
      <c r="C10" s="1" t="s">
        <v>35</v>
      </c>
    </row>
    <row r="11" s="1" customFormat="1" spans="1:3">
      <c r="A11" s="1" t="s">
        <v>101</v>
      </c>
      <c r="C11" s="1" t="s">
        <v>35</v>
      </c>
    </row>
    <row r="12" s="1" customFormat="1" spans="1:3">
      <c r="A12" s="1" t="s">
        <v>102</v>
      </c>
      <c r="C12" s="1" t="s">
        <v>35</v>
      </c>
    </row>
    <row r="13" s="1" customFormat="1" spans="1:3">
      <c r="A13" s="1" t="s">
        <v>103</v>
      </c>
      <c r="C13" s="1" t="s">
        <v>35</v>
      </c>
    </row>
    <row r="14" s="1" customFormat="1" spans="1:7">
      <c r="A14" s="1" t="s">
        <v>104</v>
      </c>
      <c r="B14" s="1" t="s">
        <v>105</v>
      </c>
      <c r="C14" s="1" t="s">
        <v>20</v>
      </c>
      <c r="G14" s="3"/>
    </row>
    <row r="15" s="1" customFormat="1" spans="1:7">
      <c r="A15" s="1" t="s">
        <v>106</v>
      </c>
      <c r="C15" s="1" t="s">
        <v>20</v>
      </c>
      <c r="G15" s="3"/>
    </row>
    <row r="16" s="1" customFormat="1" spans="1:7">
      <c r="A16" s="1" t="s">
        <v>107</v>
      </c>
      <c r="C16" s="1" t="s">
        <v>20</v>
      </c>
      <c r="G16" s="3"/>
    </row>
    <row r="17" s="1" customFormat="1" spans="1:3">
      <c r="A17" s="1" t="s">
        <v>108</v>
      </c>
      <c r="B17" s="1" t="s">
        <v>109</v>
      </c>
      <c r="C17" s="1" t="s">
        <v>39</v>
      </c>
    </row>
    <row r="18" s="1" customFormat="1" spans="1:3">
      <c r="A18" s="1" t="s">
        <v>110</v>
      </c>
      <c r="C18" s="1" t="s">
        <v>39</v>
      </c>
    </row>
    <row r="19" s="1" customFormat="1" spans="1:3">
      <c r="A19" s="1" t="s">
        <v>111</v>
      </c>
      <c r="C19" s="1" t="s">
        <v>39</v>
      </c>
    </row>
    <row r="20" s="1" customFormat="1" spans="1:3">
      <c r="A20" s="1" t="s">
        <v>112</v>
      </c>
      <c r="B20" s="1" t="s">
        <v>113</v>
      </c>
      <c r="C20" s="1" t="s">
        <v>29</v>
      </c>
    </row>
    <row r="21" s="1" customFormat="1" spans="1:3">
      <c r="A21" s="1" t="s">
        <v>114</v>
      </c>
      <c r="C21" s="1" t="s">
        <v>29</v>
      </c>
    </row>
    <row r="22" s="1" customFormat="1" spans="1:3">
      <c r="A22" s="1" t="s">
        <v>115</v>
      </c>
      <c r="B22" s="1" t="s">
        <v>116</v>
      </c>
      <c r="C22" s="1" t="s">
        <v>44</v>
      </c>
    </row>
    <row r="23" s="1" customFormat="1" spans="1:3">
      <c r="A23" s="1" t="s">
        <v>117</v>
      </c>
      <c r="C23" s="1" t="s">
        <v>44</v>
      </c>
    </row>
    <row r="24" s="1" customFormat="1" spans="1:3">
      <c r="A24" s="1" t="s">
        <v>118</v>
      </c>
      <c r="B24" s="1" t="s">
        <v>119</v>
      </c>
      <c r="C24" s="1" t="s">
        <v>120</v>
      </c>
    </row>
    <row r="25" s="1" customFormat="1" spans="1:3">
      <c r="A25" s="1" t="s">
        <v>121</v>
      </c>
      <c r="B25" s="1" t="s">
        <v>122</v>
      </c>
      <c r="C25" s="1" t="s">
        <v>120</v>
      </c>
    </row>
    <row r="26" s="1" customFormat="1" spans="1:3">
      <c r="A26" s="1" t="s">
        <v>123</v>
      </c>
      <c r="C26" s="1" t="s">
        <v>124</v>
      </c>
    </row>
    <row r="27" s="1" customFormat="1" spans="1:3">
      <c r="A27" s="1" t="s">
        <v>125</v>
      </c>
      <c r="C27" s="1" t="s">
        <v>126</v>
      </c>
    </row>
    <row r="28" s="1" customFormat="1" spans="1:3">
      <c r="A28" s="1" t="s">
        <v>127</v>
      </c>
      <c r="C28" s="1" t="s">
        <v>128</v>
      </c>
    </row>
    <row r="29" s="1" customFormat="1" spans="1:3">
      <c r="A29" s="1" t="s">
        <v>129</v>
      </c>
      <c r="C29" s="1" t="s">
        <v>130</v>
      </c>
    </row>
    <row r="30" s="1" customFormat="1" spans="1:3">
      <c r="A30" s="1" t="s">
        <v>131</v>
      </c>
      <c r="C30" s="1" t="s">
        <v>132</v>
      </c>
    </row>
    <row r="31" s="1" customFormat="1" spans="1:3">
      <c r="A31" s="1" t="s">
        <v>133</v>
      </c>
      <c r="C31" s="1" t="s">
        <v>134</v>
      </c>
    </row>
    <row r="32" s="1" customFormat="1" spans="1:3">
      <c r="A32" s="1" t="s">
        <v>135</v>
      </c>
      <c r="C32" s="1" t="s">
        <v>136</v>
      </c>
    </row>
    <row r="33" s="1" customFormat="1" spans="1:3">
      <c r="A33" s="1" t="s">
        <v>137</v>
      </c>
      <c r="B33" s="1" t="s">
        <v>138</v>
      </c>
      <c r="C33" s="1" t="s">
        <v>16</v>
      </c>
    </row>
    <row r="34" s="1" customFormat="1" spans="1:3">
      <c r="A34" s="1" t="s">
        <v>139</v>
      </c>
      <c r="B34" s="1" t="s">
        <v>140</v>
      </c>
      <c r="C34" s="1" t="s">
        <v>16</v>
      </c>
    </row>
    <row r="35" s="1" customFormat="1" spans="2:3">
      <c r="B35" s="1" t="s">
        <v>141</v>
      </c>
      <c r="C35" s="1" t="s">
        <v>16</v>
      </c>
    </row>
    <row r="36" s="1" customFormat="1" spans="1:3">
      <c r="A36" s="1" t="s">
        <v>142</v>
      </c>
      <c r="B36" s="1" t="s">
        <v>143</v>
      </c>
      <c r="C36" s="1" t="s">
        <v>28</v>
      </c>
    </row>
    <row r="37" s="1" customFormat="1" spans="1:3">
      <c r="A37" s="1" t="s">
        <v>144</v>
      </c>
      <c r="C37" s="1" t="s">
        <v>28</v>
      </c>
    </row>
    <row r="38" s="1" customFormat="1" spans="1:3">
      <c r="A38" s="1" t="s">
        <v>145</v>
      </c>
      <c r="C38" s="1" t="s">
        <v>28</v>
      </c>
    </row>
    <row r="39" s="1" customFormat="1" spans="1:3">
      <c r="A39" s="1" t="s">
        <v>146</v>
      </c>
      <c r="B39" s="1" t="s">
        <v>147</v>
      </c>
      <c r="C39" s="1" t="s">
        <v>24</v>
      </c>
    </row>
    <row r="40" s="1" customFormat="1" spans="1:3">
      <c r="A40" s="1" t="s">
        <v>148</v>
      </c>
      <c r="B40" s="1" t="s">
        <v>149</v>
      </c>
      <c r="C40" s="1" t="s">
        <v>24</v>
      </c>
    </row>
    <row r="41" s="1" customFormat="1" spans="1:3">
      <c r="A41" s="1" t="s">
        <v>150</v>
      </c>
      <c r="B41" s="1" t="s">
        <v>151</v>
      </c>
      <c r="C41" s="1" t="s">
        <v>24</v>
      </c>
    </row>
    <row r="42" s="1" customFormat="1" spans="1:3">
      <c r="A42" s="1" t="s">
        <v>152</v>
      </c>
      <c r="C42" s="1" t="s">
        <v>24</v>
      </c>
    </row>
    <row r="43" s="1" customFormat="1" spans="1:3">
      <c r="A43" s="1" t="s">
        <v>153</v>
      </c>
      <c r="C43" s="1" t="s">
        <v>24</v>
      </c>
    </row>
    <row r="44" s="1" customFormat="1" spans="1:3">
      <c r="A44" s="1" t="s">
        <v>154</v>
      </c>
      <c r="B44" s="1" t="s">
        <v>155</v>
      </c>
      <c r="C44" s="1" t="s">
        <v>70</v>
      </c>
    </row>
    <row r="45" s="1" customFormat="1" spans="1:3">
      <c r="A45" s="1" t="s">
        <v>156</v>
      </c>
      <c r="B45" s="1" t="s">
        <v>157</v>
      </c>
      <c r="C45" s="1" t="s">
        <v>70</v>
      </c>
    </row>
    <row r="46" s="1" customFormat="1" spans="1:3">
      <c r="A46" s="1" t="s">
        <v>158</v>
      </c>
      <c r="B46" s="1" t="s">
        <v>159</v>
      </c>
      <c r="C46" s="1" t="s">
        <v>26</v>
      </c>
    </row>
    <row r="47" s="1" customFormat="1" spans="1:3">
      <c r="A47" s="1" t="s">
        <v>160</v>
      </c>
      <c r="B47" s="1" t="s">
        <v>161</v>
      </c>
      <c r="C47" s="1" t="s">
        <v>26</v>
      </c>
    </row>
    <row r="48" s="1" customFormat="1" spans="1:3">
      <c r="A48" s="1" t="s">
        <v>162</v>
      </c>
      <c r="C48" s="1" t="s">
        <v>26</v>
      </c>
    </row>
    <row r="49" s="1" customFormat="1" spans="1:3">
      <c r="A49" s="1" t="s">
        <v>163</v>
      </c>
      <c r="C49" s="1" t="s">
        <v>26</v>
      </c>
    </row>
    <row r="50" s="1" customFormat="1" spans="1:3">
      <c r="A50" s="1" t="s">
        <v>164</v>
      </c>
      <c r="C50" s="1" t="s">
        <v>26</v>
      </c>
    </row>
    <row r="51" s="1" customFormat="1" spans="1:3">
      <c r="A51" s="1" t="s">
        <v>165</v>
      </c>
      <c r="C51" s="1" t="s">
        <v>26</v>
      </c>
    </row>
    <row r="52" s="1" customFormat="1" spans="1:3">
      <c r="A52" s="1" t="s">
        <v>166</v>
      </c>
      <c r="B52" s="1" t="s">
        <v>167</v>
      </c>
      <c r="C52" s="1" t="s">
        <v>69</v>
      </c>
    </row>
    <row r="53" s="1" customFormat="1" spans="1:3">
      <c r="A53" s="1" t="s">
        <v>168</v>
      </c>
      <c r="B53" s="1" t="s">
        <v>169</v>
      </c>
      <c r="C53" s="1" t="s">
        <v>69</v>
      </c>
    </row>
    <row r="54" s="1" customFormat="1" spans="1:3">
      <c r="A54" s="1" t="s">
        <v>170</v>
      </c>
      <c r="B54" s="3" t="s">
        <v>171</v>
      </c>
      <c r="C54" s="1" t="s">
        <v>69</v>
      </c>
    </row>
    <row r="55" s="1" customFormat="1" spans="1:3">
      <c r="A55" s="1" t="s">
        <v>172</v>
      </c>
      <c r="B55" s="1" t="s">
        <v>173</v>
      </c>
      <c r="C55" s="1" t="s">
        <v>69</v>
      </c>
    </row>
    <row r="56" s="1" customFormat="1" spans="1:3">
      <c r="A56" s="1" t="s">
        <v>174</v>
      </c>
      <c r="C56" s="1" t="s">
        <v>69</v>
      </c>
    </row>
    <row r="57" s="1" customFormat="1" spans="1:3">
      <c r="A57" s="1" t="s">
        <v>175</v>
      </c>
      <c r="C57" s="1" t="s">
        <v>69</v>
      </c>
    </row>
    <row r="58" s="1" customFormat="1" spans="1:3">
      <c r="A58" s="1" t="s">
        <v>176</v>
      </c>
      <c r="C58" s="1" t="s">
        <v>69</v>
      </c>
    </row>
    <row r="59" s="1" customFormat="1" spans="1:3">
      <c r="A59" s="1" t="s">
        <v>177</v>
      </c>
      <c r="B59" s="1" t="s">
        <v>178</v>
      </c>
      <c r="C59" s="1" t="s">
        <v>41</v>
      </c>
    </row>
    <row r="60" s="1" customFormat="1" spans="1:3">
      <c r="A60" s="1" t="s">
        <v>179</v>
      </c>
      <c r="B60" s="1" t="s">
        <v>180</v>
      </c>
      <c r="C60" s="1" t="s">
        <v>41</v>
      </c>
    </row>
    <row r="61" s="1" customFormat="1" spans="1:3">
      <c r="A61" s="1" t="s">
        <v>181</v>
      </c>
      <c r="C61" s="1" t="s">
        <v>41</v>
      </c>
    </row>
    <row r="62" s="1" customFormat="1" spans="1:3">
      <c r="A62" s="1" t="s">
        <v>182</v>
      </c>
      <c r="C62" s="1" t="s">
        <v>41</v>
      </c>
    </row>
    <row r="63" s="1" customFormat="1" spans="1:3">
      <c r="A63" s="1" t="s">
        <v>183</v>
      </c>
      <c r="C63" s="1" t="s">
        <v>41</v>
      </c>
    </row>
    <row r="64" s="1" customFormat="1" spans="1:3">
      <c r="A64" s="1" t="s">
        <v>184</v>
      </c>
      <c r="C64" s="1" t="s">
        <v>41</v>
      </c>
    </row>
    <row r="65" s="1" customFormat="1" spans="1:3">
      <c r="A65" s="1" t="s">
        <v>185</v>
      </c>
      <c r="B65" s="1" t="s">
        <v>186</v>
      </c>
      <c r="C65" s="1" t="s">
        <v>187</v>
      </c>
    </row>
    <row r="66" s="1" customFormat="1" spans="1:3">
      <c r="A66" s="1" t="s">
        <v>188</v>
      </c>
      <c r="C66" s="1" t="s">
        <v>187</v>
      </c>
    </row>
    <row r="67" spans="1:3">
      <c r="A67" s="3" t="s">
        <v>189</v>
      </c>
      <c r="C67" s="1" t="s">
        <v>16</v>
      </c>
    </row>
    <row r="68" spans="1:3">
      <c r="A68" s="3" t="s">
        <v>190</v>
      </c>
      <c r="C68" s="1" t="s">
        <v>20</v>
      </c>
    </row>
    <row r="69" spans="1:3">
      <c r="A69" s="3" t="s">
        <v>191</v>
      </c>
      <c r="C69" s="1" t="s">
        <v>24</v>
      </c>
    </row>
    <row r="70" spans="1:3">
      <c r="A70" s="3" t="s">
        <v>192</v>
      </c>
      <c r="C70" s="1" t="s">
        <v>26</v>
      </c>
    </row>
    <row r="71" spans="1:3">
      <c r="A71" s="3" t="s">
        <v>193</v>
      </c>
      <c r="C71" s="1" t="s">
        <v>28</v>
      </c>
    </row>
    <row r="72" spans="1:3">
      <c r="A72" s="3" t="s">
        <v>194</v>
      </c>
      <c r="C72" s="1" t="s">
        <v>29</v>
      </c>
    </row>
    <row r="73" spans="1:3">
      <c r="A73" s="3" t="s">
        <v>195</v>
      </c>
      <c r="C73" s="1" t="s">
        <v>70</v>
      </c>
    </row>
    <row r="74" spans="1:3">
      <c r="A74" s="3" t="s">
        <v>196</v>
      </c>
      <c r="C74" s="1" t="s">
        <v>69</v>
      </c>
    </row>
    <row r="75" spans="1:3">
      <c r="A75" s="3" t="s">
        <v>197</v>
      </c>
      <c r="C75" s="1" t="s">
        <v>71</v>
      </c>
    </row>
    <row r="76" spans="1:3">
      <c r="A76" s="3" t="s">
        <v>198</v>
      </c>
      <c r="C76" s="1" t="s">
        <v>35</v>
      </c>
    </row>
    <row r="77" spans="1:3">
      <c r="A77" s="3" t="s">
        <v>199</v>
      </c>
      <c r="C77" s="1" t="s">
        <v>39</v>
      </c>
    </row>
    <row r="78" spans="1:3">
      <c r="A78" s="3" t="s">
        <v>200</v>
      </c>
      <c r="C78" s="1" t="s">
        <v>41</v>
      </c>
    </row>
    <row r="79" spans="1:3">
      <c r="A79" s="3" t="s">
        <v>201</v>
      </c>
      <c r="C79" s="1" t="s">
        <v>187</v>
      </c>
    </row>
    <row r="80" spans="1:3">
      <c r="A80" s="3" t="s">
        <v>202</v>
      </c>
      <c r="C80" s="1" t="s">
        <v>44</v>
      </c>
    </row>
    <row r="81" spans="1:3">
      <c r="A81" s="3" t="s">
        <v>203</v>
      </c>
      <c r="C81" s="1" t="s">
        <v>45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每日统计</vt:lpstr>
      <vt:lpstr>每日店面排名</vt:lpstr>
      <vt:lpstr>店面周统计</vt:lpstr>
      <vt:lpstr>月份店面</vt:lpstr>
      <vt:lpstr>店面人员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梦若雾散风吹</cp:lastModifiedBy>
  <dcterms:created xsi:type="dcterms:W3CDTF">2019-08-02T07:43:00Z</dcterms:created>
  <dcterms:modified xsi:type="dcterms:W3CDTF">2020-01-09T01:49:32Z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  <property fmtid="{D5CDD505-2E9C-101B-9397-08002B2CF9AE}" pid="3" name="KSOReadingLayout">
    <vt:bool>true</vt:bool>
  </property>
</Properties>
</file>