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tao/PycharmProjects/Network_tomography/"/>
    </mc:Choice>
  </mc:AlternateContent>
  <xr:revisionPtr revIDLastSave="0" documentId="13_ncr:1_{5EC66ED3-9D69-5F4D-83FF-97FC17E4D351}" xr6:coauthVersionLast="47" xr6:coauthVersionMax="47" xr10:uidLastSave="{00000000-0000-0000-0000-000000000000}"/>
  <bookViews>
    <workbookView xWindow="840" yWindow="500" windowWidth="32120" windowHeight="20380" activeTab="3" xr2:uid="{364D682F-7B04-A048-A598-7CE26482F535}"/>
  </bookViews>
  <sheets>
    <sheet name="Sheet1" sheetId="1" r:id="rId1"/>
    <sheet name="BR50node&amp;BTN_10%- 50% monitor " sheetId="2" r:id="rId2"/>
    <sheet name="fixed_monitor_percentage" sheetId="4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2" l="1"/>
  <c r="K24" i="2"/>
  <c r="L24" i="2"/>
  <c r="M24" i="2"/>
  <c r="I24" i="2"/>
  <c r="J18" i="2"/>
  <c r="K18" i="2"/>
  <c r="L18" i="2"/>
  <c r="M18" i="2"/>
  <c r="I18" i="2"/>
  <c r="B13" i="5"/>
  <c r="B14" i="5" s="1"/>
  <c r="A13" i="5"/>
  <c r="J23" i="2"/>
  <c r="K23" i="2"/>
  <c r="L23" i="2"/>
  <c r="M23" i="2"/>
  <c r="I23" i="2"/>
  <c r="J17" i="2"/>
  <c r="K17" i="2"/>
  <c r="L17" i="2"/>
  <c r="M17" i="2"/>
  <c r="I17" i="2"/>
  <c r="AE20" i="4"/>
  <c r="AF20" i="4"/>
  <c r="AH20" i="4"/>
  <c r="AJ20" i="4"/>
  <c r="AK20" i="4"/>
  <c r="Z21" i="4"/>
  <c r="AA21" i="4"/>
  <c r="AB21" i="4"/>
  <c r="AC21" i="4"/>
  <c r="AD21" i="4"/>
  <c r="Y21" i="4"/>
  <c r="K33" i="4"/>
  <c r="K37" i="4" s="1"/>
  <c r="L33" i="4"/>
  <c r="L37" i="4" s="1"/>
  <c r="M33" i="4"/>
  <c r="M37" i="4" s="1"/>
  <c r="N33" i="4"/>
  <c r="N37" i="4" s="1"/>
  <c r="O33" i="4"/>
  <c r="O37" i="4" s="1"/>
  <c r="J33" i="4"/>
  <c r="J37" i="4" s="1"/>
  <c r="R29" i="4"/>
  <c r="S29" i="4"/>
  <c r="T29" i="4"/>
  <c r="U29" i="4"/>
  <c r="V29" i="4"/>
  <c r="Q29" i="4"/>
  <c r="F24" i="4"/>
  <c r="E24" i="4"/>
  <c r="C24" i="4"/>
  <c r="AF17" i="4"/>
  <c r="AG17" i="4"/>
  <c r="AG20" i="4" s="1"/>
  <c r="AH17" i="4"/>
  <c r="AI17" i="4"/>
  <c r="AI20" i="4" s="1"/>
  <c r="AJ17" i="4"/>
  <c r="AE17" i="4"/>
  <c r="R20" i="4"/>
  <c r="S20" i="4"/>
  <c r="T20" i="4"/>
  <c r="U20" i="4"/>
  <c r="V20" i="4"/>
  <c r="Q20" i="4"/>
  <c r="B5" i="2"/>
  <c r="B24" i="4"/>
  <c r="F23" i="2"/>
  <c r="E23" i="2"/>
  <c r="D23" i="2"/>
  <c r="C23" i="2"/>
  <c r="B23" i="2"/>
  <c r="F17" i="2"/>
  <c r="E17" i="2"/>
  <c r="D17" i="2"/>
  <c r="C17" i="2"/>
  <c r="B17" i="2"/>
  <c r="K18" i="4"/>
  <c r="J18" i="4"/>
  <c r="C9" i="2"/>
  <c r="D9" i="2"/>
  <c r="E9" i="2"/>
  <c r="F9" i="2"/>
  <c r="B9" i="2"/>
  <c r="C5" i="2"/>
  <c r="D5" i="2"/>
  <c r="E5" i="2"/>
  <c r="F5" i="2"/>
  <c r="C35" i="1"/>
  <c r="D35" i="1"/>
  <c r="E35" i="1"/>
  <c r="F35" i="1"/>
  <c r="B35" i="1"/>
  <c r="C23" i="1"/>
  <c r="D23" i="1"/>
  <c r="E23" i="1"/>
  <c r="F23" i="1"/>
  <c r="B23" i="1"/>
  <c r="H22" i="1"/>
  <c r="I22" i="1"/>
  <c r="J22" i="1"/>
  <c r="K22" i="1"/>
  <c r="G22" i="1"/>
  <c r="G12" i="1"/>
  <c r="K12" i="1"/>
  <c r="J12" i="1"/>
  <c r="I12" i="1"/>
  <c r="H12" i="1"/>
  <c r="J17" i="4"/>
</calcChain>
</file>

<file path=xl/sharedStrings.xml><?xml version="1.0" encoding="utf-8"?>
<sst xmlns="http://schemas.openxmlformats.org/spreadsheetml/2006/main" count="70" uniqueCount="38">
  <si>
    <t>%of optimal path selected</t>
  </si>
  <si>
    <t>Barabasi 50 MAB-LLC</t>
  </si>
  <si>
    <t>Baseline</t>
  </si>
  <si>
    <t>0.63394	0.6011311	0.5838237	0.5697573	0.616023</t>
  </si>
  <si>
    <t>frirst 20times average</t>
  </si>
  <si>
    <t>second 20times average</t>
  </si>
  <si>
    <t>overall average</t>
  </si>
  <si>
    <t xml:space="preserve">abs-first 20times AVG </t>
  </si>
  <si>
    <t xml:space="preserve">abs-second 20times AVG </t>
  </si>
  <si>
    <t>50 nodes Barabasi</t>
  </si>
  <si>
    <t>20nodes</t>
  </si>
  <si>
    <t>40nodes</t>
  </si>
  <si>
    <t>60nodes</t>
  </si>
  <si>
    <t>80nodes</t>
  </si>
  <si>
    <t>100nodes</t>
  </si>
  <si>
    <t>20%_monitor_baseline</t>
  </si>
  <si>
    <t>20%_monitor_myapproach</t>
  </si>
  <si>
    <t>30%_monitor_baseline</t>
  </si>
  <si>
    <t>30%_monitor_myapproach</t>
  </si>
  <si>
    <t>3rd 10times run</t>
  </si>
  <si>
    <t>4th 10times run</t>
  </si>
  <si>
    <t>1st 10 times average</t>
  </si>
  <si>
    <t>2nd 10 times average</t>
  </si>
  <si>
    <t>80nodes_0.1</t>
  </si>
  <si>
    <t> 0.543507</t>
  </si>
  <si>
    <t> 2.860705</t>
  </si>
  <si>
    <t> 3.123266</t>
  </si>
  <si>
    <t>80nodes_1</t>
  </si>
  <si>
    <t>times of selected optimal path</t>
  </si>
  <si>
    <t>abs difference from the optimal path</t>
  </si>
  <si>
    <t>100nodes_1</t>
  </si>
  <si>
    <t>BTN network</t>
  </si>
  <si>
    <t>Baseline（40times run）</t>
  </si>
  <si>
    <t>% of optimal path selected</t>
  </si>
  <si>
    <t>Our approach</t>
  </si>
  <si>
    <t>Average path number among every pair of monitors with 30% monitors deployed</t>
  </si>
  <si>
    <t>20% 30% minitor deployed in different size of network (20 path for the search space)</t>
  </si>
  <si>
    <t>Our  Approach(Experiments1)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</si>
</sst>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/>
    <xf numFmtId="0" fontId="8" fillId="0" borderId="0" xfId="0" applyFont="1"/>
    <xf numFmtId="0" fontId="6" fillId="0" borderId="0" xfId="0" applyFont="1" applyAlignment="1">
      <alignment horizontal="center" vertical="center"/>
    </xf>
    <xf numFmtId="164" fontId="0" fillId="0" borderId="0" xfId="0" applyNumberFormat="1"/>
    <xf numFmtId="0" fontId="9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411F-4F63-514D-938F-FE1D43ED4FCD}">
  <dimension ref="A1:K35"/>
  <sheetViews>
    <sheetView workbookViewId="0">
      <selection activeCell="E29" sqref="E29"/>
    </sheetView>
  </sheetViews>
  <sheetFormatPr baseColWidth="10" defaultRowHeight="16" x14ac:dyDescent="0.2"/>
  <cols>
    <col min="1" max="1" width="22.5" customWidth="1"/>
  </cols>
  <sheetData>
    <row r="1" spans="1:11" x14ac:dyDescent="0.2">
      <c r="A1" s="1" t="s">
        <v>1</v>
      </c>
      <c r="B1" s="1">
        <v>0.1</v>
      </c>
      <c r="C1" s="1">
        <v>0.2</v>
      </c>
      <c r="D1" s="1">
        <v>0.3</v>
      </c>
      <c r="E1" s="1">
        <v>0.4</v>
      </c>
      <c r="F1" s="1">
        <v>0.5</v>
      </c>
    </row>
    <row r="2" spans="1:11" x14ac:dyDescent="0.2">
      <c r="A2" t="s">
        <v>0</v>
      </c>
      <c r="B2">
        <v>0.92700000000000005</v>
      </c>
      <c r="C2">
        <v>0.74273299999999998</v>
      </c>
      <c r="D2">
        <v>0.72362899999999997</v>
      </c>
      <c r="E2">
        <v>0.71126800000000001</v>
      </c>
      <c r="F2">
        <v>0.81840999999999997</v>
      </c>
    </row>
    <row r="3" spans="1:11" x14ac:dyDescent="0.2">
      <c r="B3">
        <v>0.62739999999999996</v>
      </c>
      <c r="C3">
        <v>0.714978</v>
      </c>
      <c r="D3">
        <v>0.69481000000000004</v>
      </c>
      <c r="E3">
        <v>0.79469500000000004</v>
      </c>
      <c r="F3">
        <v>0.78704700000000005</v>
      </c>
    </row>
    <row r="4" spans="1:11" x14ac:dyDescent="0.2">
      <c r="B4">
        <v>0.78669999999999995</v>
      </c>
      <c r="C4">
        <v>0.77824400000000005</v>
      </c>
      <c r="D4">
        <v>0.80317099999999997</v>
      </c>
      <c r="E4">
        <v>0.80506800000000001</v>
      </c>
      <c r="F4">
        <v>0.83913000000000004</v>
      </c>
    </row>
    <row r="5" spans="1:11" x14ac:dyDescent="0.2">
      <c r="B5">
        <v>0.93189999999999995</v>
      </c>
      <c r="C5">
        <v>0.71102200000000004</v>
      </c>
      <c r="D5">
        <v>0.66192399999999996</v>
      </c>
      <c r="E5">
        <v>0.75564699999999996</v>
      </c>
      <c r="F5">
        <v>0.82107699999999995</v>
      </c>
    </row>
    <row r="6" spans="1:11" x14ac:dyDescent="0.2">
      <c r="B6">
        <v>0.50839999999999996</v>
      </c>
      <c r="C6">
        <v>0.68155600000000005</v>
      </c>
      <c r="D6">
        <v>0.75563800000000003</v>
      </c>
      <c r="E6">
        <v>0.81392600000000004</v>
      </c>
      <c r="F6">
        <v>0.80414300000000005</v>
      </c>
    </row>
    <row r="7" spans="1:11" x14ac:dyDescent="0.2">
      <c r="B7">
        <v>0.82550000000000001</v>
      </c>
      <c r="C7">
        <v>0.87280000000000002</v>
      </c>
      <c r="D7">
        <v>0.65469500000000003</v>
      </c>
      <c r="E7">
        <v>0.69511599999999996</v>
      </c>
      <c r="F7">
        <v>0.82369300000000001</v>
      </c>
    </row>
    <row r="8" spans="1:11" x14ac:dyDescent="0.2">
      <c r="B8">
        <v>0.78590000000000004</v>
      </c>
      <c r="C8">
        <v>0.70057800000000003</v>
      </c>
      <c r="D8">
        <v>0.65120999999999996</v>
      </c>
      <c r="E8">
        <v>0.79388400000000003</v>
      </c>
      <c r="F8">
        <v>0.81936299999999995</v>
      </c>
    </row>
    <row r="9" spans="1:11" x14ac:dyDescent="0.2">
      <c r="B9">
        <v>0.77680000000000005</v>
      </c>
      <c r="C9">
        <v>0.71028899999999995</v>
      </c>
      <c r="D9">
        <v>0.75650499999999998</v>
      </c>
      <c r="E9">
        <v>0.74937900000000002</v>
      </c>
      <c r="F9">
        <v>0.80446700000000004</v>
      </c>
    </row>
    <row r="10" spans="1:11" x14ac:dyDescent="0.2">
      <c r="B10">
        <v>0.64870000000000005</v>
      </c>
      <c r="C10">
        <v>0.69237800000000005</v>
      </c>
      <c r="D10">
        <v>0.68929499999999999</v>
      </c>
      <c r="E10">
        <v>0.83692599999999995</v>
      </c>
      <c r="F10">
        <v>0.82225300000000001</v>
      </c>
    </row>
    <row r="11" spans="1:11" x14ac:dyDescent="0.2">
      <c r="B11">
        <v>0.29360000000000003</v>
      </c>
      <c r="C11">
        <v>0.61237799999999998</v>
      </c>
      <c r="D11">
        <v>0.66883800000000004</v>
      </c>
      <c r="E11">
        <v>0.68976800000000005</v>
      </c>
      <c r="F11">
        <v>0.79515000000000002</v>
      </c>
    </row>
    <row r="12" spans="1:11" x14ac:dyDescent="0.2">
      <c r="B12">
        <v>0.67600000000000005</v>
      </c>
      <c r="C12">
        <v>0.78720000000000001</v>
      </c>
      <c r="D12">
        <v>0.60199999999999998</v>
      </c>
      <c r="E12">
        <v>0.69152100000000005</v>
      </c>
      <c r="F12">
        <v>0.82369300000000001</v>
      </c>
      <c r="G12">
        <f>AVERAGE(B2:B11)</f>
        <v>0.71118999999999988</v>
      </c>
      <c r="H12">
        <f>AVERAGE(C2:C11)</f>
        <v>0.72169559999999999</v>
      </c>
      <c r="I12">
        <f>AVERAGE(D2:D11)</f>
        <v>0.70597149999999997</v>
      </c>
      <c r="J12">
        <f>AVERAGE(E2:E11)</f>
        <v>0.76456769999999996</v>
      </c>
      <c r="K12">
        <f>AVERAGE(F2:F11)</f>
        <v>0.81347329999999984</v>
      </c>
    </row>
    <row r="13" spans="1:11" x14ac:dyDescent="0.2">
      <c r="B13">
        <v>0.57479999999999998</v>
      </c>
      <c r="C13">
        <v>0.75295599999999996</v>
      </c>
      <c r="D13">
        <v>0.68670500000000001</v>
      </c>
      <c r="E13">
        <v>0.70652599999999999</v>
      </c>
      <c r="F13">
        <v>0.84519</v>
      </c>
    </row>
    <row r="14" spans="1:11" x14ac:dyDescent="0.2">
      <c r="B14">
        <v>0.66149999999999998</v>
      </c>
      <c r="C14">
        <v>0.65908900000000004</v>
      </c>
      <c r="D14">
        <v>0.79304799999999998</v>
      </c>
      <c r="E14">
        <v>0.77791100000000002</v>
      </c>
      <c r="F14">
        <v>0.82919699999999996</v>
      </c>
    </row>
    <row r="15" spans="1:11" x14ac:dyDescent="0.2">
      <c r="B15">
        <v>0.72540000000000004</v>
      </c>
      <c r="C15">
        <v>0.74473299999999998</v>
      </c>
      <c r="D15">
        <v>0.68938100000000002</v>
      </c>
      <c r="E15">
        <v>0.76587400000000005</v>
      </c>
      <c r="F15">
        <v>0.81748299999999996</v>
      </c>
    </row>
    <row r="16" spans="1:11" x14ac:dyDescent="0.2">
      <c r="B16">
        <v>0.79069999999999996</v>
      </c>
      <c r="C16">
        <v>0.66313299999999997</v>
      </c>
      <c r="D16">
        <v>0.77012400000000003</v>
      </c>
      <c r="E16">
        <v>0.82307900000000001</v>
      </c>
      <c r="F16">
        <v>0.82491300000000001</v>
      </c>
    </row>
    <row r="17" spans="1:11" x14ac:dyDescent="0.2">
      <c r="B17">
        <v>0.62829999999999997</v>
      </c>
      <c r="C17">
        <v>0.67237800000000003</v>
      </c>
      <c r="D17">
        <v>0.69908599999999999</v>
      </c>
      <c r="E17">
        <v>0.793763</v>
      </c>
      <c r="F17">
        <v>0.83982699999999999</v>
      </c>
    </row>
    <row r="18" spans="1:11" x14ac:dyDescent="0.2">
      <c r="B18">
        <v>0.6875</v>
      </c>
      <c r="C18">
        <v>0.65437800000000002</v>
      </c>
      <c r="D18">
        <v>0.76491399999999998</v>
      </c>
      <c r="E18">
        <v>0.71418899999999996</v>
      </c>
      <c r="F18">
        <v>0.83982699999999999</v>
      </c>
    </row>
    <row r="19" spans="1:11" x14ac:dyDescent="0.2">
      <c r="B19">
        <v>0.53510000000000002</v>
      </c>
      <c r="C19">
        <v>0.58979999999999999</v>
      </c>
      <c r="D19">
        <v>0.606819</v>
      </c>
      <c r="E19">
        <v>0.80867900000000004</v>
      </c>
      <c r="F19">
        <v>0.81152999999999997</v>
      </c>
    </row>
    <row r="20" spans="1:11" x14ac:dyDescent="0.2">
      <c r="B20">
        <v>0.46010000000000001</v>
      </c>
      <c r="C20">
        <v>0.78417800000000004</v>
      </c>
      <c r="D20">
        <v>0.761629</v>
      </c>
      <c r="E20">
        <v>0.85262099999999996</v>
      </c>
      <c r="F20">
        <v>0.80414300000000005</v>
      </c>
    </row>
    <row r="21" spans="1:11" x14ac:dyDescent="0.2">
      <c r="B21">
        <v>0.59350000000000003</v>
      </c>
      <c r="C21">
        <v>0.68202200000000002</v>
      </c>
      <c r="D21">
        <v>0.75580999999999998</v>
      </c>
      <c r="E21">
        <v>0.782474</v>
      </c>
      <c r="F21">
        <v>0.83913000000000004</v>
      </c>
    </row>
    <row r="22" spans="1:11" x14ac:dyDescent="0.2">
      <c r="G22">
        <f>AVERAGE(B2:B21)</f>
        <v>0.67223999999999995</v>
      </c>
      <c r="H22">
        <f>AVERAGE(C2:C21)</f>
        <v>0.71034114999999998</v>
      </c>
      <c r="I22">
        <f>AVERAGE(D2:D21)</f>
        <v>0.70946154999999989</v>
      </c>
      <c r="J22">
        <f>AVERAGE(E2:E21)</f>
        <v>0.76811569999999996</v>
      </c>
      <c r="K22">
        <f>AVERAGE(F2:F21)</f>
        <v>0.82048329999999992</v>
      </c>
    </row>
    <row r="23" spans="1:11" x14ac:dyDescent="0.2">
      <c r="B23">
        <f>AVERAGE(B2:B22)</f>
        <v>0.67223999999999995</v>
      </c>
      <c r="C23">
        <f>AVERAGE(C2:C22)</f>
        <v>0.71034114999999998</v>
      </c>
      <c r="D23">
        <f>AVERAGE(D2:D22)</f>
        <v>0.70946154999999989</v>
      </c>
      <c r="E23">
        <f>AVERAGE(E2:E22)</f>
        <v>0.76811569999999996</v>
      </c>
      <c r="F23">
        <f>AVERAGE(F2:F22)</f>
        <v>0.82048329999999992</v>
      </c>
    </row>
    <row r="25" spans="1:11" x14ac:dyDescent="0.2">
      <c r="A25" t="s">
        <v>2</v>
      </c>
      <c r="B25">
        <v>0.48870000000000002</v>
      </c>
      <c r="C25">
        <v>0.56859999999999999</v>
      </c>
      <c r="D25">
        <v>0.53337100000000004</v>
      </c>
      <c r="E25">
        <v>0.54073199999999999</v>
      </c>
      <c r="F25">
        <v>0.62321000000000004</v>
      </c>
    </row>
    <row r="26" spans="1:11" x14ac:dyDescent="0.2">
      <c r="B26">
        <v>0.51190000000000002</v>
      </c>
      <c r="C26">
        <v>0.70779999999999998</v>
      </c>
      <c r="D26">
        <v>0.53461899999999996</v>
      </c>
      <c r="E26">
        <v>0.58232099999999998</v>
      </c>
      <c r="F26">
        <v>0.63085999999999998</v>
      </c>
    </row>
    <row r="27" spans="1:11" x14ac:dyDescent="0.2">
      <c r="B27">
        <v>0.45029999999999998</v>
      </c>
      <c r="C27">
        <v>0.51033300000000004</v>
      </c>
      <c r="D27">
        <v>0.63337100000000002</v>
      </c>
      <c r="E27">
        <v>0.58666799999999997</v>
      </c>
      <c r="F27">
        <v>0.60170999999999997</v>
      </c>
    </row>
    <row r="28" spans="1:11" x14ac:dyDescent="0.2">
      <c r="B28">
        <v>0.70679999999999998</v>
      </c>
      <c r="C28">
        <v>0.57262199999999996</v>
      </c>
      <c r="D28">
        <v>0.64610500000000004</v>
      </c>
      <c r="E28">
        <v>0.59342099999999998</v>
      </c>
      <c r="F28">
        <v>0.58774700000000002</v>
      </c>
    </row>
    <row r="29" spans="1:11" x14ac:dyDescent="0.2">
      <c r="B29">
        <v>0.76329999999999998</v>
      </c>
      <c r="C29">
        <v>0.70046699999999995</v>
      </c>
      <c r="D29">
        <v>0.57599</v>
      </c>
      <c r="E29">
        <v>0.55242599999999997</v>
      </c>
      <c r="F29">
        <v>0.59522699999999995</v>
      </c>
    </row>
    <row r="30" spans="1:11" x14ac:dyDescent="0.2">
      <c r="B30">
        <v>0.70750000000000002</v>
      </c>
      <c r="C30">
        <v>0.71226699999999998</v>
      </c>
      <c r="D30">
        <v>0.60645700000000002</v>
      </c>
      <c r="E30">
        <v>0.59632099999999999</v>
      </c>
      <c r="F30">
        <v>0.61297299999999999</v>
      </c>
    </row>
    <row r="31" spans="1:11" x14ac:dyDescent="0.2">
      <c r="B31">
        <v>0.48609999999999998</v>
      </c>
      <c r="C31">
        <v>0.58171099999999998</v>
      </c>
      <c r="D31">
        <v>0.56316200000000005</v>
      </c>
      <c r="E31">
        <v>0.56752599999999997</v>
      </c>
      <c r="F31">
        <v>0.65312999999999999</v>
      </c>
    </row>
    <row r="32" spans="1:11" x14ac:dyDescent="0.2">
      <c r="B32">
        <v>0.79100000000000004</v>
      </c>
      <c r="C32">
        <v>0.41115600000000002</v>
      </c>
      <c r="D32">
        <v>0.56164800000000004</v>
      </c>
      <c r="E32">
        <v>0.54643200000000003</v>
      </c>
      <c r="F32">
        <v>0.62139999999999995</v>
      </c>
    </row>
    <row r="33" spans="2:6" x14ac:dyDescent="0.2">
      <c r="B33">
        <v>0.84589999999999999</v>
      </c>
      <c r="C33">
        <v>0.54442199999999996</v>
      </c>
      <c r="D33">
        <v>0.59267599999999998</v>
      </c>
      <c r="E33">
        <v>0.56084699999999998</v>
      </c>
      <c r="F33">
        <v>0.61946999999999997</v>
      </c>
    </row>
    <row r="34" spans="2:6" x14ac:dyDescent="0.2">
      <c r="B34">
        <v>0.58789999999999998</v>
      </c>
      <c r="C34">
        <v>0.70193300000000003</v>
      </c>
      <c r="D34">
        <v>0.59083799999999997</v>
      </c>
      <c r="E34">
        <v>0.57087900000000003</v>
      </c>
      <c r="F34">
        <v>0.61450300000000002</v>
      </c>
    </row>
    <row r="35" spans="2:6" x14ac:dyDescent="0.2">
      <c r="B35">
        <f>AVERAGE(B25:B34)</f>
        <v>0.63394000000000006</v>
      </c>
      <c r="C35">
        <f>AVERAGE(C25:C34)</f>
        <v>0.60113110000000003</v>
      </c>
      <c r="D35">
        <f>AVERAGE(D25:D34)</f>
        <v>0.58382369999999995</v>
      </c>
      <c r="E35">
        <f>AVERAGE(E25:E34)</f>
        <v>0.56975730000000002</v>
      </c>
      <c r="F35">
        <f>AVERAGE(F25:F34)</f>
        <v>0.61602299999999999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7393F-D1A3-0148-8982-D629C1124A02}">
  <dimension ref="A1:M63"/>
  <sheetViews>
    <sheetView zoomScale="114" workbookViewId="0">
      <selection activeCell="I24" sqref="I24:M24"/>
    </sheetView>
  </sheetViews>
  <sheetFormatPr baseColWidth="10" defaultRowHeight="16" x14ac:dyDescent="0.2"/>
  <cols>
    <col min="1" max="1" width="39.83203125" customWidth="1"/>
    <col min="8" max="8" width="31" customWidth="1"/>
  </cols>
  <sheetData>
    <row r="1" spans="1:13" ht="21" x14ac:dyDescent="0.25">
      <c r="A1" s="13" t="s">
        <v>9</v>
      </c>
      <c r="B1" s="14"/>
      <c r="C1" s="14"/>
      <c r="D1" s="14"/>
      <c r="E1" s="14"/>
      <c r="F1" s="14"/>
      <c r="G1" s="14"/>
      <c r="H1" s="15" t="s">
        <v>31</v>
      </c>
      <c r="I1" s="15"/>
      <c r="J1" s="15"/>
      <c r="K1" s="15"/>
      <c r="L1" s="15"/>
      <c r="M1" s="15"/>
    </row>
    <row r="2" spans="1:13" ht="21" x14ac:dyDescent="0.2">
      <c r="A2" s="4" t="s">
        <v>2</v>
      </c>
      <c r="B2" s="6">
        <v>0.1</v>
      </c>
      <c r="C2" s="6">
        <v>0.2</v>
      </c>
      <c r="D2" s="6">
        <v>0.3</v>
      </c>
      <c r="E2" s="6">
        <v>0.4</v>
      </c>
      <c r="F2" s="6">
        <v>0.5</v>
      </c>
      <c r="G2" s="5"/>
      <c r="H2" s="11" t="s">
        <v>32</v>
      </c>
      <c r="I2" s="6">
        <v>0.1</v>
      </c>
      <c r="J2" s="6">
        <v>0.2</v>
      </c>
      <c r="K2" s="6">
        <v>0.3</v>
      </c>
      <c r="L2" s="6">
        <v>0.4</v>
      </c>
      <c r="M2" s="6">
        <v>0.5</v>
      </c>
    </row>
    <row r="3" spans="1:13" x14ac:dyDescent="0.2">
      <c r="A3" t="s">
        <v>4</v>
      </c>
      <c r="B3">
        <v>0.53779999999999994</v>
      </c>
      <c r="C3" s="2">
        <v>0.59730556000000001</v>
      </c>
      <c r="D3">
        <v>0.54412905</v>
      </c>
      <c r="E3" s="2">
        <v>0.57964605000000002</v>
      </c>
      <c r="F3" s="2">
        <v>0.61627332999999995</v>
      </c>
      <c r="H3" t="s">
        <v>33</v>
      </c>
      <c r="I3">
        <v>0.67076000000000002</v>
      </c>
      <c r="J3">
        <v>0.68020833000000003</v>
      </c>
      <c r="K3">
        <v>0.67219667000000005</v>
      </c>
      <c r="L3">
        <v>0.66329536</v>
      </c>
      <c r="M3">
        <v>0.67381338000000002</v>
      </c>
    </row>
    <row r="4" spans="1:13" x14ac:dyDescent="0.2">
      <c r="A4" t="s">
        <v>5</v>
      </c>
      <c r="B4">
        <v>0.53852500000000003</v>
      </c>
      <c r="C4" s="2">
        <v>0.57896667000000002</v>
      </c>
      <c r="D4">
        <v>0.56893475999999998</v>
      </c>
      <c r="E4" s="2">
        <v>0.57522605000000004</v>
      </c>
      <c r="F4" s="2">
        <v>0.62600100000000003</v>
      </c>
      <c r="H4" t="s">
        <v>29</v>
      </c>
      <c r="I4">
        <v>3.92730099</v>
      </c>
      <c r="J4">
        <v>3.5500562100000002</v>
      </c>
      <c r="K4">
        <v>3.7698500500000001</v>
      </c>
      <c r="L4">
        <v>4.0164882100000003</v>
      </c>
      <c r="M4">
        <v>4.05722965</v>
      </c>
    </row>
    <row r="5" spans="1:13" s="7" customFormat="1" x14ac:dyDescent="0.2">
      <c r="A5" s="7" t="s">
        <v>6</v>
      </c>
      <c r="B5" s="7">
        <f>(B3*20+B4*20)/40</f>
        <v>0.53816249999999999</v>
      </c>
      <c r="C5" s="7">
        <f>(C3*20+C4*20)/40</f>
        <v>0.58813611499999996</v>
      </c>
      <c r="D5" s="7">
        <f>(D3*20+D4*20)/40</f>
        <v>0.55653190499999994</v>
      </c>
      <c r="E5" s="7">
        <f>(E3*20+E4*20)/40</f>
        <v>0.57743604999999998</v>
      </c>
      <c r="F5" s="7">
        <f>(F3*20+F4*20)/40</f>
        <v>0.62113716500000005</v>
      </c>
    </row>
    <row r="7" spans="1:13" x14ac:dyDescent="0.2">
      <c r="A7" t="s">
        <v>7</v>
      </c>
      <c r="B7">
        <v>4.4747686099999999</v>
      </c>
      <c r="C7">
        <v>4.1186908999999998</v>
      </c>
      <c r="D7">
        <v>4.9157761300000002</v>
      </c>
      <c r="E7">
        <v>5.0468089999999997</v>
      </c>
      <c r="F7">
        <v>5.2843326199999998</v>
      </c>
    </row>
    <row r="8" spans="1:13" x14ac:dyDescent="0.2">
      <c r="A8" t="s">
        <v>8</v>
      </c>
      <c r="B8">
        <v>4.7402055000000001</v>
      </c>
      <c r="C8">
        <v>4.3565532300000003</v>
      </c>
      <c r="D8">
        <v>4.7160649799999996</v>
      </c>
      <c r="E8">
        <v>5.1498517000000001</v>
      </c>
      <c r="F8">
        <v>5.2322092900000001</v>
      </c>
    </row>
    <row r="9" spans="1:13" s="8" customFormat="1" x14ac:dyDescent="0.2">
      <c r="A9" s="8" t="s">
        <v>6</v>
      </c>
      <c r="B9" s="8">
        <f>(B7+B8)/2</f>
        <v>4.607487055</v>
      </c>
      <c r="C9" s="8">
        <f>(C7+C8)/2</f>
        <v>4.237622065</v>
      </c>
      <c r="D9" s="8">
        <f>(D7+D8)/2</f>
        <v>4.8159205549999999</v>
      </c>
      <c r="E9" s="8">
        <f>(E7+E8)/2</f>
        <v>5.0983303499999995</v>
      </c>
      <c r="F9" s="8">
        <f>(F7+F8)/2</f>
        <v>5.2582709550000004</v>
      </c>
    </row>
    <row r="12" spans="1:13" ht="21" x14ac:dyDescent="0.2">
      <c r="A12" s="4" t="s">
        <v>37</v>
      </c>
      <c r="H12" s="12" t="s">
        <v>34</v>
      </c>
    </row>
    <row r="13" spans="1:13" x14ac:dyDescent="0.2">
      <c r="A13" t="s">
        <v>21</v>
      </c>
      <c r="B13">
        <v>0.77002999999999999</v>
      </c>
      <c r="C13">
        <v>0.76498222000000005</v>
      </c>
      <c r="D13">
        <v>0.80641713999999998</v>
      </c>
      <c r="E13">
        <v>0.82032000000000005</v>
      </c>
      <c r="F13">
        <v>0.897374</v>
      </c>
      <c r="H13" t="s">
        <v>21</v>
      </c>
      <c r="I13">
        <v>0.85155000000000003</v>
      </c>
      <c r="J13">
        <v>0.85143111000000005</v>
      </c>
      <c r="K13">
        <v>0.82987809999999995</v>
      </c>
      <c r="L13">
        <v>0.84348429000000003</v>
      </c>
      <c r="M13">
        <v>0.85016831000000004</v>
      </c>
    </row>
    <row r="14" spans="1:13" x14ac:dyDescent="0.2">
      <c r="A14" t="s">
        <v>22</v>
      </c>
      <c r="B14">
        <v>0.68584999999999996</v>
      </c>
      <c r="C14">
        <v>0.76172888999999999</v>
      </c>
      <c r="D14">
        <v>0.82770666999999998</v>
      </c>
      <c r="E14">
        <v>0.85395368000000005</v>
      </c>
      <c r="F14">
        <v>0.90396900000000002</v>
      </c>
      <c r="H14" t="s">
        <v>22</v>
      </c>
      <c r="I14">
        <v>0.90817000000000003</v>
      </c>
      <c r="J14">
        <v>0.89370667000000004</v>
      </c>
      <c r="K14">
        <v>0.85468286000000004</v>
      </c>
      <c r="L14">
        <v>0.85013428999999996</v>
      </c>
      <c r="M14">
        <v>0.84327600000000003</v>
      </c>
    </row>
    <row r="15" spans="1:13" x14ac:dyDescent="0.2">
      <c r="A15" t="s">
        <v>19</v>
      </c>
      <c r="B15">
        <v>0.73909000000000002</v>
      </c>
      <c r="C15">
        <v>0.82431111000000001</v>
      </c>
      <c r="D15">
        <v>0.83414856999999998</v>
      </c>
      <c r="E15">
        <v>0.86091737000000002</v>
      </c>
      <c r="F15">
        <v>0.91000466999999996</v>
      </c>
      <c r="H15" t="s">
        <v>19</v>
      </c>
      <c r="I15">
        <v>0.87563000000000002</v>
      </c>
      <c r="J15">
        <v>0.85946889000000004</v>
      </c>
      <c r="K15">
        <v>0.83899714000000003</v>
      </c>
      <c r="L15">
        <v>0.81973428999999998</v>
      </c>
      <c r="M15">
        <v>0.83063507999999997</v>
      </c>
    </row>
    <row r="16" spans="1:13" x14ac:dyDescent="0.2">
      <c r="A16" t="s">
        <v>20</v>
      </c>
      <c r="B16">
        <v>0.72640000000000005</v>
      </c>
      <c r="C16">
        <v>0.78707777999999995</v>
      </c>
      <c r="D16">
        <v>0.81430095000000002</v>
      </c>
      <c r="E16">
        <v>0.82048315999999999</v>
      </c>
      <c r="F16">
        <v>0.90006266999999995</v>
      </c>
      <c r="H16" t="s">
        <v>20</v>
      </c>
      <c r="I16">
        <v>0.85677999999999999</v>
      </c>
      <c r="J16">
        <v>0.85880221999999995</v>
      </c>
      <c r="K16">
        <v>0.85930762000000005</v>
      </c>
      <c r="L16">
        <v>0.83056666999999995</v>
      </c>
      <c r="M16">
        <v>0.84913446000000004</v>
      </c>
    </row>
    <row r="17" spans="1:13" s="7" customFormat="1" x14ac:dyDescent="0.2">
      <c r="A17" s="7" t="s">
        <v>6</v>
      </c>
      <c r="B17" s="7">
        <f>AVERAGE(B13:B16)</f>
        <v>0.73034250000000001</v>
      </c>
      <c r="C17" s="7">
        <f>AVERAGE(C13:C16)</f>
        <v>0.78452499999999992</v>
      </c>
      <c r="D17" s="7">
        <f>AVERAGE(D13:D16)</f>
        <v>0.82064333249999999</v>
      </c>
      <c r="E17" s="7">
        <f>AVERAGE(E13:E16)</f>
        <v>0.83891855250000003</v>
      </c>
      <c r="F17" s="7">
        <f>AVERAGE(F13:F16)</f>
        <v>0.9028525850000001</v>
      </c>
      <c r="H17" s="7" t="s">
        <v>6</v>
      </c>
      <c r="I17" s="7">
        <f>AVERAGE(I13:I16)</f>
        <v>0.8730325000000001</v>
      </c>
      <c r="J17" s="7">
        <f>AVERAGE(J13:J16)</f>
        <v>0.86585222249999994</v>
      </c>
      <c r="K17" s="7">
        <f>AVERAGE(K13:K16)</f>
        <v>0.84571642999999996</v>
      </c>
      <c r="L17" s="7">
        <f>AVERAGE(L13:L16)</f>
        <v>0.83597988499999998</v>
      </c>
      <c r="M17" s="7">
        <f>AVERAGE(M13:M16)</f>
        <v>0.84330346249999999</v>
      </c>
    </row>
    <row r="18" spans="1:13" x14ac:dyDescent="0.2">
      <c r="I18">
        <f>STDEV(I13:I16)</f>
        <v>2.5606200258270793E-2</v>
      </c>
      <c r="J18">
        <f t="shared" ref="J18:M18" si="0">STDEV(J13:J16)</f>
        <v>1.892342640153976E-2</v>
      </c>
      <c r="K18">
        <f t="shared" si="0"/>
        <v>1.3676243000839122E-2</v>
      </c>
      <c r="L18">
        <f t="shared" si="0"/>
        <v>1.3538654891929508E-2</v>
      </c>
      <c r="M18">
        <f t="shared" si="0"/>
        <v>8.9743213745010018E-3</v>
      </c>
    </row>
    <row r="19" spans="1:13" x14ac:dyDescent="0.2">
      <c r="A19" t="s">
        <v>21</v>
      </c>
      <c r="B19">
        <v>3.36916934</v>
      </c>
      <c r="C19">
        <v>2.8358765699999999</v>
      </c>
      <c r="D19">
        <v>2.4596738899999999</v>
      </c>
      <c r="E19">
        <v>2.3396984999999999</v>
      </c>
      <c r="F19">
        <v>1.71437434</v>
      </c>
      <c r="H19" t="s">
        <v>21</v>
      </c>
      <c r="I19">
        <v>1.52774119</v>
      </c>
      <c r="J19">
        <v>1.7419311399999999</v>
      </c>
      <c r="K19">
        <v>1.7871113599999999</v>
      </c>
      <c r="L19">
        <v>1.8316589400000001</v>
      </c>
      <c r="M19">
        <v>1.8023622699999999</v>
      </c>
    </row>
    <row r="20" spans="1:13" x14ac:dyDescent="0.2">
      <c r="A20" t="s">
        <v>22</v>
      </c>
      <c r="B20">
        <v>3.89365483</v>
      </c>
      <c r="C20">
        <v>2.87861674</v>
      </c>
      <c r="D20">
        <v>2.2710237200000001</v>
      </c>
      <c r="E20">
        <v>2.1592348499999998</v>
      </c>
      <c r="F20">
        <v>1.6642522900000001</v>
      </c>
      <c r="H20" t="s">
        <v>22</v>
      </c>
      <c r="I20">
        <v>1.32900029</v>
      </c>
      <c r="J20">
        <v>1.3379207099999999</v>
      </c>
      <c r="K20">
        <v>1.7581329299999999</v>
      </c>
      <c r="L20">
        <v>1.7740286599999999</v>
      </c>
      <c r="M20">
        <v>1.86026318</v>
      </c>
    </row>
    <row r="21" spans="1:13" x14ac:dyDescent="0.2">
      <c r="A21" t="s">
        <v>19</v>
      </c>
      <c r="B21">
        <v>3.7682228200000001</v>
      </c>
      <c r="C21">
        <v>2.3925786100000002</v>
      </c>
      <c r="D21">
        <v>2.3719470399999998</v>
      </c>
      <c r="E21">
        <v>2.1117171199999998</v>
      </c>
      <c r="F21">
        <v>1.63751628</v>
      </c>
      <c r="H21" t="s">
        <v>19</v>
      </c>
      <c r="I21">
        <v>1.5170210500000001</v>
      </c>
      <c r="J21">
        <v>1.63039322</v>
      </c>
      <c r="K21">
        <v>1.8819507</v>
      </c>
      <c r="L21">
        <v>2.03148923</v>
      </c>
      <c r="M21">
        <v>1.89118327</v>
      </c>
    </row>
    <row r="22" spans="1:13" x14ac:dyDescent="0.2">
      <c r="A22" t="s">
        <v>20</v>
      </c>
      <c r="B22">
        <v>3.4758465699999999</v>
      </c>
      <c r="C22">
        <v>2.69582502</v>
      </c>
      <c r="D22">
        <v>2.3711657800000001</v>
      </c>
      <c r="E22">
        <v>2.3950808600000002</v>
      </c>
      <c r="F22">
        <v>1.68834292</v>
      </c>
      <c r="H22" t="s">
        <v>20</v>
      </c>
      <c r="I22">
        <v>1.8186014399999999</v>
      </c>
      <c r="J22">
        <v>1.7186023800000001</v>
      </c>
      <c r="K22">
        <v>1.69087016</v>
      </c>
      <c r="L22">
        <v>1.9108263400000001</v>
      </c>
      <c r="M22">
        <v>1.82227078</v>
      </c>
    </row>
    <row r="23" spans="1:13" s="8" customFormat="1" x14ac:dyDescent="0.2">
      <c r="A23" s="8" t="s">
        <v>6</v>
      </c>
      <c r="B23" s="8">
        <f>AVERAGE(B19:B22)</f>
        <v>3.62672339</v>
      </c>
      <c r="C23" s="8">
        <f>AVERAGE(C19:C22)</f>
        <v>2.700724235</v>
      </c>
      <c r="D23" s="8">
        <f>AVERAGE(D19:D22)</f>
        <v>2.3684526075000001</v>
      </c>
      <c r="E23" s="8">
        <f>AVERAGE(E19:E22)</f>
        <v>2.2514328324999999</v>
      </c>
      <c r="F23" s="8">
        <f>AVERAGE(F19:F22)</f>
        <v>1.6761214575000001</v>
      </c>
      <c r="H23" s="8" t="s">
        <v>6</v>
      </c>
      <c r="I23" s="8">
        <f>AVERAGE(I19:I22)</f>
        <v>1.5480909925000002</v>
      </c>
      <c r="J23" s="8">
        <f>AVERAGE(J19:J22)</f>
        <v>1.6072118625</v>
      </c>
      <c r="K23" s="8">
        <f>AVERAGE(K19:K22)</f>
        <v>1.7795162875000001</v>
      </c>
      <c r="L23" s="8">
        <f>AVERAGE(L19:L22)</f>
        <v>1.8870007924999999</v>
      </c>
      <c r="M23" s="8">
        <f>AVERAGE(M19:M22)</f>
        <v>1.8440198750000001</v>
      </c>
    </row>
    <row r="24" spans="1:13" x14ac:dyDescent="0.2">
      <c r="I24">
        <f>STDEV(I19:I22)</f>
        <v>0.20211885440447641</v>
      </c>
      <c r="J24">
        <f t="shared" ref="J24:M24" si="1">STDEV(J19:J22)</f>
        <v>0.18584243439839113</v>
      </c>
      <c r="K24">
        <f t="shared" si="1"/>
        <v>7.9300857265688862E-2</v>
      </c>
      <c r="L24">
        <f t="shared" si="1"/>
        <v>0.11145999079579406</v>
      </c>
      <c r="M24">
        <f t="shared" si="1"/>
        <v>3.9566863126038958E-2</v>
      </c>
    </row>
    <row r="51" spans="1:8" x14ac:dyDescent="0.2">
      <c r="A51" t="s">
        <v>0</v>
      </c>
      <c r="B51" s="1">
        <v>0.1</v>
      </c>
      <c r="C51" s="1">
        <v>0.2</v>
      </c>
      <c r="D51" s="1">
        <v>0.3</v>
      </c>
      <c r="E51" s="1">
        <v>0.4</v>
      </c>
      <c r="F51" s="1">
        <v>0.5</v>
      </c>
    </row>
    <row r="52" spans="1:8" x14ac:dyDescent="0.2">
      <c r="A52" s="2"/>
      <c r="B52" s="2">
        <v>0.48870000000000002</v>
      </c>
      <c r="C52" s="2">
        <v>0.56859999999999999</v>
      </c>
      <c r="D52" s="2">
        <v>0.53337100000000004</v>
      </c>
      <c r="E52" s="2">
        <v>0.54073199999999999</v>
      </c>
      <c r="F52" s="2">
        <v>0.62321000000000004</v>
      </c>
    </row>
    <row r="53" spans="1:8" x14ac:dyDescent="0.2">
      <c r="A53" s="2"/>
      <c r="B53" s="2">
        <v>0.51190000000000002</v>
      </c>
      <c r="C53" s="2">
        <v>0.70779999999999998</v>
      </c>
      <c r="D53" s="2">
        <v>0.53461899999999996</v>
      </c>
      <c r="E53" s="2">
        <v>0.58232099999999998</v>
      </c>
      <c r="F53" s="2">
        <v>0.63085999999999998</v>
      </c>
    </row>
    <row r="54" spans="1:8" x14ac:dyDescent="0.2">
      <c r="A54" s="2"/>
      <c r="B54" s="2">
        <v>0.45029999999999998</v>
      </c>
      <c r="C54" s="2">
        <v>0.51033300000000004</v>
      </c>
      <c r="D54" s="2">
        <v>0.63337100000000002</v>
      </c>
      <c r="E54" s="2">
        <v>0.58666799999999997</v>
      </c>
      <c r="F54" s="2">
        <v>0.60170999999999997</v>
      </c>
    </row>
    <row r="55" spans="1:8" x14ac:dyDescent="0.2">
      <c r="A55" s="2"/>
      <c r="B55" s="2">
        <v>0.70679999999999998</v>
      </c>
      <c r="C55" s="2">
        <v>0.57262199999999996</v>
      </c>
      <c r="D55" s="2">
        <v>0.64610500000000004</v>
      </c>
      <c r="E55" s="2">
        <v>0.59342099999999998</v>
      </c>
      <c r="F55" s="2">
        <v>0.58774700000000002</v>
      </c>
    </row>
    <row r="56" spans="1:8" x14ac:dyDescent="0.2">
      <c r="A56" s="2"/>
      <c r="B56" s="2">
        <v>0.76329999999999998</v>
      </c>
      <c r="C56" s="2">
        <v>0.70046699999999995</v>
      </c>
      <c r="D56" s="2">
        <v>0.57599</v>
      </c>
      <c r="E56" s="2">
        <v>0.55242599999999997</v>
      </c>
      <c r="F56" s="2">
        <v>0.59522699999999995</v>
      </c>
    </row>
    <row r="57" spans="1:8" x14ac:dyDescent="0.2">
      <c r="A57" s="2"/>
      <c r="B57" s="2">
        <v>0.70750000000000002</v>
      </c>
      <c r="C57" s="2">
        <v>0.71226699999999998</v>
      </c>
      <c r="D57" s="2">
        <v>0.60645700000000002</v>
      </c>
      <c r="E57" s="2">
        <v>0.59632099999999999</v>
      </c>
      <c r="F57" s="2">
        <v>0.61297299999999999</v>
      </c>
    </row>
    <row r="58" spans="1:8" x14ac:dyDescent="0.2">
      <c r="A58" s="2"/>
      <c r="B58" s="2">
        <v>0.48609999999999998</v>
      </c>
      <c r="C58" s="2">
        <v>0.58171099999999998</v>
      </c>
      <c r="D58" s="2">
        <v>0.56316200000000005</v>
      </c>
      <c r="E58" s="2">
        <v>0.56752599999999997</v>
      </c>
      <c r="F58" s="2">
        <v>0.65312999999999999</v>
      </c>
    </row>
    <row r="59" spans="1:8" x14ac:dyDescent="0.2">
      <c r="A59" s="2"/>
      <c r="B59" s="2">
        <v>0.79100000000000004</v>
      </c>
      <c r="C59" s="2">
        <v>0.41115600000000002</v>
      </c>
      <c r="D59" s="2">
        <v>0.56164800000000004</v>
      </c>
      <c r="E59" s="2">
        <v>0.54643200000000003</v>
      </c>
      <c r="F59" s="2">
        <v>0.62139999999999995</v>
      </c>
    </row>
    <row r="60" spans="1:8" x14ac:dyDescent="0.2">
      <c r="A60" s="2"/>
      <c r="B60" s="2">
        <v>0.84589999999999999</v>
      </c>
      <c r="C60" s="2">
        <v>0.54442199999999996</v>
      </c>
      <c r="D60" s="2">
        <v>0.59267599999999998</v>
      </c>
      <c r="E60" s="2">
        <v>0.56084699999999998</v>
      </c>
      <c r="F60" s="2">
        <v>0.61946999999999997</v>
      </c>
    </row>
    <row r="61" spans="1:8" x14ac:dyDescent="0.2">
      <c r="A61" s="2"/>
      <c r="B61" s="2">
        <v>0.58789999999999998</v>
      </c>
      <c r="C61" s="2">
        <v>0.70193300000000003</v>
      </c>
      <c r="D61" s="2">
        <v>0.59083799999999997</v>
      </c>
      <c r="E61" s="2">
        <v>0.57087900000000003</v>
      </c>
      <c r="F61" s="2">
        <v>0.61450300000000002</v>
      </c>
    </row>
    <row r="62" spans="1:8" x14ac:dyDescent="0.2">
      <c r="A62" s="2"/>
      <c r="B62" s="2">
        <v>0.50139999999999996</v>
      </c>
      <c r="C62" s="2">
        <v>0.50139999999999996</v>
      </c>
      <c r="D62" s="2">
        <v>0.59399999999999997</v>
      </c>
      <c r="E62" s="2">
        <v>0.57396842000000003</v>
      </c>
      <c r="F62" s="2">
        <v>0.61489333000000002</v>
      </c>
      <c r="H62" t="s">
        <v>3</v>
      </c>
    </row>
    <row r="63" spans="1:8" x14ac:dyDescent="0.2">
      <c r="B63" s="3">
        <v>0.54310000000000003</v>
      </c>
      <c r="C63" s="2">
        <v>0.56077778</v>
      </c>
      <c r="D63" s="3">
        <v>0.52581904999999995</v>
      </c>
      <c r="E63" s="2">
        <v>0.55723157999999995</v>
      </c>
      <c r="F63" s="2">
        <v>0.65895000000000004</v>
      </c>
    </row>
  </sheetData>
  <mergeCells count="2">
    <mergeCell ref="A1:G1"/>
    <mergeCell ref="H1:M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7EFA-C694-4D44-8B73-934D56799AE2}">
  <dimension ref="A1:AK37"/>
  <sheetViews>
    <sheetView topLeftCell="B1" zoomScaleNormal="151" workbookViewId="0">
      <selection activeCell="B27" sqref="B27"/>
    </sheetView>
  </sheetViews>
  <sheetFormatPr baseColWidth="10" defaultRowHeight="16" x14ac:dyDescent="0.2"/>
  <cols>
    <col min="1" max="1" width="28.83203125" customWidth="1"/>
  </cols>
  <sheetData>
    <row r="1" spans="1:30" ht="21" x14ac:dyDescent="0.2">
      <c r="A1" s="16" t="s">
        <v>36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9"/>
      <c r="N1" s="9"/>
      <c r="O1" s="9"/>
    </row>
    <row r="2" spans="1:30" x14ac:dyDescent="0.2">
      <c r="B2" t="s">
        <v>10</v>
      </c>
      <c r="C2" t="s">
        <v>11</v>
      </c>
      <c r="D2" t="s">
        <v>12</v>
      </c>
      <c r="E2" t="s">
        <v>13</v>
      </c>
      <c r="F2" t="s">
        <v>14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</row>
    <row r="3" spans="1:30" x14ac:dyDescent="0.2">
      <c r="A3" s="1" t="s">
        <v>15</v>
      </c>
      <c r="B3">
        <v>0.55722083</v>
      </c>
      <c r="C3">
        <v>0.52896874999999999</v>
      </c>
      <c r="D3">
        <v>0.48950152000000002</v>
      </c>
      <c r="E3">
        <v>0.52721812000000001</v>
      </c>
      <c r="F3">
        <v>0.56089197000000002</v>
      </c>
      <c r="H3">
        <v>4.3544739899999998</v>
      </c>
      <c r="I3">
        <v>5.4281651599999998</v>
      </c>
      <c r="J3">
        <v>4.9264801599999997</v>
      </c>
      <c r="K3">
        <v>4.9576806199999996</v>
      </c>
      <c r="L3">
        <v>0.64599390999999995</v>
      </c>
    </row>
    <row r="4" spans="1:30" x14ac:dyDescent="0.2">
      <c r="A4" t="s">
        <v>16</v>
      </c>
      <c r="B4">
        <v>0.85369583000000004</v>
      </c>
      <c r="C4">
        <v>0.73966964000000002</v>
      </c>
      <c r="D4">
        <v>0.693111111</v>
      </c>
      <c r="E4">
        <v>0.62905999999999995</v>
      </c>
      <c r="H4">
        <v>1.93516982</v>
      </c>
      <c r="I4">
        <v>3.3013023399999999</v>
      </c>
      <c r="J4">
        <v>3.1607940000000001</v>
      </c>
      <c r="K4">
        <v>3.7744710800000001</v>
      </c>
    </row>
    <row r="5" spans="1:30" x14ac:dyDescent="0.2">
      <c r="A5" t="s">
        <v>17</v>
      </c>
      <c r="B5">
        <v>0.64950666999999995</v>
      </c>
      <c r="C5">
        <v>0.56473333000000003</v>
      </c>
      <c r="D5">
        <v>0.56776731999999996</v>
      </c>
      <c r="E5">
        <v>0.57303024999999996</v>
      </c>
      <c r="F5">
        <v>5.04053401</v>
      </c>
      <c r="H5">
        <v>3.54004911</v>
      </c>
      <c r="I5">
        <v>4.8216525199999998</v>
      </c>
      <c r="J5">
        <v>4.89638844</v>
      </c>
      <c r="K5">
        <v>5.3178572199999996</v>
      </c>
      <c r="L5">
        <v>5.4803232599999996</v>
      </c>
    </row>
    <row r="6" spans="1:30" x14ac:dyDescent="0.2">
      <c r="A6" t="s">
        <v>18</v>
      </c>
      <c r="B6">
        <v>0.86105666999999997</v>
      </c>
      <c r="C6">
        <v>0.76917840999999998</v>
      </c>
      <c r="D6">
        <v>0.72359333299999995</v>
      </c>
      <c r="E6">
        <v>0.64138079999999997</v>
      </c>
      <c r="H6">
        <v>1.66976496</v>
      </c>
      <c r="I6">
        <v>2.9726158300000001</v>
      </c>
      <c r="J6">
        <v>2.5140511110000001</v>
      </c>
      <c r="K6">
        <v>3.6572168999999999</v>
      </c>
    </row>
    <row r="12" spans="1:30" x14ac:dyDescent="0.2">
      <c r="J12" s="18" t="s">
        <v>28</v>
      </c>
      <c r="K12" s="18"/>
      <c r="L12" s="18"/>
      <c r="M12" s="18" t="s">
        <v>29</v>
      </c>
      <c r="N12" s="18"/>
      <c r="O12" s="18"/>
    </row>
    <row r="13" spans="1:30" x14ac:dyDescent="0.2">
      <c r="A13" t="s">
        <v>12</v>
      </c>
      <c r="B13" s="1">
        <v>0.2</v>
      </c>
      <c r="C13" s="1">
        <v>0.3</v>
      </c>
      <c r="D13" s="1">
        <v>0.4</v>
      </c>
      <c r="E13" s="1">
        <v>0.2</v>
      </c>
      <c r="F13" s="1">
        <v>0.3</v>
      </c>
      <c r="G13" s="1">
        <v>0.4</v>
      </c>
      <c r="I13" t="s">
        <v>13</v>
      </c>
      <c r="J13" s="1">
        <v>0.2</v>
      </c>
      <c r="K13" s="1">
        <v>0.3</v>
      </c>
      <c r="L13" s="1">
        <v>0.4</v>
      </c>
      <c r="M13" s="1">
        <v>0.2</v>
      </c>
      <c r="N13" s="1">
        <v>0.3</v>
      </c>
      <c r="O13" s="1">
        <v>0.4</v>
      </c>
      <c r="P13" t="s">
        <v>23</v>
      </c>
      <c r="Q13" s="1">
        <v>0.2</v>
      </c>
      <c r="R13" s="1">
        <v>0.3</v>
      </c>
      <c r="S13" s="1">
        <v>0.4</v>
      </c>
      <c r="T13" s="1">
        <v>0.2</v>
      </c>
      <c r="U13" s="1">
        <v>0.3</v>
      </c>
      <c r="V13" s="1">
        <v>0.4</v>
      </c>
      <c r="X13" t="s">
        <v>30</v>
      </c>
      <c r="Y13" s="1">
        <v>0.2</v>
      </c>
      <c r="Z13" s="1">
        <v>0.3</v>
      </c>
      <c r="AA13" s="1">
        <v>0.4</v>
      </c>
      <c r="AB13" s="1">
        <v>0.2</v>
      </c>
      <c r="AC13" s="1">
        <v>0.3</v>
      </c>
      <c r="AD13" s="1">
        <v>0.4</v>
      </c>
    </row>
    <row r="14" spans="1:30" x14ac:dyDescent="0.2">
      <c r="B14">
        <v>0.86293900000000001</v>
      </c>
      <c r="C14">
        <v>0.73230099999999998</v>
      </c>
      <c r="E14">
        <v>2.31142</v>
      </c>
      <c r="F14">
        <v>2.4671850000000002</v>
      </c>
      <c r="J14">
        <v>0.76544199999999996</v>
      </c>
      <c r="K14">
        <v>0.65229700000000002</v>
      </c>
      <c r="Q14">
        <v>0.650142</v>
      </c>
      <c r="R14" s="3" t="s">
        <v>24</v>
      </c>
      <c r="T14">
        <v>2.9362499999999998</v>
      </c>
      <c r="U14">
        <v>3.7233360000000002</v>
      </c>
      <c r="Y14">
        <v>0.53238399999999997</v>
      </c>
      <c r="Z14">
        <v>0.66342800000000002</v>
      </c>
      <c r="AB14">
        <v>3.9481570000000001</v>
      </c>
      <c r="AC14">
        <v>2.732961</v>
      </c>
    </row>
    <row r="15" spans="1:30" x14ac:dyDescent="0.2">
      <c r="B15">
        <v>0.65945500000000001</v>
      </c>
      <c r="C15">
        <v>0.70899999999999996</v>
      </c>
      <c r="E15">
        <v>3.6286849999999999</v>
      </c>
      <c r="F15">
        <v>3.0072480000000001</v>
      </c>
      <c r="J15">
        <v>0.71675</v>
      </c>
      <c r="K15">
        <v>0.70642799999999994</v>
      </c>
      <c r="Q15">
        <v>0.53310000000000002</v>
      </c>
      <c r="R15">
        <v>0.56019600000000003</v>
      </c>
      <c r="S15">
        <v>0.54042500000000004</v>
      </c>
      <c r="T15">
        <v>3.7907220000000001</v>
      </c>
      <c r="U15">
        <v>3.437392</v>
      </c>
      <c r="V15">
        <v>3.6656070000000001</v>
      </c>
      <c r="Y15">
        <v>0.61022100000000001</v>
      </c>
      <c r="Z15">
        <v>0.67583899999999997</v>
      </c>
      <c r="AA15">
        <v>0.78948799999999997</v>
      </c>
      <c r="AB15">
        <v>3.6288849999999999</v>
      </c>
      <c r="AC15">
        <v>2.6842980000000001</v>
      </c>
      <c r="AD15">
        <v>1.882061</v>
      </c>
    </row>
    <row r="16" spans="1:30" x14ac:dyDescent="0.2">
      <c r="B16">
        <v>0.78792399999999996</v>
      </c>
      <c r="C16">
        <v>0.62799300000000002</v>
      </c>
      <c r="E16">
        <v>2.5331269999999999</v>
      </c>
      <c r="F16">
        <v>3.3336830000000002</v>
      </c>
      <c r="J16">
        <v>0.67685799999999996</v>
      </c>
      <c r="K16">
        <v>0.66135900000000003</v>
      </c>
      <c r="Q16">
        <v>0.58660000000000001</v>
      </c>
      <c r="R16">
        <v>0.58275399999999999</v>
      </c>
      <c r="S16">
        <v>0.64631000000000005</v>
      </c>
      <c r="T16" s="3">
        <v>3.4613459999999998</v>
      </c>
      <c r="U16">
        <v>3.6885569999999999</v>
      </c>
      <c r="V16">
        <v>2.7578860000000001</v>
      </c>
      <c r="Y16">
        <v>0.704847</v>
      </c>
      <c r="Z16">
        <v>0.74183399999999999</v>
      </c>
      <c r="AA16">
        <v>0.807701</v>
      </c>
      <c r="AB16">
        <v>2.453023</v>
      </c>
      <c r="AC16">
        <v>2.176291</v>
      </c>
      <c r="AD16">
        <v>1.676558</v>
      </c>
    </row>
    <row r="17" spans="2:37" x14ac:dyDescent="0.2">
      <c r="B17">
        <v>0.59686399999999995</v>
      </c>
      <c r="C17">
        <v>0.704314</v>
      </c>
      <c r="E17">
        <v>3.841853</v>
      </c>
      <c r="F17">
        <v>2.9624030000000001</v>
      </c>
      <c r="J17">
        <f ca="1">AVERAGE(J14:J17)</f>
        <v>0</v>
      </c>
      <c r="Q17">
        <v>0.58208300000000002</v>
      </c>
      <c r="R17">
        <v>0.57303599999999999</v>
      </c>
      <c r="S17">
        <v>0.547435</v>
      </c>
      <c r="T17">
        <v>3.4176510000000002</v>
      </c>
      <c r="U17">
        <v>3.7954620000000001</v>
      </c>
      <c r="V17">
        <v>3.524556</v>
      </c>
      <c r="Y17">
        <v>0.83732399999999996</v>
      </c>
      <c r="Z17">
        <v>0.67900000000000005</v>
      </c>
      <c r="AB17">
        <v>3.339172</v>
      </c>
      <c r="AC17">
        <v>4.6876540000000002</v>
      </c>
      <c r="AE17">
        <f t="shared" ref="AE17:AJ17" si="0">AVERAGE(Y14:Y16)</f>
        <v>0.61581733333333333</v>
      </c>
      <c r="AF17">
        <f t="shared" si="0"/>
        <v>0.69370033333333325</v>
      </c>
      <c r="AG17">
        <f t="shared" si="0"/>
        <v>0.79859449999999998</v>
      </c>
      <c r="AH17">
        <f t="shared" si="0"/>
        <v>3.3433550000000003</v>
      </c>
      <c r="AI17">
        <f t="shared" si="0"/>
        <v>2.5311833333333333</v>
      </c>
      <c r="AJ17">
        <f t="shared" si="0"/>
        <v>1.7793095000000001</v>
      </c>
    </row>
    <row r="18" spans="2:37" x14ac:dyDescent="0.2">
      <c r="B18">
        <v>0.69856099999999999</v>
      </c>
      <c r="C18">
        <v>0.78192799999999996</v>
      </c>
      <c r="E18">
        <v>3.3260480000000001</v>
      </c>
      <c r="F18">
        <v>2.5440779999999998</v>
      </c>
      <c r="J18">
        <f>AVERAGE(J14:J16)</f>
        <v>0.71968333333333323</v>
      </c>
      <c r="K18">
        <f>AVERAGE(K14:K16)</f>
        <v>0.67336133333333326</v>
      </c>
      <c r="Q18">
        <v>0.61261699999999997</v>
      </c>
      <c r="R18">
        <v>0.64956899999999995</v>
      </c>
      <c r="S18">
        <v>0.63409300000000002</v>
      </c>
      <c r="T18">
        <v>3.5307919999999999</v>
      </c>
      <c r="U18" s="3" t="s">
        <v>26</v>
      </c>
      <c r="V18" s="3" t="s">
        <v>25</v>
      </c>
      <c r="Y18">
        <v>0.59869499999999998</v>
      </c>
      <c r="Z18">
        <v>0.72925099999999998</v>
      </c>
      <c r="AA18">
        <v>0.68655999999999995</v>
      </c>
      <c r="AB18">
        <v>3.397697</v>
      </c>
      <c r="AC18">
        <v>2.297714</v>
      </c>
      <c r="AD18">
        <v>2.5870009999999999</v>
      </c>
    </row>
    <row r="19" spans="2:37" x14ac:dyDescent="0.2">
      <c r="B19">
        <v>0.65612099999999995</v>
      </c>
      <c r="C19">
        <v>0.77773899999999996</v>
      </c>
      <c r="E19">
        <v>3.5875379999999999</v>
      </c>
      <c r="F19">
        <v>2.5622929999999999</v>
      </c>
      <c r="Q19">
        <v>0.66664999999999996</v>
      </c>
      <c r="R19">
        <v>0.57533699999999999</v>
      </c>
      <c r="S19">
        <v>0.59802200000000005</v>
      </c>
      <c r="T19">
        <v>2.5323790000000002</v>
      </c>
      <c r="U19">
        <v>3.3729119999999999</v>
      </c>
      <c r="V19">
        <v>3.2316760000000002</v>
      </c>
      <c r="Y19">
        <v>0.54910499999999995</v>
      </c>
      <c r="Z19">
        <v>0.69451300000000005</v>
      </c>
      <c r="AA19">
        <v>0.81128199999999995</v>
      </c>
      <c r="AB19" s="3">
        <v>3.883591</v>
      </c>
      <c r="AC19">
        <v>2.6257799999999998</v>
      </c>
      <c r="AD19">
        <v>1.83216</v>
      </c>
    </row>
    <row r="20" spans="2:37" x14ac:dyDescent="0.2">
      <c r="B20">
        <v>0.65262100000000001</v>
      </c>
      <c r="C20">
        <v>0.82903300000000002</v>
      </c>
      <c r="E20">
        <v>2.8536800000000002</v>
      </c>
      <c r="F20">
        <v>2.227128</v>
      </c>
      <c r="Q20">
        <f t="shared" ref="Q20:V20" si="1">AVERAGE(Q14:Q19)</f>
        <v>0.60519866666666655</v>
      </c>
      <c r="R20">
        <f t="shared" si="1"/>
        <v>0.58817839999999999</v>
      </c>
      <c r="S20">
        <f t="shared" si="1"/>
        <v>0.59325700000000003</v>
      </c>
      <c r="T20">
        <f t="shared" si="1"/>
        <v>3.2781899999999999</v>
      </c>
      <c r="U20">
        <f t="shared" si="1"/>
        <v>3.6035318000000003</v>
      </c>
      <c r="V20">
        <f t="shared" si="1"/>
        <v>3.2949312500000003</v>
      </c>
      <c r="Y20" s="3">
        <v>0.56451099999999999</v>
      </c>
      <c r="Z20">
        <v>0.67589699999999997</v>
      </c>
      <c r="AB20" s="3">
        <v>4.8972449999999998</v>
      </c>
      <c r="AC20">
        <v>3.6484320000000001</v>
      </c>
      <c r="AE20">
        <f>AVERAGE(AE14:AE19)</f>
        <v>0.61581733333333333</v>
      </c>
      <c r="AF20">
        <f>AVERAGE(AF14:AF19)</f>
        <v>0.69370033333333325</v>
      </c>
      <c r="AG20">
        <f>AVERAGE(AG14:AG19)</f>
        <v>0.79859449999999998</v>
      </c>
      <c r="AH20">
        <f>AG23</f>
        <v>0</v>
      </c>
      <c r="AI20">
        <f>AVERAGE(AI14:AI19)</f>
        <v>2.5311833333333333</v>
      </c>
      <c r="AJ20">
        <f>AVERAGE(AJ14:AJ19)</f>
        <v>1.7793095000000001</v>
      </c>
      <c r="AK20" t="e">
        <f>AVERAGE(AK14:AK19)</f>
        <v>#DIV/0!</v>
      </c>
    </row>
    <row r="21" spans="2:37" x14ac:dyDescent="0.2">
      <c r="B21">
        <v>0.72381799999999996</v>
      </c>
      <c r="C21">
        <v>0.672346</v>
      </c>
      <c r="E21">
        <v>3.160031</v>
      </c>
      <c r="F21">
        <v>2.8447559999999998</v>
      </c>
      <c r="Y21">
        <f t="shared" ref="Y21:AD21" si="2">AVERAGE(Y14:Y20)</f>
        <v>0.6281552857142858</v>
      </c>
      <c r="Z21">
        <f t="shared" si="2"/>
        <v>0.69425171428571431</v>
      </c>
      <c r="AA21">
        <f t="shared" si="2"/>
        <v>0.77375774999999991</v>
      </c>
      <c r="AB21">
        <f t="shared" si="2"/>
        <v>3.6496814285714287</v>
      </c>
      <c r="AC21">
        <f t="shared" si="2"/>
        <v>2.9790185714285711</v>
      </c>
      <c r="AD21">
        <f t="shared" si="2"/>
        <v>1.994445</v>
      </c>
    </row>
    <row r="22" spans="2:37" x14ac:dyDescent="0.2">
      <c r="B22">
        <v>0.59969700000000004</v>
      </c>
      <c r="C22">
        <v>0.67768600000000001</v>
      </c>
      <c r="E22">
        <v>3.2047639999999999</v>
      </c>
      <c r="F22">
        <v>2.8510309999999999</v>
      </c>
    </row>
    <row r="23" spans="2:37" x14ac:dyDescent="0.2">
      <c r="B23">
        <v>0.74030300000000004</v>
      </c>
      <c r="C23">
        <v>0.67507799999999996</v>
      </c>
      <c r="D23">
        <v>0.63950399999999996</v>
      </c>
      <c r="E23">
        <v>2.4879549999999999</v>
      </c>
      <c r="F23">
        <v>2.3800599999999998</v>
      </c>
      <c r="G23">
        <v>2.5925630000000002</v>
      </c>
      <c r="I23" t="s">
        <v>27</v>
      </c>
      <c r="J23">
        <v>0.53720800000000002</v>
      </c>
      <c r="K23" s="10">
        <v>0.70145999999999997</v>
      </c>
      <c r="L23" s="10">
        <v>0.60150000000000003</v>
      </c>
      <c r="M23" s="10">
        <v>4.2669050000000004</v>
      </c>
      <c r="N23" s="10">
        <v>3.2219669999999998</v>
      </c>
      <c r="O23" s="10">
        <v>3.6610710000000002</v>
      </c>
    </row>
    <row r="24" spans="2:37" x14ac:dyDescent="0.2">
      <c r="B24">
        <f>AVERAGE(B14:B22)</f>
        <v>0.69311111111111101</v>
      </c>
      <c r="C24">
        <f>AVERAGE(C14:C22)</f>
        <v>0.72359333333333331</v>
      </c>
      <c r="E24">
        <f>AVERAGE(E14:E22)</f>
        <v>3.1607940000000001</v>
      </c>
      <c r="F24">
        <f>AVERAGE(F14:F22)</f>
        <v>2.7555338888888889</v>
      </c>
      <c r="J24">
        <v>0.46298299999999998</v>
      </c>
      <c r="K24">
        <v>0.58096700000000001</v>
      </c>
      <c r="L24">
        <v>0.53818500000000002</v>
      </c>
      <c r="M24">
        <v>4.9528460000000001</v>
      </c>
      <c r="N24">
        <v>4.0725350000000002</v>
      </c>
      <c r="O24">
        <v>4.0641220000000002</v>
      </c>
    </row>
    <row r="25" spans="2:37" x14ac:dyDescent="0.2">
      <c r="J25">
        <v>0.632683</v>
      </c>
      <c r="K25">
        <v>0.61151800000000001</v>
      </c>
      <c r="L25">
        <v>0.61397199999999996</v>
      </c>
      <c r="M25">
        <v>3.5847889999999998</v>
      </c>
      <c r="N25">
        <v>3.7948539999999999</v>
      </c>
      <c r="O25">
        <v>3.603396</v>
      </c>
    </row>
    <row r="26" spans="2:37" x14ac:dyDescent="0.2">
      <c r="J26">
        <v>0.64374299999999995</v>
      </c>
      <c r="K26">
        <v>0.64374299999999995</v>
      </c>
      <c r="L26">
        <v>0.61623600000000001</v>
      </c>
      <c r="M26">
        <v>3.538373</v>
      </c>
      <c r="N26" s="3">
        <v>3.5366499999999998</v>
      </c>
      <c r="O26">
        <v>3.5061909999999998</v>
      </c>
    </row>
    <row r="27" spans="2:37" x14ac:dyDescent="0.2">
      <c r="J27">
        <v>0.59455000000000002</v>
      </c>
      <c r="K27">
        <v>0.565029</v>
      </c>
      <c r="L27">
        <v>0.57959700000000003</v>
      </c>
      <c r="M27">
        <v>4.0942369999999997</v>
      </c>
      <c r="N27">
        <v>3.7968839999999999</v>
      </c>
      <c r="O27">
        <v>3.7421519999999999</v>
      </c>
    </row>
    <row r="28" spans="2:37" x14ac:dyDescent="0.2">
      <c r="J28">
        <v>0.58906700000000001</v>
      </c>
      <c r="K28">
        <v>0.47494599999999998</v>
      </c>
      <c r="L28">
        <v>0.53854599999999997</v>
      </c>
      <c r="M28">
        <v>3.995717</v>
      </c>
      <c r="N28">
        <v>4.5915049999999997</v>
      </c>
      <c r="O28">
        <v>4.1140210000000002</v>
      </c>
    </row>
    <row r="29" spans="2:37" x14ac:dyDescent="0.2">
      <c r="J29">
        <v>0.54716699999999996</v>
      </c>
      <c r="K29">
        <v>0.60632200000000003</v>
      </c>
      <c r="L29">
        <v>0.61002400000000001</v>
      </c>
      <c r="M29">
        <v>4.1974309999999999</v>
      </c>
      <c r="N29">
        <v>3.6699130000000002</v>
      </c>
      <c r="O29">
        <v>3.5366770000000001</v>
      </c>
      <c r="Q29">
        <f t="shared" ref="Q29:V29" si="3">AVERAGE(J23:J29)</f>
        <v>0.57248585714285716</v>
      </c>
      <c r="R29">
        <f t="shared" si="3"/>
        <v>0.5977121428571428</v>
      </c>
      <c r="S29">
        <f t="shared" si="3"/>
        <v>0.58543714285714288</v>
      </c>
      <c r="T29">
        <f t="shared" si="3"/>
        <v>4.0900425714285706</v>
      </c>
      <c r="U29">
        <f t="shared" si="3"/>
        <v>3.8120440000000002</v>
      </c>
      <c r="V29">
        <f t="shared" si="3"/>
        <v>3.746804285714286</v>
      </c>
    </row>
    <row r="30" spans="2:37" x14ac:dyDescent="0.2">
      <c r="J30">
        <v>0.55844199999999999</v>
      </c>
      <c r="K30">
        <v>0.50396700000000005</v>
      </c>
      <c r="L30">
        <v>0.550153</v>
      </c>
      <c r="M30">
        <v>4.0540180000000001</v>
      </c>
      <c r="N30">
        <v>4.2727149999999998</v>
      </c>
      <c r="O30">
        <v>4.0650279999999999</v>
      </c>
    </row>
    <row r="31" spans="2:37" x14ac:dyDescent="0.2">
      <c r="J31">
        <v>0.46844999999999998</v>
      </c>
      <c r="K31">
        <v>0.65386200000000005</v>
      </c>
      <c r="M31">
        <v>4.9598089999999999</v>
      </c>
      <c r="N31">
        <v>3.4527760000000001</v>
      </c>
    </row>
    <row r="32" spans="2:37" x14ac:dyDescent="0.2">
      <c r="J32">
        <v>0.56909200000000004</v>
      </c>
      <c r="K32">
        <v>0.52224999999999999</v>
      </c>
      <c r="M32">
        <v>4.2542309999999999</v>
      </c>
      <c r="N32">
        <v>4.407521</v>
      </c>
    </row>
    <row r="33" spans="10:15" x14ac:dyDescent="0.2">
      <c r="J33">
        <f t="shared" ref="J33:O33" si="4">AVERAGE(J23:J32)</f>
        <v>0.56033850000000007</v>
      </c>
      <c r="K33">
        <f t="shared" si="4"/>
        <v>0.58640639999999999</v>
      </c>
      <c r="L33">
        <f t="shared" si="4"/>
        <v>0.58102662500000002</v>
      </c>
      <c r="M33">
        <f t="shared" si="4"/>
        <v>4.1898355999999994</v>
      </c>
      <c r="N33">
        <f t="shared" si="4"/>
        <v>3.8817320000000004</v>
      </c>
      <c r="O33">
        <f t="shared" si="4"/>
        <v>3.7865822500000004</v>
      </c>
    </row>
    <row r="34" spans="10:15" x14ac:dyDescent="0.2">
      <c r="J34">
        <v>0.76544199999999996</v>
      </c>
      <c r="K34">
        <v>0.65229700000000002</v>
      </c>
    </row>
    <row r="35" spans="10:15" x14ac:dyDescent="0.2">
      <c r="J35">
        <v>0.71675</v>
      </c>
      <c r="K35">
        <v>0.70642799999999994</v>
      </c>
    </row>
    <row r="36" spans="10:15" x14ac:dyDescent="0.2">
      <c r="J36">
        <v>0.67685799999999996</v>
      </c>
      <c r="K36">
        <v>0.66135900000000003</v>
      </c>
    </row>
    <row r="37" spans="10:15" x14ac:dyDescent="0.2">
      <c r="J37">
        <f t="shared" ref="J37:O37" si="5">AVERAGE(J23:J36)</f>
        <v>0.59448382142857148</v>
      </c>
      <c r="K37">
        <f t="shared" si="5"/>
        <v>0.60503960000000012</v>
      </c>
      <c r="L37">
        <f t="shared" si="5"/>
        <v>0.58102662500000002</v>
      </c>
      <c r="M37">
        <f t="shared" si="5"/>
        <v>4.1898355999999994</v>
      </c>
      <c r="N37">
        <f t="shared" si="5"/>
        <v>3.881732</v>
      </c>
      <c r="O37">
        <f t="shared" si="5"/>
        <v>3.7865822500000004</v>
      </c>
    </row>
  </sheetData>
  <mergeCells count="3">
    <mergeCell ref="A1:L1"/>
    <mergeCell ref="J12:L12"/>
    <mergeCell ref="M12:O12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462D-BC49-C84A-9822-30FF9951727C}">
  <dimension ref="A1:E14"/>
  <sheetViews>
    <sheetView tabSelected="1" workbookViewId="0">
      <selection activeCell="B13" sqref="B13"/>
    </sheetView>
  </sheetViews>
  <sheetFormatPr baseColWidth="10" defaultRowHeight="16" x14ac:dyDescent="0.2"/>
  <cols>
    <col min="5" max="5" width="31.33203125" customWidth="1"/>
  </cols>
  <sheetData>
    <row r="1" spans="1:5" x14ac:dyDescent="0.2">
      <c r="A1" s="18" t="s">
        <v>35</v>
      </c>
      <c r="B1" s="18"/>
      <c r="C1" s="18"/>
      <c r="D1" s="18"/>
      <c r="E1" s="18"/>
    </row>
    <row r="2" spans="1:5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5" x14ac:dyDescent="0.2">
      <c r="A3">
        <v>551.93333299999995</v>
      </c>
      <c r="B3">
        <v>469278</v>
      </c>
    </row>
    <row r="4" spans="1:5" x14ac:dyDescent="0.2">
      <c r="A4">
        <v>457.26666699999998</v>
      </c>
      <c r="B4">
        <v>445620.272727</v>
      </c>
    </row>
    <row r="5" spans="1:5" x14ac:dyDescent="0.2">
      <c r="A5">
        <v>529.13333299999999</v>
      </c>
      <c r="B5">
        <v>490779.21212099999</v>
      </c>
    </row>
    <row r="6" spans="1:5" x14ac:dyDescent="0.2">
      <c r="A6">
        <v>534.33333300000004</v>
      </c>
      <c r="B6">
        <v>475675.39393899997</v>
      </c>
    </row>
    <row r="7" spans="1:5" x14ac:dyDescent="0.2">
      <c r="A7">
        <v>559.46666700000003</v>
      </c>
      <c r="B7">
        <v>539753.81818199996</v>
      </c>
    </row>
    <row r="8" spans="1:5" x14ac:dyDescent="0.2">
      <c r="A8">
        <v>495.73333300000002</v>
      </c>
      <c r="B8">
        <v>445820.92424199998</v>
      </c>
    </row>
    <row r="9" spans="1:5" x14ac:dyDescent="0.2">
      <c r="A9">
        <v>558.46666700000003</v>
      </c>
      <c r="B9">
        <v>471608.78787900001</v>
      </c>
    </row>
    <row r="10" spans="1:5" x14ac:dyDescent="0.2">
      <c r="A10">
        <v>567.13333299999999</v>
      </c>
      <c r="B10">
        <v>451185.30303000001</v>
      </c>
    </row>
    <row r="11" spans="1:5" x14ac:dyDescent="0.2">
      <c r="A11">
        <v>457.26666699999998</v>
      </c>
      <c r="B11">
        <v>445391.89393899997</v>
      </c>
    </row>
    <row r="12" spans="1:5" x14ac:dyDescent="0.2">
      <c r="A12">
        <v>496.13333299999999</v>
      </c>
      <c r="B12">
        <v>429898.87878799997</v>
      </c>
    </row>
    <row r="13" spans="1:5" x14ac:dyDescent="0.2">
      <c r="A13">
        <f>AVERAGE(A3:A12)</f>
        <v>520.68666659999997</v>
      </c>
      <c r="B13">
        <f>AVERAGE(B3:B12)</f>
        <v>466501.24848469999</v>
      </c>
    </row>
    <row r="14" spans="1:5" x14ac:dyDescent="0.2">
      <c r="B14">
        <f>B13*0.1</f>
        <v>46650.124848470005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BR50node&amp;BTN_10%- 50% monitor </vt:lpstr>
      <vt:lpstr>fixed_monitor_percentage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2022-09-20T02:45:23Z</dcterms:created>
  <dcterms:modified xsi:type="dcterms:W3CDTF">2023-04-24T04:12:43Z</dcterms:modified>
</cp:coreProperties>
</file>