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TVEDANT19\Documents\TAPAN\Excel\"/>
    </mc:Choice>
  </mc:AlternateContent>
  <xr:revisionPtr revIDLastSave="0" documentId="13_ncr:1_{2B0708C4-A89D-4FB2-867F-F5F6A2BF6FC5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Data" sheetId="1" r:id="rId1"/>
    <sheet name="JAN" sheetId="2" r:id="rId2"/>
    <sheet name="FEB" sheetId="3" r:id="rId3"/>
    <sheet name="MAR" sheetId="4" r:id="rId4"/>
    <sheet name="Consolidated Sheet" sheetId="6" r:id="rId5"/>
    <sheet name="formula" sheetId="7" r:id="rId6"/>
    <sheet name="offset" sheetId="8" r:id="rId7"/>
    <sheet name="Table &amp; Date" sheetId="9" r:id="rId8"/>
  </sheets>
  <definedNames>
    <definedName name="id">offset!$A$1:$A$5</definedName>
    <definedName name="KUNAL">offset!$E$5</definedName>
    <definedName name="T">offset!$A$9:$A$11</definedName>
    <definedName name="TAPAN">offset!$B$1</definedName>
    <definedName name="YOO">offset!$B$1:$B$5</definedName>
  </definedNames>
  <calcPr calcId="181029"/>
</workbook>
</file>

<file path=xl/calcChain.xml><?xml version="1.0" encoding="utf-8"?>
<calcChain xmlns="http://schemas.openxmlformats.org/spreadsheetml/2006/main">
  <c r="A13" i="9" l="1"/>
  <c r="A12" i="9"/>
  <c r="D11" i="9" s="1"/>
  <c r="A11" i="9"/>
  <c r="B7" i="9"/>
  <c r="C7" i="9"/>
  <c r="C3" i="9"/>
  <c r="C2" i="9"/>
  <c r="C5" i="9"/>
  <c r="C6" i="9"/>
  <c r="C4" i="9"/>
  <c r="B8" i="8"/>
  <c r="B7" i="8"/>
  <c r="A8" i="8"/>
  <c r="A7" i="8"/>
  <c r="F2" i="8"/>
  <c r="F3" i="8"/>
  <c r="F4" i="8"/>
  <c r="F5" i="8"/>
  <c r="F1" i="8"/>
  <c r="E1" i="8"/>
  <c r="D2" i="8"/>
  <c r="D3" i="8"/>
  <c r="D4" i="8"/>
  <c r="D5" i="8"/>
  <c r="D1" i="8"/>
  <c r="B7" i="7"/>
  <c r="C8" i="7"/>
  <c r="H18" i="1"/>
  <c r="G18" i="1"/>
  <c r="H17" i="1"/>
  <c r="G17" i="1"/>
  <c r="F18" i="1"/>
  <c r="J13" i="1"/>
  <c r="F17" i="1"/>
  <c r="C14" i="2"/>
  <c r="F12" i="2"/>
  <c r="H2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D12" i="9" l="1"/>
  <c r="D13" i="9"/>
</calcChain>
</file>

<file path=xl/sharedStrings.xml><?xml version="1.0" encoding="utf-8"?>
<sst xmlns="http://schemas.openxmlformats.org/spreadsheetml/2006/main" count="115" uniqueCount="65">
  <si>
    <t>Employee Code</t>
  </si>
  <si>
    <t>DOJ</t>
  </si>
  <si>
    <t>Vintage(Year)</t>
  </si>
  <si>
    <t>Gender</t>
  </si>
  <si>
    <t>Department</t>
  </si>
  <si>
    <t>No. of Hours</t>
  </si>
  <si>
    <t>Pay per Hours</t>
  </si>
  <si>
    <t>Total Payout</t>
  </si>
  <si>
    <t>A014</t>
  </si>
  <si>
    <t>Male</t>
  </si>
  <si>
    <t>Sales</t>
  </si>
  <si>
    <t>A006</t>
  </si>
  <si>
    <t>A010</t>
  </si>
  <si>
    <t>A002</t>
  </si>
  <si>
    <t>Female</t>
  </si>
  <si>
    <t>A009</t>
  </si>
  <si>
    <t>Admin</t>
  </si>
  <si>
    <t>A001</t>
  </si>
  <si>
    <t>A005</t>
  </si>
  <si>
    <t>A013</t>
  </si>
  <si>
    <t>A011</t>
  </si>
  <si>
    <t>Support</t>
  </si>
  <si>
    <t>A007</t>
  </si>
  <si>
    <t>A015</t>
  </si>
  <si>
    <t>A003</t>
  </si>
  <si>
    <t>A008</t>
  </si>
  <si>
    <t>HR</t>
  </si>
  <si>
    <t>A012</t>
  </si>
  <si>
    <t>A004</t>
  </si>
  <si>
    <t>Products</t>
  </si>
  <si>
    <t>Values</t>
  </si>
  <si>
    <t>Mobiles</t>
  </si>
  <si>
    <t>Laptops</t>
  </si>
  <si>
    <t>Air Conditioner</t>
  </si>
  <si>
    <t>Smart Watches</t>
  </si>
  <si>
    <t>Total Sales</t>
  </si>
  <si>
    <t>Total</t>
  </si>
  <si>
    <t>Avg</t>
  </si>
  <si>
    <t>Count</t>
  </si>
  <si>
    <t>Subject</t>
  </si>
  <si>
    <t>Marks</t>
  </si>
  <si>
    <t>Weightage</t>
  </si>
  <si>
    <t>Maths</t>
  </si>
  <si>
    <t>Science</t>
  </si>
  <si>
    <t>English</t>
  </si>
  <si>
    <t>Marathi</t>
  </si>
  <si>
    <t>Hindi</t>
  </si>
  <si>
    <t>Weightaed Avg</t>
  </si>
  <si>
    <t>a</t>
  </si>
  <si>
    <t>b</t>
  </si>
  <si>
    <t>c</t>
  </si>
  <si>
    <t>d</t>
  </si>
  <si>
    <t>e</t>
  </si>
  <si>
    <t>id</t>
  </si>
  <si>
    <t>student</t>
  </si>
  <si>
    <t>Product</t>
  </si>
  <si>
    <t>Tax(10%)</t>
  </si>
  <si>
    <t>TV</t>
  </si>
  <si>
    <t>Watches</t>
  </si>
  <si>
    <t>Tablets</t>
  </si>
  <si>
    <t>Lapatops</t>
  </si>
  <si>
    <t>Sum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</si>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</sst>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5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B2A8D8-668C-49C9-B59B-79C5B55247D6}" name="Table2" displayName="Table2" ref="A1:C7" totalsRowCount="1" headerRowDxfId="8" dataDxfId="7" totalsRowDxfId="6">
  <autoFilter ref="A1:C6" xr:uid="{16B2A8D8-668C-49C9-B59B-79C5B55247D6}"/>
  <sortState xmlns:xlrd2="http://schemas.microsoft.com/office/spreadsheetml/2017/richdata2" ref="A2:C6">
    <sortCondition descending="1" ref="B1:B6"/>
  </sortState>
  <tableColumns count="3">
    <tableColumn id="1" xr3:uid="{B457EAAA-51A0-4567-8D12-E001A04DE4B9}" name="Product" totalsRowLabel="Sum" dataDxfId="5" totalsRowDxfId="4"/>
    <tableColumn id="2" xr3:uid="{FD03916E-39F2-4B70-ACD1-EA729132E4C5}" name="Sales" totalsRowFunction="sum" dataDxfId="3" totalsRowDxfId="2"/>
    <tableColumn id="3" xr3:uid="{B9A58289-07CD-4EFD-8852-2C1340A5BBA7}" name="Tax(10%)" totalsRowFunction="sum" dataDxfId="1" totalsRowDxfId="0">
      <calculatedColumnFormula>B2*10%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7A6085-294B-4144-8384-40795EAC99E5}">
  <we:reference id="wa200005271" version="2.5.5.0" store="en-US" storeType="OMEX"/>
  <we:alternateReferences>
    <we:reference id="wa200005271" version="2.5.5.0" store="en-US" storeType="OMEX"/>
  </we:alternateReferences>
  <we:properties/>
  <we:bindings/>
  <we:snapshot xmlns:r="http://schemas.openxmlformats.org/officeDocument/2006/relationships"/>
</we:webextension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zoomScale="142" zoomScaleNormal="142" workbookViewId="0">
      <selection activeCell="H19" sqref="H19"/>
    </sheetView>
  </sheetViews>
  <sheetFormatPr defaultColWidth="12.625" defaultRowHeight="15" customHeight="1" x14ac:dyDescent="0.2"/>
  <cols>
    <col min="1" max="1" width="13.125" customWidth="1"/>
    <col min="2" max="2" width="8.625" customWidth="1"/>
    <col min="3" max="3" width="11.625" customWidth="1"/>
    <col min="4" max="4" width="6.625" customWidth="1"/>
    <col min="5" max="5" width="10.25" customWidth="1"/>
    <col min="6" max="6" width="10.5" customWidth="1"/>
    <col min="7" max="7" width="11.625" customWidth="1"/>
    <col min="8" max="8" width="10.5" customWidth="1"/>
    <col min="9" max="25" width="7.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s="8" t="s">
        <v>8</v>
      </c>
      <c r="B2" s="6">
        <v>41102</v>
      </c>
      <c r="C2" s="7">
        <v>2.0725530458590007</v>
      </c>
      <c r="D2" s="8" t="s">
        <v>9</v>
      </c>
      <c r="E2" s="8" t="s">
        <v>10</v>
      </c>
      <c r="F2" s="8">
        <v>16</v>
      </c>
      <c r="G2" s="8">
        <v>41</v>
      </c>
      <c r="H2" s="8">
        <f t="shared" ref="H2:H16" si="0">G2*F2</f>
        <v>656</v>
      </c>
    </row>
    <row r="3" spans="1:15" x14ac:dyDescent="0.25">
      <c r="A3" s="4" t="s">
        <v>11</v>
      </c>
      <c r="B3" s="2">
        <v>41123</v>
      </c>
      <c r="C3" s="3">
        <v>2.0150581793292264</v>
      </c>
      <c r="D3" s="4" t="s">
        <v>9</v>
      </c>
      <c r="E3" s="4" t="s">
        <v>10</v>
      </c>
      <c r="F3" s="4">
        <v>15</v>
      </c>
      <c r="G3" s="4">
        <v>32</v>
      </c>
      <c r="H3" s="4">
        <f t="shared" si="0"/>
        <v>480</v>
      </c>
    </row>
    <row r="4" spans="1:15" x14ac:dyDescent="0.25">
      <c r="A4" s="8" t="s">
        <v>12</v>
      </c>
      <c r="B4" s="6">
        <v>41316</v>
      </c>
      <c r="C4" s="7">
        <v>1.4866529774127311</v>
      </c>
      <c r="D4" s="8" t="s">
        <v>9</v>
      </c>
      <c r="E4" s="8" t="s">
        <v>10</v>
      </c>
      <c r="F4" s="8">
        <v>16</v>
      </c>
      <c r="G4" s="8">
        <v>28</v>
      </c>
      <c r="H4" s="8">
        <f t="shared" si="0"/>
        <v>448</v>
      </c>
      <c r="M4">
        <v>448</v>
      </c>
    </row>
    <row r="5" spans="1:15" x14ac:dyDescent="0.25">
      <c r="A5" s="4" t="s">
        <v>13</v>
      </c>
      <c r="B5" s="2">
        <v>41551</v>
      </c>
      <c r="C5" s="3">
        <v>0.84052019164955505</v>
      </c>
      <c r="D5" s="4" t="s">
        <v>14</v>
      </c>
      <c r="E5" s="4" t="s">
        <v>10</v>
      </c>
      <c r="F5" s="4">
        <v>17</v>
      </c>
      <c r="G5" s="4">
        <v>29</v>
      </c>
      <c r="H5" s="4">
        <f t="shared" si="0"/>
        <v>493</v>
      </c>
    </row>
    <row r="6" spans="1:15" x14ac:dyDescent="0.25">
      <c r="A6" s="8" t="s">
        <v>15</v>
      </c>
      <c r="B6" s="6">
        <v>41338</v>
      </c>
      <c r="C6" s="7">
        <v>1.4264202600958247</v>
      </c>
      <c r="D6" s="8" t="s">
        <v>9</v>
      </c>
      <c r="E6" s="8" t="s">
        <v>16</v>
      </c>
      <c r="F6" s="8">
        <v>16</v>
      </c>
      <c r="G6" s="8">
        <v>42</v>
      </c>
      <c r="H6" s="8">
        <f t="shared" si="0"/>
        <v>672</v>
      </c>
    </row>
    <row r="7" spans="1:15" x14ac:dyDescent="0.25">
      <c r="A7" s="4" t="s">
        <v>17</v>
      </c>
      <c r="B7" s="2">
        <v>41072</v>
      </c>
      <c r="C7" s="3">
        <v>2.1546885694729636</v>
      </c>
      <c r="D7" s="4" t="s">
        <v>9</v>
      </c>
      <c r="E7" s="4" t="s">
        <v>16</v>
      </c>
      <c r="F7" s="4">
        <v>17</v>
      </c>
      <c r="G7" s="4">
        <v>45</v>
      </c>
      <c r="H7" s="4">
        <f t="shared" si="0"/>
        <v>765</v>
      </c>
    </row>
    <row r="8" spans="1:15" x14ac:dyDescent="0.25">
      <c r="A8" s="8" t="s">
        <v>18</v>
      </c>
      <c r="B8" s="6">
        <v>41001</v>
      </c>
      <c r="C8" s="7">
        <v>2.3490759753593431</v>
      </c>
      <c r="D8" s="8" t="s">
        <v>9</v>
      </c>
      <c r="E8" s="8" t="s">
        <v>16</v>
      </c>
      <c r="F8" s="8">
        <v>17</v>
      </c>
      <c r="G8" s="8">
        <v>29</v>
      </c>
      <c r="H8" s="8">
        <f t="shared" si="0"/>
        <v>493</v>
      </c>
    </row>
    <row r="9" spans="1:15" x14ac:dyDescent="0.25">
      <c r="A9" s="4" t="s">
        <v>19</v>
      </c>
      <c r="B9" s="2">
        <v>41127</v>
      </c>
      <c r="C9" s="3">
        <v>2.0041067761806981</v>
      </c>
      <c r="D9" s="4" t="s">
        <v>14</v>
      </c>
      <c r="E9" s="4" t="s">
        <v>16</v>
      </c>
      <c r="F9" s="4">
        <v>17</v>
      </c>
      <c r="G9" s="4">
        <v>29</v>
      </c>
      <c r="H9" s="4">
        <f t="shared" si="0"/>
        <v>493</v>
      </c>
    </row>
    <row r="10" spans="1:15" x14ac:dyDescent="0.25">
      <c r="A10" s="8" t="s">
        <v>20</v>
      </c>
      <c r="B10" s="6">
        <v>41093</v>
      </c>
      <c r="C10" s="7">
        <v>2.0971937029431897</v>
      </c>
      <c r="D10" s="8" t="s">
        <v>9</v>
      </c>
      <c r="E10" s="8" t="s">
        <v>21</v>
      </c>
      <c r="F10" s="8">
        <v>17</v>
      </c>
      <c r="G10" s="8">
        <v>40</v>
      </c>
      <c r="H10" s="8">
        <f t="shared" si="0"/>
        <v>680</v>
      </c>
      <c r="M10">
        <v>594</v>
      </c>
    </row>
    <row r="11" spans="1:15" x14ac:dyDescent="0.25">
      <c r="A11" s="4" t="s">
        <v>22</v>
      </c>
      <c r="B11" s="2">
        <v>41134</v>
      </c>
      <c r="C11" s="3">
        <v>1.9849418206707734</v>
      </c>
      <c r="D11" s="4" t="s">
        <v>14</v>
      </c>
      <c r="E11" s="4" t="s">
        <v>21</v>
      </c>
      <c r="F11" s="4">
        <v>18</v>
      </c>
      <c r="G11" s="4">
        <v>44</v>
      </c>
      <c r="H11" s="4">
        <f t="shared" si="0"/>
        <v>792</v>
      </c>
    </row>
    <row r="12" spans="1:15" x14ac:dyDescent="0.25">
      <c r="A12" s="8" t="s">
        <v>23</v>
      </c>
      <c r="B12" s="6">
        <v>40987</v>
      </c>
      <c r="C12" s="7">
        <v>2.3874058863791925</v>
      </c>
      <c r="D12" s="8" t="s">
        <v>9</v>
      </c>
      <c r="E12" s="8" t="s">
        <v>21</v>
      </c>
      <c r="F12" s="8">
        <v>18</v>
      </c>
      <c r="G12" s="8">
        <v>33</v>
      </c>
      <c r="H12" s="8">
        <f t="shared" si="0"/>
        <v>594</v>
      </c>
      <c r="N12">
        <v>23</v>
      </c>
      <c r="O12">
        <v>26</v>
      </c>
    </row>
    <row r="13" spans="1:15" x14ac:dyDescent="0.25">
      <c r="A13" s="4" t="s">
        <v>24</v>
      </c>
      <c r="B13" s="2">
        <v>40928</v>
      </c>
      <c r="C13" s="3">
        <v>2.5462012320328542</v>
      </c>
      <c r="D13" s="4" t="s">
        <v>14</v>
      </c>
      <c r="E13" s="4" t="s">
        <v>21</v>
      </c>
      <c r="F13" s="4">
        <v>18</v>
      </c>
      <c r="G13" s="4">
        <v>25</v>
      </c>
      <c r="H13" s="4">
        <f t="shared" si="0"/>
        <v>450</v>
      </c>
      <c r="I13" s="19" t="s">
        <v>38</v>
      </c>
      <c r="J13">
        <f>COUNT(F2:F16)</f>
        <v>15</v>
      </c>
    </row>
    <row r="14" spans="1:15" x14ac:dyDescent="0.25">
      <c r="A14" s="8" t="s">
        <v>25</v>
      </c>
      <c r="B14" s="6">
        <v>41166</v>
      </c>
      <c r="C14" s="7">
        <v>1.8973305954825461</v>
      </c>
      <c r="D14" s="8" t="s">
        <v>14</v>
      </c>
      <c r="E14" s="8" t="s">
        <v>26</v>
      </c>
      <c r="F14" s="8">
        <v>15</v>
      </c>
      <c r="G14" s="8">
        <v>31</v>
      </c>
      <c r="H14" s="8">
        <f t="shared" si="0"/>
        <v>465</v>
      </c>
    </row>
    <row r="15" spans="1:15" x14ac:dyDescent="0.25">
      <c r="A15" s="4" t="s">
        <v>27</v>
      </c>
      <c r="B15" s="2">
        <v>41618</v>
      </c>
      <c r="C15" s="3">
        <v>0.65982203969883646</v>
      </c>
      <c r="D15" s="4" t="s">
        <v>14</v>
      </c>
      <c r="E15" s="4" t="s">
        <v>26</v>
      </c>
      <c r="F15" s="4">
        <v>18</v>
      </c>
      <c r="G15" s="4">
        <v>34</v>
      </c>
      <c r="H15" s="4">
        <f t="shared" si="0"/>
        <v>612</v>
      </c>
      <c r="M15">
        <v>612</v>
      </c>
    </row>
    <row r="16" spans="1:15" x14ac:dyDescent="0.25">
      <c r="A16" s="8" t="s">
        <v>28</v>
      </c>
      <c r="B16" s="6">
        <v>41204</v>
      </c>
      <c r="C16" s="7">
        <v>1.7960301163586585</v>
      </c>
      <c r="D16" s="8" t="s">
        <v>9</v>
      </c>
      <c r="E16" s="8" t="s">
        <v>26</v>
      </c>
      <c r="F16" s="8">
        <v>15</v>
      </c>
      <c r="G16" s="8">
        <v>25</v>
      </c>
      <c r="H16" s="8">
        <f t="shared" si="0"/>
        <v>375</v>
      </c>
    </row>
    <row r="17" spans="1:15" x14ac:dyDescent="0.25">
      <c r="A17" s="16"/>
      <c r="B17" s="17"/>
      <c r="C17" s="18"/>
      <c r="D17" s="16"/>
      <c r="E17" s="16" t="s">
        <v>36</v>
      </c>
      <c r="F17" s="16">
        <f>SUM(F2:F16)</f>
        <v>250</v>
      </c>
      <c r="G17" s="16">
        <f>SUM(G2:G16)</f>
        <v>507</v>
      </c>
      <c r="H17" s="16">
        <f>SUM(H2:H16)</f>
        <v>8468</v>
      </c>
    </row>
    <row r="18" spans="1:15" x14ac:dyDescent="0.25">
      <c r="A18" s="16"/>
      <c r="B18" s="17"/>
      <c r="C18" s="18"/>
      <c r="D18" s="16"/>
      <c r="E18" s="16" t="s">
        <v>37</v>
      </c>
      <c r="F18" s="16">
        <f>F17/J13</f>
        <v>16.666666666666668</v>
      </c>
      <c r="G18" s="16">
        <f>G17/J13</f>
        <v>33.799999999999997</v>
      </c>
      <c r="H18" s="16">
        <f>H17/J13</f>
        <v>564.5333333333333</v>
      </c>
    </row>
    <row r="20" spans="1:15" ht="15" customHeight="1" x14ac:dyDescent="0.25">
      <c r="A20" s="8">
        <v>16</v>
      </c>
      <c r="B20" s="4">
        <v>15</v>
      </c>
      <c r="C20" s="8">
        <v>16</v>
      </c>
      <c r="D20" s="4">
        <v>17</v>
      </c>
      <c r="E20" s="8">
        <v>16</v>
      </c>
      <c r="F20" s="4">
        <v>17</v>
      </c>
      <c r="G20" s="8">
        <v>17</v>
      </c>
      <c r="H20" s="4">
        <v>17</v>
      </c>
      <c r="I20" s="8">
        <v>17</v>
      </c>
      <c r="J20" s="4">
        <v>18</v>
      </c>
      <c r="K20" s="8">
        <v>18</v>
      </c>
      <c r="L20" s="4">
        <v>18</v>
      </c>
      <c r="M20" s="8">
        <v>15</v>
      </c>
      <c r="N20" s="4">
        <v>18</v>
      </c>
      <c r="O20" s="8">
        <v>15</v>
      </c>
    </row>
    <row r="22" spans="1:15" ht="15" customHeight="1" x14ac:dyDescent="0.25">
      <c r="A22" s="8">
        <v>41</v>
      </c>
      <c r="B22" s="4">
        <v>32</v>
      </c>
      <c r="C22" s="8">
        <v>28</v>
      </c>
      <c r="D22" s="4">
        <v>29</v>
      </c>
      <c r="E22" s="8">
        <v>42</v>
      </c>
      <c r="F22" s="4">
        <v>45</v>
      </c>
      <c r="G22" s="8">
        <v>29</v>
      </c>
      <c r="H22" s="4">
        <v>29</v>
      </c>
      <c r="I22" s="8">
        <v>40</v>
      </c>
      <c r="J22" s="4">
        <v>44</v>
      </c>
      <c r="K22" s="8">
        <v>33</v>
      </c>
      <c r="L22" s="4">
        <v>25</v>
      </c>
      <c r="M22" s="8">
        <v>31</v>
      </c>
      <c r="N22" s="4">
        <v>34</v>
      </c>
      <c r="O22" s="8">
        <v>25</v>
      </c>
    </row>
    <row r="23" spans="1:15" ht="15.75" customHeight="1" x14ac:dyDescent="0.2"/>
    <row r="24" spans="1:15" ht="15.75" customHeight="1" x14ac:dyDescent="0.25">
      <c r="A24" s="8" t="s">
        <v>18</v>
      </c>
      <c r="B24" s="6">
        <v>41001</v>
      </c>
      <c r="C24" s="7">
        <v>2.3490759753593431</v>
      </c>
      <c r="D24" s="8" t="s">
        <v>9</v>
      </c>
      <c r="E24" s="8" t="s">
        <v>16</v>
      </c>
      <c r="F24" s="8">
        <v>17</v>
      </c>
      <c r="G24" s="8">
        <v>29</v>
      </c>
      <c r="H24" s="8">
        <f t="shared" ref="H24" si="1">G24*F24</f>
        <v>493</v>
      </c>
    </row>
    <row r="25" spans="1:15" ht="15.75" customHeight="1" x14ac:dyDescent="0.25">
      <c r="A25" s="5"/>
      <c r="B25" s="6"/>
      <c r="C25" s="7"/>
      <c r="D25" s="5"/>
      <c r="E25" s="5"/>
      <c r="F25" s="8"/>
      <c r="G25" s="8"/>
      <c r="H25" s="5"/>
    </row>
    <row r="26" spans="1:15" ht="15.75" customHeight="1" x14ac:dyDescent="0.2"/>
    <row r="27" spans="1:15" ht="15.75" customHeight="1" x14ac:dyDescent="0.2"/>
    <row r="28" spans="1:15" ht="15.75" customHeight="1" x14ac:dyDescent="0.2"/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dataConsolidate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ADA2-F08A-481D-9C21-6BF20190AF25}">
  <dimension ref="A1:F18"/>
  <sheetViews>
    <sheetView zoomScale="150" zoomScaleNormal="150" workbookViewId="0">
      <selection activeCell="F12" sqref="F12"/>
    </sheetView>
  </sheetViews>
  <sheetFormatPr defaultRowHeight="14.25" x14ac:dyDescent="0.2"/>
  <cols>
    <col min="1" max="1" width="15.75" bestFit="1" customWidth="1"/>
    <col min="2" max="2" width="7.375" bestFit="1" customWidth="1"/>
    <col min="3" max="3" width="6" bestFit="1" customWidth="1"/>
  </cols>
  <sheetData>
    <row r="1" spans="1:6" ht="19.5" thickBot="1" x14ac:dyDescent="0.35">
      <c r="A1" s="11" t="s">
        <v>29</v>
      </c>
      <c r="B1" s="11" t="s">
        <v>30</v>
      </c>
      <c r="C1" s="11" t="s">
        <v>10</v>
      </c>
      <c r="D1" s="10"/>
      <c r="E1" s="10"/>
      <c r="F1" s="9"/>
    </row>
    <row r="2" spans="1:6" ht="19.5" thickBot="1" x14ac:dyDescent="0.35">
      <c r="A2" s="12" t="s">
        <v>31</v>
      </c>
      <c r="B2" s="13">
        <v>55000</v>
      </c>
      <c r="C2" s="12">
        <v>100</v>
      </c>
      <c r="D2" s="10"/>
      <c r="E2" s="10"/>
      <c r="F2" s="9"/>
    </row>
    <row r="3" spans="1:6" ht="19.5" thickBot="1" x14ac:dyDescent="0.35">
      <c r="A3" s="12" t="s">
        <v>32</v>
      </c>
      <c r="B3" s="13">
        <v>85000</v>
      </c>
      <c r="C3" s="12">
        <v>200</v>
      </c>
      <c r="D3" s="10"/>
      <c r="E3" s="10"/>
      <c r="F3" s="9"/>
    </row>
    <row r="4" spans="1:6" ht="19.5" thickBot="1" x14ac:dyDescent="0.35">
      <c r="A4" s="12" t="s">
        <v>33</v>
      </c>
      <c r="B4" s="13">
        <v>75000</v>
      </c>
      <c r="C4" s="12">
        <v>100</v>
      </c>
      <c r="D4" s="10"/>
      <c r="E4" s="10"/>
      <c r="F4" s="9"/>
    </row>
    <row r="5" spans="1:6" ht="19.5" thickBot="1" x14ac:dyDescent="0.35">
      <c r="A5" s="12" t="s">
        <v>34</v>
      </c>
      <c r="B5" s="13">
        <v>5000</v>
      </c>
      <c r="C5" s="12">
        <v>50</v>
      </c>
      <c r="D5" s="10"/>
      <c r="E5" s="10"/>
      <c r="F5" s="9"/>
    </row>
    <row r="6" spans="1:6" ht="19.5" thickBot="1" x14ac:dyDescent="0.35">
      <c r="A6" s="12"/>
      <c r="B6" s="12"/>
      <c r="C6" s="12"/>
      <c r="D6" s="10"/>
      <c r="E6" s="10"/>
      <c r="F6" s="9"/>
    </row>
    <row r="7" spans="1:6" ht="19.5" thickBot="1" x14ac:dyDescent="0.35">
      <c r="A7" s="12"/>
      <c r="B7" s="12"/>
      <c r="C7" s="12"/>
      <c r="D7" s="10"/>
      <c r="E7" s="10"/>
      <c r="F7" s="9"/>
    </row>
    <row r="8" spans="1:6" ht="19.5" thickBot="1" x14ac:dyDescent="0.35">
      <c r="A8" s="12"/>
      <c r="B8" s="12"/>
      <c r="C8" s="12"/>
      <c r="D8" s="10"/>
      <c r="E8" s="10"/>
      <c r="F8" s="9"/>
    </row>
    <row r="9" spans="1:6" ht="19.5" thickBot="1" x14ac:dyDescent="0.35">
      <c r="A9" s="12"/>
      <c r="B9" s="12"/>
      <c r="C9" s="12"/>
      <c r="D9" s="10"/>
      <c r="E9" s="10"/>
      <c r="F9" s="9"/>
    </row>
    <row r="10" spans="1:6" ht="19.5" thickBot="1" x14ac:dyDescent="0.35">
      <c r="A10" s="12"/>
      <c r="B10" s="12"/>
      <c r="C10" s="12"/>
      <c r="D10" s="10"/>
      <c r="E10" s="10"/>
      <c r="F10" s="9"/>
    </row>
    <row r="11" spans="1:6" ht="18.75" x14ac:dyDescent="0.3">
      <c r="A11" s="10"/>
      <c r="B11" s="10"/>
      <c r="C11" s="10"/>
      <c r="D11" s="10"/>
      <c r="E11" s="10"/>
      <c r="F11" s="9"/>
    </row>
    <row r="12" spans="1:6" ht="18.75" x14ac:dyDescent="0.3">
      <c r="A12" s="9"/>
      <c r="B12" s="9">
        <v>20</v>
      </c>
      <c r="C12" s="9">
        <v>10</v>
      </c>
      <c r="D12" s="9"/>
      <c r="E12" s="9">
        <v>50</v>
      </c>
      <c r="F12" s="9">
        <f>E12+E14</f>
        <v>100</v>
      </c>
    </row>
    <row r="13" spans="1:6" ht="18.75" x14ac:dyDescent="0.3">
      <c r="A13" s="9"/>
      <c r="B13" s="9"/>
      <c r="C13" s="9"/>
      <c r="D13" s="9"/>
      <c r="E13" s="9"/>
      <c r="F13" s="9"/>
    </row>
    <row r="14" spans="1:6" ht="18.75" x14ac:dyDescent="0.3">
      <c r="A14" s="9"/>
      <c r="B14" s="9"/>
      <c r="C14" s="9">
        <f>B12+C12</f>
        <v>30</v>
      </c>
      <c r="D14" s="9"/>
      <c r="E14" s="9">
        <v>50</v>
      </c>
      <c r="F14" s="9"/>
    </row>
    <row r="15" spans="1:6" ht="18.75" x14ac:dyDescent="0.3">
      <c r="A15" s="9"/>
      <c r="B15" s="9"/>
      <c r="C15" s="9"/>
      <c r="D15" s="9"/>
      <c r="E15" s="9"/>
      <c r="F15" s="9"/>
    </row>
    <row r="16" spans="1:6" ht="18.75" x14ac:dyDescent="0.3">
      <c r="A16" s="9"/>
      <c r="B16" s="9"/>
      <c r="C16" s="9"/>
      <c r="D16" s="9"/>
      <c r="E16" s="9"/>
      <c r="F16" s="9"/>
    </row>
    <row r="17" spans="1:6" ht="18.75" x14ac:dyDescent="0.3">
      <c r="A17" s="9"/>
      <c r="B17" s="9"/>
      <c r="C17" s="9"/>
      <c r="D17" s="9"/>
      <c r="E17" s="9"/>
      <c r="F17" s="9"/>
    </row>
    <row r="18" spans="1:6" ht="18.75" x14ac:dyDescent="0.3">
      <c r="A18" s="9"/>
      <c r="B18" s="9"/>
      <c r="C18" s="9"/>
      <c r="D18" s="9"/>
      <c r="E18" s="9"/>
      <c r="F18" s="9"/>
    </row>
  </sheetData>
  <dataConsolidate>
    <dataRefs count="3">
      <dataRef ref="C2:C5" sheet="FEB"/>
      <dataRef ref="C2:C5" sheet="JAN"/>
      <dataRef ref="C2:C5" sheet="MAR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CDA1-3FE8-484E-BDAA-DB27B4B5DE03}">
  <dimension ref="A1:F18"/>
  <sheetViews>
    <sheetView zoomScale="150" zoomScaleNormal="150" workbookViewId="0">
      <selection activeCell="B2" sqref="B2:B5"/>
    </sheetView>
  </sheetViews>
  <sheetFormatPr defaultRowHeight="14.25" x14ac:dyDescent="0.2"/>
  <cols>
    <col min="1" max="1" width="15.75" bestFit="1" customWidth="1"/>
    <col min="2" max="2" width="7.375" bestFit="1" customWidth="1"/>
    <col min="3" max="3" width="6" bestFit="1" customWidth="1"/>
  </cols>
  <sheetData>
    <row r="1" spans="1:6" ht="19.5" thickBot="1" x14ac:dyDescent="0.35">
      <c r="A1" s="11" t="s">
        <v>29</v>
      </c>
      <c r="B1" s="11" t="s">
        <v>30</v>
      </c>
      <c r="C1" s="11" t="s">
        <v>10</v>
      </c>
      <c r="D1" s="10"/>
      <c r="E1" s="10"/>
      <c r="F1" s="9"/>
    </row>
    <row r="2" spans="1:6" ht="19.5" thickBot="1" x14ac:dyDescent="0.35">
      <c r="A2" s="12" t="s">
        <v>31</v>
      </c>
      <c r="B2" s="13">
        <v>55000</v>
      </c>
      <c r="C2" s="12">
        <v>50</v>
      </c>
      <c r="D2" s="10"/>
      <c r="E2" s="10"/>
      <c r="F2" s="9"/>
    </row>
    <row r="3" spans="1:6" ht="19.5" thickBot="1" x14ac:dyDescent="0.35">
      <c r="A3" s="12" t="s">
        <v>32</v>
      </c>
      <c r="B3" s="13">
        <v>85000</v>
      </c>
      <c r="C3" s="12">
        <v>50</v>
      </c>
      <c r="D3" s="10"/>
      <c r="E3" s="10"/>
      <c r="F3" s="9"/>
    </row>
    <row r="4" spans="1:6" ht="19.5" thickBot="1" x14ac:dyDescent="0.35">
      <c r="A4" s="12" t="s">
        <v>33</v>
      </c>
      <c r="B4" s="13">
        <v>75000</v>
      </c>
      <c r="C4" s="12">
        <v>50</v>
      </c>
      <c r="D4" s="10"/>
      <c r="E4" s="10"/>
      <c r="F4" s="9"/>
    </row>
    <row r="5" spans="1:6" ht="19.5" thickBot="1" x14ac:dyDescent="0.35">
      <c r="A5" s="12" t="s">
        <v>34</v>
      </c>
      <c r="B5" s="13">
        <v>5000</v>
      </c>
      <c r="C5" s="12">
        <v>50</v>
      </c>
      <c r="D5" s="10"/>
      <c r="E5" s="10"/>
      <c r="F5" s="9"/>
    </row>
    <row r="6" spans="1:6" ht="19.5" thickBot="1" x14ac:dyDescent="0.35">
      <c r="A6" s="12"/>
      <c r="B6" s="12"/>
      <c r="C6" s="12"/>
      <c r="D6" s="10"/>
      <c r="E6" s="10"/>
      <c r="F6" s="9"/>
    </row>
    <row r="7" spans="1:6" ht="19.5" thickBot="1" x14ac:dyDescent="0.35">
      <c r="A7" s="12"/>
      <c r="B7" s="12"/>
      <c r="C7" s="12"/>
      <c r="D7" s="10"/>
      <c r="E7" s="10"/>
      <c r="F7" s="9"/>
    </row>
    <row r="8" spans="1:6" ht="19.5" thickBot="1" x14ac:dyDescent="0.35">
      <c r="A8" s="12"/>
      <c r="B8" s="12"/>
      <c r="C8" s="12"/>
      <c r="D8" s="10"/>
      <c r="E8" s="10"/>
      <c r="F8" s="9"/>
    </row>
    <row r="9" spans="1:6" ht="19.5" thickBot="1" x14ac:dyDescent="0.35">
      <c r="A9" s="12"/>
      <c r="B9" s="12"/>
      <c r="C9" s="12"/>
      <c r="D9" s="10"/>
      <c r="E9" s="10"/>
      <c r="F9" s="9"/>
    </row>
    <row r="10" spans="1:6" ht="19.5" thickBot="1" x14ac:dyDescent="0.35">
      <c r="A10" s="12"/>
      <c r="B10" s="12"/>
      <c r="C10" s="12"/>
      <c r="D10" s="10"/>
      <c r="E10" s="10"/>
      <c r="F10" s="9"/>
    </row>
    <row r="11" spans="1:6" ht="18.75" x14ac:dyDescent="0.3">
      <c r="A11" s="10"/>
      <c r="B11" s="10"/>
      <c r="C11" s="10"/>
      <c r="D11" s="10"/>
      <c r="E11" s="10"/>
      <c r="F11" s="9"/>
    </row>
    <row r="12" spans="1:6" ht="18.75" x14ac:dyDescent="0.3">
      <c r="A12" s="9"/>
      <c r="B12" s="9"/>
      <c r="C12" s="9"/>
      <c r="D12" s="9"/>
      <c r="E12" s="9"/>
      <c r="F12" s="9"/>
    </row>
    <row r="13" spans="1:6" ht="18.75" x14ac:dyDescent="0.3">
      <c r="A13" s="9"/>
      <c r="B13" s="9"/>
      <c r="C13" s="9"/>
      <c r="D13" s="9"/>
      <c r="E13" s="9"/>
      <c r="F13" s="9"/>
    </row>
    <row r="14" spans="1:6" ht="18.75" x14ac:dyDescent="0.3">
      <c r="A14" s="9"/>
      <c r="B14" s="9"/>
      <c r="C14" s="9"/>
      <c r="D14" s="9"/>
      <c r="E14" s="9"/>
      <c r="F14" s="9"/>
    </row>
    <row r="15" spans="1:6" ht="18.75" x14ac:dyDescent="0.3">
      <c r="A15" s="9"/>
      <c r="B15" s="9"/>
      <c r="C15" s="9"/>
      <c r="D15" s="9"/>
      <c r="E15" s="9"/>
      <c r="F15" s="9"/>
    </row>
    <row r="16" spans="1:6" ht="18.75" x14ac:dyDescent="0.3">
      <c r="A16" s="9"/>
      <c r="B16" s="9"/>
      <c r="C16" s="9"/>
      <c r="D16" s="9"/>
      <c r="E16" s="9"/>
      <c r="F16" s="9"/>
    </row>
    <row r="17" spans="1:6" ht="18.75" x14ac:dyDescent="0.3">
      <c r="A17" s="9"/>
      <c r="B17" s="9"/>
      <c r="C17" s="9"/>
      <c r="D17" s="9"/>
      <c r="E17" s="9"/>
      <c r="F17" s="9"/>
    </row>
    <row r="18" spans="1:6" ht="18.75" x14ac:dyDescent="0.3">
      <c r="A18" s="9"/>
      <c r="B18" s="9"/>
      <c r="C18" s="9"/>
      <c r="D18" s="9"/>
      <c r="E18" s="9"/>
      <c r="F1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36B7-8EA5-4AF2-9259-44B8DC217AB4}">
  <dimension ref="A1:F18"/>
  <sheetViews>
    <sheetView zoomScale="150" zoomScaleNormal="150" workbookViewId="0">
      <selection activeCell="B2" sqref="B2:B5"/>
    </sheetView>
  </sheetViews>
  <sheetFormatPr defaultRowHeight="14.25" x14ac:dyDescent="0.2"/>
  <cols>
    <col min="1" max="1" width="15.75" bestFit="1" customWidth="1"/>
    <col min="2" max="2" width="7.375" bestFit="1" customWidth="1"/>
    <col min="3" max="3" width="6" bestFit="1" customWidth="1"/>
  </cols>
  <sheetData>
    <row r="1" spans="1:6" ht="19.5" thickBot="1" x14ac:dyDescent="0.35">
      <c r="A1" s="11" t="s">
        <v>29</v>
      </c>
      <c r="B1" s="11" t="s">
        <v>30</v>
      </c>
      <c r="C1" s="11" t="s">
        <v>10</v>
      </c>
      <c r="D1" s="10"/>
      <c r="E1" s="10"/>
      <c r="F1" s="9"/>
    </row>
    <row r="2" spans="1:6" ht="19.5" thickBot="1" x14ac:dyDescent="0.35">
      <c r="A2" s="12" t="s">
        <v>31</v>
      </c>
      <c r="B2" s="13">
        <v>55000</v>
      </c>
      <c r="C2" s="12">
        <v>100</v>
      </c>
      <c r="D2" s="10"/>
      <c r="E2" s="10"/>
      <c r="F2" s="9"/>
    </row>
    <row r="3" spans="1:6" ht="19.5" thickBot="1" x14ac:dyDescent="0.35">
      <c r="A3" s="12" t="s">
        <v>32</v>
      </c>
      <c r="B3" s="13">
        <v>85000</v>
      </c>
      <c r="C3" s="12">
        <v>100</v>
      </c>
      <c r="D3" s="10"/>
      <c r="E3" s="10"/>
      <c r="F3" s="9"/>
    </row>
    <row r="4" spans="1:6" ht="19.5" thickBot="1" x14ac:dyDescent="0.35">
      <c r="A4" s="12" t="s">
        <v>33</v>
      </c>
      <c r="B4" s="13">
        <v>75000</v>
      </c>
      <c r="C4" s="12">
        <v>100</v>
      </c>
      <c r="D4" s="10"/>
      <c r="E4" s="10"/>
      <c r="F4" s="9"/>
    </row>
    <row r="5" spans="1:6" ht="19.5" thickBot="1" x14ac:dyDescent="0.35">
      <c r="A5" s="12" t="s">
        <v>34</v>
      </c>
      <c r="B5" s="13">
        <v>5000</v>
      </c>
      <c r="C5" s="12">
        <v>100</v>
      </c>
      <c r="D5" s="10"/>
      <c r="E5" s="10"/>
      <c r="F5" s="9"/>
    </row>
    <row r="6" spans="1:6" ht="19.5" thickBot="1" x14ac:dyDescent="0.35">
      <c r="A6" s="12"/>
      <c r="B6" s="12"/>
      <c r="C6" s="12"/>
      <c r="D6" s="10"/>
      <c r="E6" s="10"/>
      <c r="F6" s="9"/>
    </row>
    <row r="7" spans="1:6" ht="19.5" thickBot="1" x14ac:dyDescent="0.35">
      <c r="A7" s="12"/>
      <c r="B7" s="12"/>
      <c r="C7" s="12"/>
      <c r="D7" s="10"/>
      <c r="E7" s="10"/>
      <c r="F7" s="9"/>
    </row>
    <row r="8" spans="1:6" ht="19.5" thickBot="1" x14ac:dyDescent="0.35">
      <c r="A8" s="12"/>
      <c r="B8" s="12"/>
      <c r="C8" s="12"/>
      <c r="D8" s="10"/>
      <c r="E8" s="10"/>
      <c r="F8" s="9"/>
    </row>
    <row r="9" spans="1:6" ht="19.5" thickBot="1" x14ac:dyDescent="0.35">
      <c r="A9" s="12"/>
      <c r="B9" s="12"/>
      <c r="C9" s="12"/>
      <c r="D9" s="10"/>
      <c r="E9" s="10"/>
      <c r="F9" s="9"/>
    </row>
    <row r="10" spans="1:6" ht="19.5" thickBot="1" x14ac:dyDescent="0.35">
      <c r="A10" s="12"/>
      <c r="B10" s="12"/>
      <c r="C10" s="12"/>
      <c r="D10" s="10"/>
      <c r="E10" s="10"/>
      <c r="F10" s="9"/>
    </row>
    <row r="11" spans="1:6" ht="18.75" x14ac:dyDescent="0.3">
      <c r="A11" s="10"/>
      <c r="B11" s="10"/>
      <c r="C11" s="10"/>
      <c r="D11" s="10"/>
      <c r="E11" s="10"/>
      <c r="F11" s="9"/>
    </row>
    <row r="12" spans="1:6" ht="18.75" x14ac:dyDescent="0.3">
      <c r="A12" s="9"/>
      <c r="B12" s="9"/>
      <c r="C12" s="9"/>
      <c r="D12" s="9"/>
      <c r="E12" s="9"/>
      <c r="F12" s="9"/>
    </row>
    <row r="13" spans="1:6" ht="18.75" x14ac:dyDescent="0.3">
      <c r="A13" s="9"/>
      <c r="B13" s="9"/>
      <c r="C13" s="9"/>
      <c r="D13" s="9"/>
      <c r="E13" s="9"/>
      <c r="F13" s="9"/>
    </row>
    <row r="14" spans="1:6" ht="18.75" x14ac:dyDescent="0.3">
      <c r="A14" s="9"/>
      <c r="B14" s="9"/>
      <c r="C14" s="9"/>
      <c r="D14" s="9"/>
      <c r="E14" s="9"/>
      <c r="F14" s="9"/>
    </row>
    <row r="15" spans="1:6" ht="18.75" x14ac:dyDescent="0.3">
      <c r="A15" s="9"/>
      <c r="B15" s="9"/>
      <c r="C15" s="9"/>
      <c r="D15" s="9"/>
      <c r="E15" s="9"/>
      <c r="F15" s="9"/>
    </row>
    <row r="16" spans="1:6" ht="18.75" x14ac:dyDescent="0.3">
      <c r="A16" s="9"/>
      <c r="B16" s="9"/>
      <c r="C16" s="9"/>
      <c r="D16" s="9"/>
      <c r="E16" s="9"/>
      <c r="F16" s="9"/>
    </row>
    <row r="17" spans="1:6" ht="18.75" x14ac:dyDescent="0.3">
      <c r="A17" s="9"/>
      <c r="B17" s="9"/>
      <c r="C17" s="9"/>
      <c r="D17" s="9"/>
      <c r="E17" s="9"/>
      <c r="F17" s="9"/>
    </row>
    <row r="18" spans="1:6" ht="18.75" x14ac:dyDescent="0.3">
      <c r="A18" s="9"/>
      <c r="B18" s="9"/>
      <c r="C18" s="9"/>
      <c r="D18" s="9"/>
      <c r="E18" s="9"/>
      <c r="F1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A20-0308-4202-BE45-EAEED10B5D15}">
  <dimension ref="A1:A5"/>
  <sheetViews>
    <sheetView zoomScale="170" zoomScaleNormal="170" workbookViewId="0">
      <selection activeCell="A7" sqref="A7"/>
    </sheetView>
  </sheetViews>
  <sheetFormatPr defaultRowHeight="14.25" x14ac:dyDescent="0.2"/>
  <cols>
    <col min="1" max="1" width="10.125" bestFit="1" customWidth="1"/>
  </cols>
  <sheetData>
    <row r="1" spans="1:1" ht="15" thickBot="1" x14ac:dyDescent="0.25">
      <c r="A1" s="15" t="s">
        <v>35</v>
      </c>
    </row>
    <row r="2" spans="1:1" ht="15" thickBot="1" x14ac:dyDescent="0.25">
      <c r="A2" s="14">
        <v>250</v>
      </c>
    </row>
    <row r="3" spans="1:1" ht="15" thickBot="1" x14ac:dyDescent="0.25">
      <c r="A3" s="14">
        <v>350</v>
      </c>
    </row>
    <row r="4" spans="1:1" ht="15" thickBot="1" x14ac:dyDescent="0.25">
      <c r="A4" s="14">
        <v>250</v>
      </c>
    </row>
    <row r="5" spans="1:1" ht="15" thickBot="1" x14ac:dyDescent="0.25">
      <c r="A5" s="14">
        <v>200</v>
      </c>
    </row>
  </sheetData>
  <dataConsolidate>
    <dataRefs count="4">
      <dataRef ref="C2" sheet="Consolidated Sheet"/>
      <dataRef ref="C2:C5" sheet="FEB"/>
      <dataRef ref="C2:C5" sheet="JAN"/>
      <dataRef ref="C2:C3" sheet="MAR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2451-0B12-48B0-9CC5-E30CD2DE30BF}">
  <dimension ref="A1:C8"/>
  <sheetViews>
    <sheetView zoomScale="170" zoomScaleNormal="170" workbookViewId="0">
      <selection activeCell="B8" sqref="B8"/>
    </sheetView>
  </sheetViews>
  <sheetFormatPr defaultRowHeight="14.25" x14ac:dyDescent="0.2"/>
  <cols>
    <col min="1" max="1" width="13.625" bestFit="1" customWidth="1"/>
    <col min="2" max="2" width="5.875" bestFit="1" customWidth="1"/>
    <col min="3" max="3" width="9.875" bestFit="1" customWidth="1"/>
  </cols>
  <sheetData>
    <row r="1" spans="1:3" x14ac:dyDescent="0.2">
      <c r="A1" s="22" t="s">
        <v>39</v>
      </c>
      <c r="B1" s="22" t="s">
        <v>40</v>
      </c>
      <c r="C1" s="22" t="s">
        <v>41</v>
      </c>
    </row>
    <row r="2" spans="1:3" x14ac:dyDescent="0.2">
      <c r="A2" s="20" t="s">
        <v>42</v>
      </c>
      <c r="B2" s="21">
        <v>90</v>
      </c>
      <c r="C2" s="21">
        <v>3</v>
      </c>
    </row>
    <row r="3" spans="1:3" x14ac:dyDescent="0.2">
      <c r="A3" s="20" t="s">
        <v>43</v>
      </c>
      <c r="B3" s="21">
        <v>85</v>
      </c>
      <c r="C3" s="21">
        <v>2</v>
      </c>
    </row>
    <row r="4" spans="1:3" x14ac:dyDescent="0.2">
      <c r="A4" s="20" t="s">
        <v>44</v>
      </c>
      <c r="B4" s="21">
        <v>78</v>
      </c>
      <c r="C4" s="21">
        <v>1</v>
      </c>
    </row>
    <row r="5" spans="1:3" x14ac:dyDescent="0.2">
      <c r="A5" s="20" t="s">
        <v>45</v>
      </c>
      <c r="B5" s="21">
        <v>96</v>
      </c>
      <c r="C5" s="21">
        <v>2</v>
      </c>
    </row>
    <row r="6" spans="1:3" x14ac:dyDescent="0.2">
      <c r="A6" s="20" t="s">
        <v>46</v>
      </c>
      <c r="B6" s="21">
        <v>87</v>
      </c>
      <c r="C6" s="21">
        <v>1</v>
      </c>
    </row>
    <row r="7" spans="1:3" x14ac:dyDescent="0.2">
      <c r="A7" s="20" t="s">
        <v>36</v>
      </c>
      <c r="B7" s="21">
        <f>SUM(B2:B6)</f>
        <v>436</v>
      </c>
      <c r="C7" s="21"/>
    </row>
    <row r="8" spans="1:3" x14ac:dyDescent="0.2">
      <c r="A8" s="22" t="s">
        <v>47</v>
      </c>
      <c r="B8" s="23"/>
      <c r="C8" s="23">
        <f>(B2*C2+B3*C3+B4*C4+B5*C5+B6*C6)/SUM(C2:C6)</f>
        <v>88.555555555555557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BCE8-ADF6-451F-83C8-9C704A300757}">
  <dimension ref="A1:F15"/>
  <sheetViews>
    <sheetView zoomScale="170" zoomScaleNormal="170" workbookViewId="0">
      <selection activeCell="F16" sqref="F16"/>
    </sheetView>
  </sheetViews>
  <sheetFormatPr defaultRowHeight="14.25" x14ac:dyDescent="0.2"/>
  <sheetData>
    <row r="1" spans="1:6" x14ac:dyDescent="0.2">
      <c r="A1" s="21">
        <v>1</v>
      </c>
      <c r="B1" s="20" t="s">
        <v>48</v>
      </c>
      <c r="D1">
        <f>id</f>
        <v>1</v>
      </c>
      <c r="E1" t="str">
        <f>TAPAN</f>
        <v>a</v>
      </c>
      <c r="F1" t="str">
        <f>YOO</f>
        <v>a</v>
      </c>
    </row>
    <row r="2" spans="1:6" x14ac:dyDescent="0.2">
      <c r="A2" s="21">
        <v>2</v>
      </c>
      <c r="B2" s="20" t="s">
        <v>49</v>
      </c>
      <c r="D2">
        <f>id</f>
        <v>2</v>
      </c>
      <c r="F2" t="str">
        <f>YOO</f>
        <v>b</v>
      </c>
    </row>
    <row r="3" spans="1:6" x14ac:dyDescent="0.2">
      <c r="A3" s="21">
        <v>3</v>
      </c>
      <c r="B3" s="20" t="s">
        <v>50</v>
      </c>
      <c r="D3">
        <f>id</f>
        <v>3</v>
      </c>
      <c r="F3" t="str">
        <f>YOO</f>
        <v>c</v>
      </c>
    </row>
    <row r="4" spans="1:6" x14ac:dyDescent="0.2">
      <c r="A4" s="21">
        <v>4</v>
      </c>
      <c r="B4" s="20" t="s">
        <v>51</v>
      </c>
      <c r="D4">
        <f>id</f>
        <v>4</v>
      </c>
      <c r="F4" t="str">
        <f>YOO</f>
        <v>d</v>
      </c>
    </row>
    <row r="5" spans="1:6" x14ac:dyDescent="0.2">
      <c r="A5" s="21">
        <v>5</v>
      </c>
      <c r="B5" s="20" t="s">
        <v>52</v>
      </c>
      <c r="D5">
        <f>id</f>
        <v>5</v>
      </c>
      <c r="F5" t="str">
        <f>YOO</f>
        <v>e</v>
      </c>
    </row>
    <row r="7" spans="1:6" x14ac:dyDescent="0.2">
      <c r="A7" t="str">
        <f ca="1">OFFSET(A1,4,1)</f>
        <v>e</v>
      </c>
      <c r="B7">
        <f ca="1">OFFSET(A3,1,0)</f>
        <v>4</v>
      </c>
    </row>
    <row r="8" spans="1:6" x14ac:dyDescent="0.2">
      <c r="A8" t="str">
        <f ca="1">OFFSET(A1,2,1)</f>
        <v>c</v>
      </c>
      <c r="B8">
        <f ca="1">OFFSET(A3,2,0)</f>
        <v>5</v>
      </c>
    </row>
    <row r="9" spans="1:6" x14ac:dyDescent="0.2">
      <c r="A9" s="21"/>
      <c r="B9" s="20"/>
    </row>
    <row r="10" spans="1:6" x14ac:dyDescent="0.2">
      <c r="A10" s="20" t="s">
        <v>53</v>
      </c>
      <c r="B10" s="20" t="s">
        <v>54</v>
      </c>
    </row>
    <row r="11" spans="1:6" x14ac:dyDescent="0.2">
      <c r="A11" s="21">
        <v>1</v>
      </c>
      <c r="B11" s="20" t="s">
        <v>48</v>
      </c>
    </row>
    <row r="12" spans="1:6" x14ac:dyDescent="0.2">
      <c r="A12" s="21">
        <v>2</v>
      </c>
      <c r="B12" s="20" t="s">
        <v>49</v>
      </c>
    </row>
    <row r="13" spans="1:6" x14ac:dyDescent="0.2">
      <c r="A13" s="21">
        <v>3</v>
      </c>
      <c r="B13" s="20" t="s">
        <v>50</v>
      </c>
    </row>
    <row r="14" spans="1:6" x14ac:dyDescent="0.2">
      <c r="A14" s="21">
        <v>4</v>
      </c>
      <c r="B14" s="20" t="s">
        <v>51</v>
      </c>
    </row>
    <row r="15" spans="1:6" x14ac:dyDescent="0.2">
      <c r="A15" s="21">
        <v>5</v>
      </c>
      <c r="B15" s="20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33BA-1FA7-48A1-B119-F2534C512360}">
  <dimension ref="A1:D13"/>
  <sheetViews>
    <sheetView tabSelected="1" zoomScale="200" zoomScaleNormal="200" workbookViewId="0">
      <selection activeCell="D11" sqref="D11"/>
    </sheetView>
  </sheetViews>
  <sheetFormatPr defaultRowHeight="14.25" x14ac:dyDescent="0.2"/>
  <cols>
    <col min="1" max="1" width="15.25" bestFit="1" customWidth="1"/>
    <col min="3" max="3" width="9.375" customWidth="1"/>
  </cols>
  <sheetData>
    <row r="1" spans="1:4" x14ac:dyDescent="0.2">
      <c r="A1" s="20" t="s">
        <v>55</v>
      </c>
      <c r="B1" s="20" t="s">
        <v>10</v>
      </c>
      <c r="C1" s="20" t="s">
        <v>56</v>
      </c>
    </row>
    <row r="2" spans="1:4" x14ac:dyDescent="0.2">
      <c r="A2" s="20" t="s">
        <v>57</v>
      </c>
      <c r="B2" s="21">
        <v>78000</v>
      </c>
      <c r="C2" s="21">
        <f>B2*10%</f>
        <v>7800</v>
      </c>
    </row>
    <row r="3" spans="1:4" x14ac:dyDescent="0.2">
      <c r="A3" s="20" t="s">
        <v>31</v>
      </c>
      <c r="B3" s="21">
        <v>55000</v>
      </c>
      <c r="C3" s="21">
        <f>B3*10%</f>
        <v>5500</v>
      </c>
    </row>
    <row r="4" spans="1:4" x14ac:dyDescent="0.2">
      <c r="A4" s="20" t="s">
        <v>60</v>
      </c>
      <c r="B4" s="21">
        <v>50000</v>
      </c>
      <c r="C4" s="21">
        <f>B4*10%</f>
        <v>5000</v>
      </c>
    </row>
    <row r="5" spans="1:4" x14ac:dyDescent="0.2">
      <c r="A5" s="20" t="s">
        <v>59</v>
      </c>
      <c r="B5" s="21">
        <v>20000</v>
      </c>
      <c r="C5" s="21">
        <f>B5*10%</f>
        <v>2000</v>
      </c>
    </row>
    <row r="6" spans="1:4" x14ac:dyDescent="0.2">
      <c r="A6" s="20" t="s">
        <v>58</v>
      </c>
      <c r="B6" s="21">
        <v>8000</v>
      </c>
      <c r="C6" s="21">
        <f>B6*10%</f>
        <v>800</v>
      </c>
    </row>
    <row r="7" spans="1:4" x14ac:dyDescent="0.2">
      <c r="A7" s="20" t="s">
        <v>61</v>
      </c>
      <c r="B7" s="21">
        <f>SUBTOTAL(109,Table2[Sales])</f>
        <v>211000</v>
      </c>
      <c r="C7" s="21">
        <f>SUBTOTAL(109,Table2[Tax(10%)])</f>
        <v>21100</v>
      </c>
    </row>
    <row r="11" spans="1:4" x14ac:dyDescent="0.2">
      <c r="A11" s="24">
        <f ca="1">NOW()</f>
        <v>45754.38179699074</v>
      </c>
      <c r="C11" s="19" t="s">
        <v>62</v>
      </c>
      <c r="D11">
        <f ca="1">YEAR(A12)</f>
        <v>2025</v>
      </c>
    </row>
    <row r="12" spans="1:4" x14ac:dyDescent="0.2">
      <c r="A12" s="25">
        <f ca="1">TODAY()</f>
        <v>45754</v>
      </c>
      <c r="C12" s="19" t="s">
        <v>63</v>
      </c>
      <c r="D12">
        <f ca="1">MONTH(A12)</f>
        <v>4</v>
      </c>
    </row>
    <row r="13" spans="1:4" x14ac:dyDescent="0.2">
      <c r="A13" s="25">
        <f>DATE(2025,6,7)</f>
        <v>45815</v>
      </c>
      <c r="C13" s="19" t="s">
        <v>64</v>
      </c>
      <c r="D13">
        <f ca="1">DAY(A12)</f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Data</vt:lpstr>
      <vt:lpstr>JAN</vt:lpstr>
      <vt:lpstr>FEB</vt:lpstr>
      <vt:lpstr>MAR</vt:lpstr>
      <vt:lpstr>Consolidated Sheet</vt:lpstr>
      <vt:lpstr>formula</vt:lpstr>
      <vt:lpstr>offset</vt:lpstr>
      <vt:lpstr>Table &amp; Date</vt:lpstr>
      <vt:lpstr>id</vt:lpstr>
      <vt:lpstr>KUNAL</vt:lpstr>
      <vt:lpstr>T</vt:lpstr>
      <vt:lpstr>TAPAN</vt:lpstr>
      <vt:lpstr>YOO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ITVEDANT19</dc:creator>
  <cp:lastModifiedBy>ITVEDANT19</cp:lastModifiedBy>
  <dcterms:created xsi:type="dcterms:W3CDTF">2025-04-03T05:50:49Z</dcterms:created>
  <dcterms:modified xsi:type="dcterms:W3CDTF">2025-04-07T03:40:40Z</dcterms:modified>
</cp:coreProperties>
</file>